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2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adonng/Desktop/Fina3351/Lecture 7 Stock Simulation - GBM-20250401/"/>
    </mc:Choice>
  </mc:AlternateContent>
  <xr:revisionPtr revIDLastSave="0" documentId="13_ncr:1_{088E371E-E68D-0045-B166-7154D9E784B2}" xr6:coauthVersionLast="47" xr6:coauthVersionMax="47" xr10:uidLastSave="{00000000-0000-0000-0000-000000000000}"/>
  <bookViews>
    <workbookView xWindow="0" yWindow="720" windowWidth="29400" windowHeight="18400" activeTab="3" xr2:uid="{00000000-000D-0000-FFFF-FFFF00000000}"/>
  </bookViews>
  <sheets>
    <sheet name="Normal" sheetId="31" r:id="rId1"/>
    <sheet name="SimNormal" sheetId="17" r:id="rId2"/>
    <sheet name="SimDiscrete" sheetId="26" r:id="rId3"/>
    <sheet name="Time-series" sheetId="3" r:id="rId4"/>
    <sheet name="Cross-sectional" sheetId="4" r:id="rId5"/>
    <sheet name="KO" sheetId="38" r:id="rId6"/>
    <sheet name="KO_inSample" sheetId="39" r:id="rId7"/>
    <sheet name="KO_forecast" sheetId="40" r:id="rId8"/>
    <sheet name="Portfolio_2stocks" sheetId="21" r:id="rId9"/>
    <sheet name="Portfolio_3stocks" sheetId="23" r:id="rId10"/>
    <sheet name="Assignment2 (manual)" sheetId="41" r:id="rId11"/>
  </sheets>
  <functionGroups builtInGroupCount="19"/>
  <definedNames>
    <definedName name="_xleta.T" hidden="1" xlm="1">#NAME?</definedName>
    <definedName name="_xleta.TIME" hidden="1" xlm="1">#NAME?</definedName>
    <definedName name="_xleta.TREND" hidden="1" xlm="1">#NAME?</definedName>
    <definedName name="dt" localSheetId="3">'Time-series'!$B$6</definedName>
    <definedName name="mu" localSheetId="4">'Cross-sectional'!$B$6</definedName>
    <definedName name="mu" localSheetId="3">'Time-series'!$B$7</definedName>
    <definedName name="S0" localSheetId="4">'Cross-sectional'!$B$4</definedName>
    <definedName name="S0" localSheetId="3">'Time-series'!$B$4</definedName>
    <definedName name="sig" localSheetId="4">'Cross-sectional'!$B$7</definedName>
    <definedName name="sig" localSheetId="3">'Time-series'!$B$8</definedName>
    <definedName name="T" localSheetId="4">'Cross-sectional'!$B$5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3" l="1"/>
  <c r="X7" i="21" l="1"/>
  <c r="BK5" i="41" l="1" a="1"/>
  <c r="BK5" i="41" s="1"/>
  <c r="BJ19" i="41"/>
  <c r="BJ20" i="41"/>
  <c r="BJ21" i="41"/>
  <c r="BJ22" i="41"/>
  <c r="BJ23" i="41"/>
  <c r="BJ7" i="41"/>
  <c r="BJ8" i="41" s="1"/>
  <c r="BJ9" i="41" s="1"/>
  <c r="BJ10" i="41" s="1"/>
  <c r="BJ11" i="41" s="1"/>
  <c r="BJ12" i="41" s="1"/>
  <c r="BJ13" i="41" s="1"/>
  <c r="BJ14" i="41" s="1"/>
  <c r="BJ15" i="41" s="1"/>
  <c r="BJ16" i="41" s="1"/>
  <c r="BJ17" i="41" s="1"/>
  <c r="BJ18" i="41" s="1"/>
  <c r="BJ6" i="41"/>
  <c r="BG5" i="41"/>
  <c r="BG6" i="41"/>
  <c r="BG7" i="41"/>
  <c r="BG8" i="41"/>
  <c r="BG9" i="41"/>
  <c r="BG10" i="41"/>
  <c r="BG11" i="41"/>
  <c r="BG12" i="41"/>
  <c r="BG13" i="41"/>
  <c r="BG14" i="41"/>
  <c r="BG15" i="41"/>
  <c r="BG16" i="41"/>
  <c r="BG17" i="41"/>
  <c r="BG18" i="41"/>
  <c r="BG19" i="41"/>
  <c r="BG20" i="41"/>
  <c r="BG21" i="41"/>
  <c r="BG22" i="41"/>
  <c r="BG23" i="41"/>
  <c r="BG24" i="41"/>
  <c r="BG25" i="41"/>
  <c r="BG26" i="41"/>
  <c r="BG27" i="41"/>
  <c r="BG28" i="41"/>
  <c r="BG29" i="41"/>
  <c r="BG30" i="41"/>
  <c r="BG31" i="41"/>
  <c r="BG32" i="41"/>
  <c r="BG33" i="41"/>
  <c r="BG34" i="41"/>
  <c r="BG35" i="41"/>
  <c r="BG36" i="41"/>
  <c r="BG37" i="41"/>
  <c r="BG38" i="41"/>
  <c r="BG39" i="41"/>
  <c r="BG40" i="41"/>
  <c r="BG41" i="41"/>
  <c r="BG42" i="41"/>
  <c r="BG43" i="41"/>
  <c r="BG44" i="41"/>
  <c r="BG45" i="41"/>
  <c r="BG46" i="41"/>
  <c r="BG47" i="41"/>
  <c r="BG48" i="41"/>
  <c r="BG49" i="41"/>
  <c r="BG50" i="41"/>
  <c r="BG51" i="41"/>
  <c r="BG52" i="41"/>
  <c r="BG53" i="41"/>
  <c r="BG54" i="41"/>
  <c r="BG55" i="41"/>
  <c r="BG56" i="41"/>
  <c r="BG57" i="41"/>
  <c r="BG58" i="41"/>
  <c r="BG59" i="41"/>
  <c r="BG60" i="41"/>
  <c r="BG61" i="41"/>
  <c r="BG62" i="41"/>
  <c r="BG63" i="41"/>
  <c r="BG64" i="41"/>
  <c r="BG65" i="41"/>
  <c r="BG66" i="41"/>
  <c r="BG67" i="41"/>
  <c r="BG68" i="41"/>
  <c r="BG69" i="41"/>
  <c r="BG70" i="41"/>
  <c r="BG71" i="41"/>
  <c r="BG72" i="41"/>
  <c r="BG73" i="41"/>
  <c r="BG74" i="41"/>
  <c r="BG75" i="41"/>
  <c r="BG76" i="41"/>
  <c r="BG77" i="41"/>
  <c r="BG78" i="41"/>
  <c r="BG79" i="41"/>
  <c r="BG80" i="41"/>
  <c r="BG81" i="41"/>
  <c r="BG82" i="41"/>
  <c r="BG83" i="41"/>
  <c r="BG84" i="41"/>
  <c r="BG85" i="41"/>
  <c r="BG86" i="41"/>
  <c r="BG87" i="41"/>
  <c r="BG88" i="41"/>
  <c r="BG89" i="41"/>
  <c r="BG90" i="41"/>
  <c r="BG91" i="41"/>
  <c r="BG92" i="41"/>
  <c r="BG93" i="41"/>
  <c r="BG94" i="41"/>
  <c r="BG95" i="41"/>
  <c r="BG96" i="41"/>
  <c r="BG97" i="41"/>
  <c r="BG98" i="41"/>
  <c r="BG99" i="41"/>
  <c r="BG100" i="41"/>
  <c r="BG101" i="41"/>
  <c r="BG102" i="41"/>
  <c r="BG103" i="41"/>
  <c r="BG104" i="41"/>
  <c r="BG105" i="41"/>
  <c r="BG106" i="41"/>
  <c r="BG107" i="41"/>
  <c r="BG108" i="41"/>
  <c r="BG109" i="41"/>
  <c r="BG110" i="41"/>
  <c r="BG111" i="41"/>
  <c r="BG112" i="41"/>
  <c r="BG113" i="41"/>
  <c r="BG114" i="41"/>
  <c r="BG115" i="41"/>
  <c r="BG116" i="41"/>
  <c r="BG117" i="41"/>
  <c r="BG118" i="41"/>
  <c r="BG119" i="41"/>
  <c r="BG120" i="41"/>
  <c r="BG4" i="41"/>
  <c r="BD5" i="41"/>
  <c r="BE5" i="41"/>
  <c r="BF5" i="41"/>
  <c r="BD6" i="41"/>
  <c r="BE6" i="41"/>
  <c r="BF6" i="41"/>
  <c r="BD7" i="41"/>
  <c r="BE7" i="41"/>
  <c r="BF7" i="41"/>
  <c r="BD8" i="41"/>
  <c r="BE8" i="41"/>
  <c r="BF8" i="41"/>
  <c r="BD9" i="41"/>
  <c r="BE9" i="41"/>
  <c r="BF9" i="41"/>
  <c r="BD10" i="41"/>
  <c r="BE10" i="41"/>
  <c r="BF10" i="41"/>
  <c r="BD11" i="41"/>
  <c r="BE11" i="41"/>
  <c r="BF11" i="41"/>
  <c r="BD12" i="41"/>
  <c r="BE12" i="41"/>
  <c r="BF12" i="41"/>
  <c r="BD13" i="41"/>
  <c r="BE13" i="41"/>
  <c r="BF13" i="41"/>
  <c r="BD14" i="41"/>
  <c r="BE14" i="41"/>
  <c r="BF14" i="41"/>
  <c r="BD15" i="41"/>
  <c r="BE15" i="41"/>
  <c r="BF15" i="41"/>
  <c r="BD16" i="41"/>
  <c r="BE16" i="41"/>
  <c r="BF16" i="41"/>
  <c r="BD17" i="41"/>
  <c r="BE17" i="41"/>
  <c r="BF17" i="41"/>
  <c r="BD18" i="41"/>
  <c r="BE18" i="41"/>
  <c r="BF18" i="41"/>
  <c r="BD19" i="41"/>
  <c r="BE19" i="41"/>
  <c r="BF19" i="41"/>
  <c r="BD20" i="41"/>
  <c r="BE20" i="41"/>
  <c r="BF20" i="41"/>
  <c r="BD21" i="41"/>
  <c r="BE21" i="41"/>
  <c r="BF21" i="41"/>
  <c r="BD22" i="41"/>
  <c r="BE22" i="41"/>
  <c r="BF22" i="41"/>
  <c r="BD23" i="41"/>
  <c r="BE23" i="41"/>
  <c r="BF23" i="41"/>
  <c r="BD24" i="41"/>
  <c r="BE24" i="41"/>
  <c r="BF24" i="41"/>
  <c r="BD25" i="41"/>
  <c r="BE25" i="41"/>
  <c r="BF25" i="41"/>
  <c r="BD26" i="41"/>
  <c r="BE26" i="41"/>
  <c r="BF26" i="41"/>
  <c r="BD27" i="41"/>
  <c r="BE27" i="41"/>
  <c r="BF27" i="41"/>
  <c r="BD28" i="41"/>
  <c r="BE28" i="41"/>
  <c r="BF28" i="41"/>
  <c r="BD29" i="41"/>
  <c r="BE29" i="41"/>
  <c r="BF29" i="41"/>
  <c r="BD30" i="41"/>
  <c r="BE30" i="41"/>
  <c r="BF30" i="41"/>
  <c r="BD31" i="41"/>
  <c r="BE31" i="41"/>
  <c r="BF31" i="41"/>
  <c r="BD32" i="41"/>
  <c r="BE32" i="41"/>
  <c r="BF32" i="41"/>
  <c r="BD33" i="41"/>
  <c r="BE33" i="41"/>
  <c r="BF33" i="41"/>
  <c r="BD34" i="41"/>
  <c r="BE34" i="41"/>
  <c r="BF34" i="41"/>
  <c r="BD35" i="41"/>
  <c r="BE35" i="41"/>
  <c r="BF35" i="41"/>
  <c r="BD36" i="41"/>
  <c r="BE36" i="41"/>
  <c r="BF36" i="41"/>
  <c r="BD37" i="41"/>
  <c r="BE37" i="41"/>
  <c r="BF37" i="41"/>
  <c r="BD38" i="41"/>
  <c r="BE38" i="41"/>
  <c r="BF38" i="41"/>
  <c r="BD39" i="41"/>
  <c r="BE39" i="41"/>
  <c r="BF39" i="41"/>
  <c r="BD40" i="41"/>
  <c r="BE40" i="41"/>
  <c r="BF40" i="41"/>
  <c r="BD41" i="41"/>
  <c r="BE41" i="41"/>
  <c r="BF41" i="41"/>
  <c r="BD42" i="41"/>
  <c r="BE42" i="41"/>
  <c r="BF42" i="41"/>
  <c r="BD43" i="41"/>
  <c r="BE43" i="41"/>
  <c r="BF43" i="41"/>
  <c r="BD44" i="41"/>
  <c r="BE44" i="41"/>
  <c r="BF44" i="41"/>
  <c r="BD45" i="41"/>
  <c r="BE45" i="41"/>
  <c r="BF45" i="41"/>
  <c r="BD46" i="41"/>
  <c r="BE46" i="41"/>
  <c r="BF46" i="41"/>
  <c r="BD47" i="41"/>
  <c r="BE47" i="41"/>
  <c r="BF47" i="41"/>
  <c r="BD48" i="41"/>
  <c r="BE48" i="41"/>
  <c r="BF48" i="41"/>
  <c r="BD49" i="41"/>
  <c r="BE49" i="41"/>
  <c r="BF49" i="41"/>
  <c r="BD50" i="41"/>
  <c r="BE50" i="41"/>
  <c r="BF50" i="41"/>
  <c r="BD51" i="41"/>
  <c r="BE51" i="41"/>
  <c r="BF51" i="41"/>
  <c r="BD52" i="41"/>
  <c r="BE52" i="41"/>
  <c r="BF52" i="41"/>
  <c r="BD53" i="41"/>
  <c r="BE53" i="41"/>
  <c r="BF53" i="41"/>
  <c r="BD54" i="41"/>
  <c r="BE54" i="41"/>
  <c r="BF54" i="41"/>
  <c r="BD55" i="41"/>
  <c r="BE55" i="41"/>
  <c r="BF55" i="41"/>
  <c r="BD56" i="41"/>
  <c r="BE56" i="41"/>
  <c r="BF56" i="41"/>
  <c r="BD57" i="41"/>
  <c r="BE57" i="41"/>
  <c r="BF57" i="41"/>
  <c r="BD58" i="41"/>
  <c r="BE58" i="41"/>
  <c r="BF58" i="41"/>
  <c r="BD59" i="41"/>
  <c r="BE59" i="41"/>
  <c r="BF59" i="41"/>
  <c r="BD60" i="41"/>
  <c r="BE60" i="41"/>
  <c r="BF60" i="41"/>
  <c r="BD61" i="41"/>
  <c r="BE61" i="41"/>
  <c r="BF61" i="41"/>
  <c r="BD62" i="41"/>
  <c r="BE62" i="41"/>
  <c r="BF62" i="41"/>
  <c r="BD63" i="41"/>
  <c r="BE63" i="41"/>
  <c r="BF63" i="41"/>
  <c r="BD64" i="41"/>
  <c r="BE64" i="41"/>
  <c r="BF64" i="41"/>
  <c r="BD65" i="41"/>
  <c r="BE65" i="41"/>
  <c r="BF65" i="41"/>
  <c r="BD66" i="41"/>
  <c r="BE66" i="41"/>
  <c r="BF66" i="41"/>
  <c r="BD67" i="41"/>
  <c r="BE67" i="41"/>
  <c r="BF67" i="41"/>
  <c r="BD68" i="41"/>
  <c r="BE68" i="41"/>
  <c r="BF68" i="41"/>
  <c r="BD69" i="41"/>
  <c r="BE69" i="41"/>
  <c r="BF69" i="41"/>
  <c r="BD70" i="41"/>
  <c r="BE70" i="41"/>
  <c r="BF70" i="41"/>
  <c r="BD71" i="41"/>
  <c r="BE71" i="41"/>
  <c r="BF71" i="41"/>
  <c r="BD72" i="41"/>
  <c r="BE72" i="41"/>
  <c r="BF72" i="41"/>
  <c r="BD73" i="41"/>
  <c r="BE73" i="41"/>
  <c r="BF73" i="41"/>
  <c r="BD74" i="41"/>
  <c r="BE74" i="41"/>
  <c r="BF74" i="41"/>
  <c r="BD75" i="41"/>
  <c r="BE75" i="41"/>
  <c r="BF75" i="41"/>
  <c r="BD76" i="41"/>
  <c r="BE76" i="41"/>
  <c r="BF76" i="41"/>
  <c r="BD77" i="41"/>
  <c r="BE77" i="41"/>
  <c r="BF77" i="41"/>
  <c r="BD78" i="41"/>
  <c r="BE78" i="41"/>
  <c r="BF78" i="41"/>
  <c r="BD79" i="41"/>
  <c r="BE79" i="41"/>
  <c r="BF79" i="41"/>
  <c r="BD80" i="41"/>
  <c r="BE80" i="41"/>
  <c r="BF80" i="41"/>
  <c r="BD81" i="41"/>
  <c r="BE81" i="41"/>
  <c r="BF81" i="41"/>
  <c r="BD82" i="41"/>
  <c r="BE82" i="41"/>
  <c r="BF82" i="41"/>
  <c r="BD83" i="41"/>
  <c r="BE83" i="41"/>
  <c r="BF83" i="41"/>
  <c r="BD84" i="41"/>
  <c r="BE84" i="41"/>
  <c r="BF84" i="41"/>
  <c r="BD85" i="41"/>
  <c r="BE85" i="41"/>
  <c r="BF85" i="41"/>
  <c r="BD86" i="41"/>
  <c r="BE86" i="41"/>
  <c r="BF86" i="41"/>
  <c r="BD87" i="41"/>
  <c r="BE87" i="41"/>
  <c r="BF87" i="41"/>
  <c r="BD88" i="41"/>
  <c r="BE88" i="41"/>
  <c r="BF88" i="41"/>
  <c r="BD89" i="41"/>
  <c r="BE89" i="41"/>
  <c r="BF89" i="41"/>
  <c r="BD90" i="41"/>
  <c r="BE90" i="41"/>
  <c r="BF90" i="41"/>
  <c r="BD91" i="41"/>
  <c r="BE91" i="41"/>
  <c r="BF91" i="41"/>
  <c r="BD92" i="41"/>
  <c r="BE92" i="41"/>
  <c r="BF92" i="41"/>
  <c r="BD93" i="41"/>
  <c r="BE93" i="41"/>
  <c r="BF93" i="41"/>
  <c r="BD94" i="41"/>
  <c r="BE94" i="41"/>
  <c r="BF94" i="41"/>
  <c r="BD95" i="41"/>
  <c r="BE95" i="41"/>
  <c r="BF95" i="41"/>
  <c r="BD96" i="41"/>
  <c r="BE96" i="41"/>
  <c r="BF96" i="41"/>
  <c r="BD97" i="41"/>
  <c r="BE97" i="41"/>
  <c r="BF97" i="41"/>
  <c r="BD98" i="41"/>
  <c r="BE98" i="41"/>
  <c r="BF98" i="41"/>
  <c r="BD99" i="41"/>
  <c r="BE99" i="41"/>
  <c r="BF99" i="41"/>
  <c r="BD100" i="41"/>
  <c r="BE100" i="41"/>
  <c r="BF100" i="41"/>
  <c r="BD101" i="41"/>
  <c r="BE101" i="41"/>
  <c r="BF101" i="41"/>
  <c r="BD102" i="41"/>
  <c r="BE102" i="41"/>
  <c r="BF102" i="41"/>
  <c r="BD103" i="41"/>
  <c r="BE103" i="41"/>
  <c r="BF103" i="41"/>
  <c r="BD104" i="41"/>
  <c r="BE104" i="41"/>
  <c r="BF104" i="41"/>
  <c r="BD105" i="41"/>
  <c r="BE105" i="41"/>
  <c r="BF105" i="41"/>
  <c r="BD106" i="41"/>
  <c r="BE106" i="41"/>
  <c r="BF106" i="41"/>
  <c r="BD107" i="41"/>
  <c r="BE107" i="41"/>
  <c r="BF107" i="41"/>
  <c r="BD108" i="41"/>
  <c r="BE108" i="41"/>
  <c r="BF108" i="41"/>
  <c r="BD109" i="41"/>
  <c r="BE109" i="41"/>
  <c r="BF109" i="41"/>
  <c r="BD110" i="41"/>
  <c r="BE110" i="41"/>
  <c r="BF110" i="41"/>
  <c r="BD111" i="41"/>
  <c r="BE111" i="41"/>
  <c r="BF111" i="41"/>
  <c r="BD112" i="41"/>
  <c r="BE112" i="41"/>
  <c r="BF112" i="41"/>
  <c r="BD113" i="41"/>
  <c r="BE113" i="41"/>
  <c r="BF113" i="41"/>
  <c r="BD114" i="41"/>
  <c r="BE114" i="41"/>
  <c r="BF114" i="41"/>
  <c r="BD115" i="41"/>
  <c r="BE115" i="41"/>
  <c r="BF115" i="41"/>
  <c r="BD116" i="41"/>
  <c r="BE116" i="41"/>
  <c r="BF116" i="41"/>
  <c r="BD117" i="41"/>
  <c r="BE117" i="41"/>
  <c r="BF117" i="41"/>
  <c r="BD118" i="41"/>
  <c r="BE118" i="41"/>
  <c r="BF118" i="41"/>
  <c r="BD119" i="41"/>
  <c r="BE119" i="41"/>
  <c r="BF119" i="41"/>
  <c r="BD120" i="41"/>
  <c r="BE120" i="41"/>
  <c r="BF120" i="41"/>
  <c r="BE4" i="41"/>
  <c r="BF4" i="41"/>
  <c r="BD4" i="41"/>
  <c r="AV5" i="41"/>
  <c r="AW5" i="41"/>
  <c r="AX5" i="41"/>
  <c r="AV6" i="41"/>
  <c r="AW6" i="41"/>
  <c r="AX6" i="41"/>
  <c r="AV7" i="41"/>
  <c r="AW7" i="41"/>
  <c r="AX7" i="41"/>
  <c r="AV8" i="41"/>
  <c r="AW8" i="41"/>
  <c r="AX8" i="41"/>
  <c r="AV9" i="41"/>
  <c r="AW9" i="41"/>
  <c r="AX9" i="41"/>
  <c r="AV10" i="41"/>
  <c r="AW10" i="41"/>
  <c r="AX10" i="41"/>
  <c r="AV11" i="41"/>
  <c r="AW11" i="41"/>
  <c r="AX11" i="41"/>
  <c r="AV12" i="41"/>
  <c r="AW12" i="41"/>
  <c r="AX12" i="41"/>
  <c r="AV13" i="41"/>
  <c r="AW13" i="41"/>
  <c r="AX13" i="41"/>
  <c r="AV14" i="41"/>
  <c r="AW14" i="41"/>
  <c r="AX14" i="41"/>
  <c r="AV15" i="41"/>
  <c r="AW15" i="41"/>
  <c r="AX15" i="41"/>
  <c r="AV16" i="41"/>
  <c r="AW16" i="41"/>
  <c r="AX16" i="41"/>
  <c r="AV17" i="41"/>
  <c r="AW17" i="41"/>
  <c r="AX17" i="41"/>
  <c r="AV18" i="41"/>
  <c r="AW18" i="41"/>
  <c r="AX18" i="41"/>
  <c r="AV19" i="41"/>
  <c r="AW19" i="41"/>
  <c r="AX19" i="41"/>
  <c r="AV20" i="41"/>
  <c r="AW20" i="41"/>
  <c r="AX20" i="41"/>
  <c r="AV21" i="41"/>
  <c r="AW21" i="41"/>
  <c r="AX21" i="41"/>
  <c r="AV22" i="41"/>
  <c r="AW22" i="41"/>
  <c r="AX22" i="41"/>
  <c r="AV23" i="41"/>
  <c r="AW23" i="41"/>
  <c r="AX23" i="41"/>
  <c r="AV24" i="41"/>
  <c r="AW24" i="41"/>
  <c r="AX24" i="41"/>
  <c r="AV25" i="41"/>
  <c r="AW25" i="41"/>
  <c r="AX25" i="41"/>
  <c r="AV26" i="41"/>
  <c r="AW26" i="41"/>
  <c r="AX26" i="41"/>
  <c r="AV27" i="41"/>
  <c r="AW27" i="41"/>
  <c r="AX27" i="41"/>
  <c r="AV28" i="41"/>
  <c r="AW28" i="41"/>
  <c r="AX28" i="41"/>
  <c r="AV29" i="41"/>
  <c r="AW29" i="41"/>
  <c r="AX29" i="41"/>
  <c r="AV30" i="41"/>
  <c r="AW30" i="41"/>
  <c r="AX30" i="41"/>
  <c r="AV31" i="41"/>
  <c r="AW31" i="41"/>
  <c r="AX31" i="41"/>
  <c r="AV32" i="41"/>
  <c r="AW32" i="41"/>
  <c r="AX32" i="41"/>
  <c r="AV33" i="41"/>
  <c r="AW33" i="41"/>
  <c r="AX33" i="41"/>
  <c r="AV34" i="41"/>
  <c r="AW34" i="41"/>
  <c r="AX34" i="41"/>
  <c r="AV35" i="41"/>
  <c r="AW35" i="41"/>
  <c r="AX35" i="41"/>
  <c r="AV36" i="41"/>
  <c r="AW36" i="41"/>
  <c r="AX36" i="41"/>
  <c r="AV37" i="41"/>
  <c r="AW37" i="41"/>
  <c r="AX37" i="41"/>
  <c r="AV38" i="41"/>
  <c r="AW38" i="41"/>
  <c r="AX38" i="41"/>
  <c r="AV39" i="41"/>
  <c r="AW39" i="41"/>
  <c r="AX39" i="41"/>
  <c r="AV40" i="41"/>
  <c r="AW40" i="41"/>
  <c r="AX40" i="41"/>
  <c r="AV41" i="41"/>
  <c r="AW41" i="41"/>
  <c r="AX41" i="41"/>
  <c r="AV42" i="41"/>
  <c r="AW42" i="41"/>
  <c r="AX42" i="41"/>
  <c r="AV43" i="41"/>
  <c r="AW43" i="41"/>
  <c r="AX43" i="41"/>
  <c r="AV44" i="41"/>
  <c r="AW44" i="41"/>
  <c r="AX44" i="41"/>
  <c r="AV45" i="41"/>
  <c r="AW45" i="41"/>
  <c r="AX45" i="41"/>
  <c r="AV46" i="41"/>
  <c r="AW46" i="41"/>
  <c r="AX46" i="41"/>
  <c r="AV47" i="41"/>
  <c r="AW47" i="41"/>
  <c r="AX47" i="41"/>
  <c r="AV48" i="41"/>
  <c r="AW48" i="41"/>
  <c r="AX48" i="41"/>
  <c r="AV49" i="41"/>
  <c r="AW49" i="41"/>
  <c r="AX49" i="41"/>
  <c r="AV50" i="41"/>
  <c r="AW50" i="41"/>
  <c r="AX50" i="41"/>
  <c r="AV51" i="41"/>
  <c r="AW51" i="41"/>
  <c r="AX51" i="41"/>
  <c r="AV52" i="41"/>
  <c r="AW52" i="41"/>
  <c r="AX52" i="41"/>
  <c r="AV53" i="41"/>
  <c r="AW53" i="41"/>
  <c r="AX53" i="41"/>
  <c r="AV54" i="41"/>
  <c r="AW54" i="41"/>
  <c r="AX54" i="41"/>
  <c r="AV55" i="41"/>
  <c r="AW55" i="41"/>
  <c r="AX55" i="41"/>
  <c r="AV56" i="41"/>
  <c r="AW56" i="41"/>
  <c r="AX56" i="41"/>
  <c r="AV57" i="41"/>
  <c r="AW57" i="41"/>
  <c r="AX57" i="41"/>
  <c r="AV58" i="41"/>
  <c r="AW58" i="41"/>
  <c r="AX58" i="41"/>
  <c r="AV59" i="41"/>
  <c r="AW59" i="41"/>
  <c r="AX59" i="41"/>
  <c r="AV60" i="41"/>
  <c r="AW60" i="41"/>
  <c r="AX60" i="41"/>
  <c r="AV61" i="41"/>
  <c r="AW61" i="41"/>
  <c r="AX61" i="41"/>
  <c r="AV62" i="41"/>
  <c r="AW62" i="41"/>
  <c r="AX62" i="41"/>
  <c r="AV63" i="41"/>
  <c r="AW63" i="41"/>
  <c r="AX63" i="41"/>
  <c r="AV64" i="41"/>
  <c r="AW64" i="41"/>
  <c r="AX64" i="41"/>
  <c r="AV65" i="41"/>
  <c r="AW65" i="41"/>
  <c r="AX65" i="41"/>
  <c r="AV66" i="41"/>
  <c r="AW66" i="41"/>
  <c r="AX66" i="41"/>
  <c r="AV67" i="41"/>
  <c r="AW67" i="41"/>
  <c r="AX67" i="41"/>
  <c r="AV68" i="41"/>
  <c r="AW68" i="41"/>
  <c r="AX68" i="41"/>
  <c r="AV69" i="41"/>
  <c r="AW69" i="41"/>
  <c r="AX69" i="41"/>
  <c r="AV70" i="41"/>
  <c r="AW70" i="41"/>
  <c r="AX70" i="41"/>
  <c r="AV71" i="41"/>
  <c r="AW71" i="41"/>
  <c r="AX71" i="41"/>
  <c r="AV72" i="41"/>
  <c r="AW72" i="41"/>
  <c r="AX72" i="41"/>
  <c r="AV73" i="41"/>
  <c r="AW73" i="41"/>
  <c r="AX73" i="41"/>
  <c r="AV74" i="41"/>
  <c r="AW74" i="41"/>
  <c r="AX74" i="41"/>
  <c r="AV75" i="41"/>
  <c r="AW75" i="41"/>
  <c r="AX75" i="41"/>
  <c r="AV76" i="41"/>
  <c r="AW76" i="41"/>
  <c r="AX76" i="41"/>
  <c r="AV77" i="41"/>
  <c r="AW77" i="41"/>
  <c r="AX77" i="41"/>
  <c r="AV78" i="41"/>
  <c r="AW78" i="41"/>
  <c r="AX78" i="41"/>
  <c r="AV79" i="41"/>
  <c r="AW79" i="41"/>
  <c r="AX79" i="41"/>
  <c r="AV80" i="41"/>
  <c r="AW80" i="41"/>
  <c r="AX80" i="41"/>
  <c r="AV81" i="41"/>
  <c r="AW81" i="41"/>
  <c r="AX81" i="41"/>
  <c r="AV82" i="41"/>
  <c r="AW82" i="41"/>
  <c r="AX82" i="41"/>
  <c r="AV83" i="41"/>
  <c r="AW83" i="41"/>
  <c r="AX83" i="41"/>
  <c r="AV84" i="41"/>
  <c r="AW84" i="41"/>
  <c r="AX84" i="41"/>
  <c r="AV85" i="41"/>
  <c r="AW85" i="41"/>
  <c r="AX85" i="41"/>
  <c r="AV86" i="41"/>
  <c r="AW86" i="41"/>
  <c r="AX86" i="41"/>
  <c r="AV87" i="41"/>
  <c r="AW87" i="41"/>
  <c r="AX87" i="41"/>
  <c r="AV88" i="41"/>
  <c r="AW88" i="41"/>
  <c r="AX88" i="41"/>
  <c r="AV89" i="41"/>
  <c r="AW89" i="41"/>
  <c r="AX89" i="41"/>
  <c r="AV90" i="41"/>
  <c r="AW90" i="41"/>
  <c r="AX90" i="41"/>
  <c r="AV91" i="41"/>
  <c r="AW91" i="41"/>
  <c r="AX91" i="41"/>
  <c r="AV92" i="41"/>
  <c r="AW92" i="41"/>
  <c r="AX92" i="41"/>
  <c r="AV93" i="41"/>
  <c r="AW93" i="41"/>
  <c r="AX93" i="41"/>
  <c r="AV94" i="41"/>
  <c r="AW94" i="41"/>
  <c r="AX94" i="41"/>
  <c r="AV95" i="41"/>
  <c r="AW95" i="41"/>
  <c r="AX95" i="41"/>
  <c r="AV96" i="41"/>
  <c r="AW96" i="41"/>
  <c r="AX96" i="41"/>
  <c r="AV97" i="41"/>
  <c r="AW97" i="41"/>
  <c r="AX97" i="41"/>
  <c r="AV98" i="41"/>
  <c r="AW98" i="41"/>
  <c r="AX98" i="41"/>
  <c r="AV99" i="41"/>
  <c r="AW99" i="41"/>
  <c r="AX99" i="41"/>
  <c r="AV100" i="41"/>
  <c r="AW100" i="41"/>
  <c r="AX100" i="41"/>
  <c r="AV101" i="41"/>
  <c r="AW101" i="41"/>
  <c r="AX101" i="41"/>
  <c r="AV102" i="41"/>
  <c r="AW102" i="41"/>
  <c r="AX102" i="41"/>
  <c r="AV103" i="41"/>
  <c r="AW103" i="41"/>
  <c r="AX103" i="41"/>
  <c r="AV104" i="41"/>
  <c r="AW104" i="41"/>
  <c r="AX104" i="41"/>
  <c r="AV105" i="41"/>
  <c r="AW105" i="41"/>
  <c r="AX105" i="41"/>
  <c r="AV106" i="41"/>
  <c r="AW106" i="41"/>
  <c r="AX106" i="41"/>
  <c r="AV107" i="41"/>
  <c r="AW107" i="41"/>
  <c r="AX107" i="41"/>
  <c r="AV108" i="41"/>
  <c r="AW108" i="41"/>
  <c r="AX108" i="41"/>
  <c r="AV109" i="41"/>
  <c r="AW109" i="41"/>
  <c r="AX109" i="41"/>
  <c r="AV110" i="41"/>
  <c r="AW110" i="41"/>
  <c r="AX110" i="41"/>
  <c r="AV111" i="41"/>
  <c r="AW111" i="41"/>
  <c r="AX111" i="41"/>
  <c r="AV112" i="41"/>
  <c r="AW112" i="41"/>
  <c r="AX112" i="41"/>
  <c r="AV113" i="41"/>
  <c r="AW113" i="41"/>
  <c r="AX113" i="41"/>
  <c r="AV114" i="41"/>
  <c r="AW114" i="41"/>
  <c r="AX114" i="41"/>
  <c r="AV115" i="41"/>
  <c r="AW115" i="41"/>
  <c r="AX115" i="41"/>
  <c r="AV116" i="41"/>
  <c r="AW116" i="41"/>
  <c r="AX116" i="41"/>
  <c r="AV117" i="41"/>
  <c r="AW117" i="41"/>
  <c r="AX117" i="41"/>
  <c r="AV118" i="41"/>
  <c r="AW118" i="41"/>
  <c r="AX118" i="41"/>
  <c r="AV119" i="41"/>
  <c r="AW119" i="41"/>
  <c r="AX119" i="41"/>
  <c r="AV120" i="41"/>
  <c r="AW120" i="41"/>
  <c r="AX120" i="41"/>
  <c r="AW4" i="41"/>
  <c r="AX4" i="41"/>
  <c r="AV4" i="41"/>
  <c r="AT5" i="41"/>
  <c r="AT6" i="41"/>
  <c r="AT7" i="41"/>
  <c r="AT8" i="41"/>
  <c r="AT9" i="41"/>
  <c r="AT10" i="41"/>
  <c r="AT11" i="41"/>
  <c r="AT12" i="41"/>
  <c r="AT13" i="41"/>
  <c r="AT14" i="41"/>
  <c r="AT15" i="41"/>
  <c r="AT16" i="41"/>
  <c r="AT17" i="41"/>
  <c r="AT18" i="41"/>
  <c r="AT19" i="41"/>
  <c r="AT20" i="41"/>
  <c r="AT21" i="41"/>
  <c r="AT22" i="41"/>
  <c r="AT23" i="41"/>
  <c r="AT24" i="41"/>
  <c r="AT25" i="41"/>
  <c r="AT26" i="41"/>
  <c r="AT27" i="41"/>
  <c r="AT28" i="41"/>
  <c r="AT29" i="41"/>
  <c r="AT30" i="41"/>
  <c r="AT31" i="41"/>
  <c r="AT32" i="41"/>
  <c r="AT33" i="41"/>
  <c r="AT34" i="41"/>
  <c r="AT35" i="41"/>
  <c r="AT36" i="41"/>
  <c r="AT37" i="41"/>
  <c r="AT38" i="41"/>
  <c r="AT39" i="41"/>
  <c r="AT40" i="41"/>
  <c r="AT41" i="41"/>
  <c r="AT42" i="41"/>
  <c r="AT43" i="41"/>
  <c r="AT44" i="41"/>
  <c r="AT45" i="41"/>
  <c r="AT46" i="41"/>
  <c r="AT47" i="41"/>
  <c r="AT48" i="41"/>
  <c r="AT49" i="41"/>
  <c r="AT50" i="41"/>
  <c r="AT51" i="41"/>
  <c r="AT52" i="41"/>
  <c r="AT53" i="41"/>
  <c r="AT54" i="41"/>
  <c r="AT55" i="41"/>
  <c r="AT56" i="41"/>
  <c r="AT57" i="41"/>
  <c r="AT58" i="41"/>
  <c r="AT59" i="41"/>
  <c r="AT60" i="41"/>
  <c r="AT61" i="41"/>
  <c r="AT62" i="41"/>
  <c r="AT63" i="41"/>
  <c r="AT64" i="41"/>
  <c r="AT65" i="41"/>
  <c r="AT66" i="41"/>
  <c r="AT67" i="41"/>
  <c r="AT68" i="41"/>
  <c r="AT69" i="41"/>
  <c r="AT70" i="41"/>
  <c r="AT71" i="41"/>
  <c r="AT72" i="41"/>
  <c r="AT73" i="41"/>
  <c r="AT74" i="41"/>
  <c r="AT75" i="41"/>
  <c r="AT76" i="41"/>
  <c r="AT77" i="41"/>
  <c r="AT78" i="41"/>
  <c r="AT79" i="41"/>
  <c r="AT80" i="41"/>
  <c r="AT81" i="41"/>
  <c r="AT82" i="41"/>
  <c r="AT83" i="41"/>
  <c r="AT84" i="41"/>
  <c r="AT85" i="41"/>
  <c r="AT86" i="41"/>
  <c r="AT87" i="41"/>
  <c r="AT88" i="41"/>
  <c r="AT89" i="41"/>
  <c r="AT90" i="41"/>
  <c r="AT91" i="41"/>
  <c r="AT92" i="41"/>
  <c r="AT93" i="41"/>
  <c r="AT94" i="41"/>
  <c r="AT95" i="41"/>
  <c r="AT96" i="41"/>
  <c r="AT97" i="41"/>
  <c r="AT98" i="41"/>
  <c r="AT99" i="41"/>
  <c r="AT100" i="41"/>
  <c r="AT101" i="41"/>
  <c r="AT102" i="41"/>
  <c r="AT103" i="41"/>
  <c r="AT104" i="41"/>
  <c r="AT105" i="41"/>
  <c r="AT106" i="41"/>
  <c r="AT107" i="41"/>
  <c r="AT108" i="41"/>
  <c r="AT109" i="41"/>
  <c r="AT110" i="41"/>
  <c r="AT111" i="41"/>
  <c r="AT112" i="41"/>
  <c r="AT113" i="41"/>
  <c r="AT114" i="41"/>
  <c r="AT115" i="41"/>
  <c r="AT116" i="41"/>
  <c r="AT117" i="41"/>
  <c r="AT118" i="41"/>
  <c r="AT119" i="41"/>
  <c r="AT120" i="41"/>
  <c r="AT4" i="41"/>
  <c r="J24" i="41"/>
  <c r="K24" i="41"/>
  <c r="J20" i="41"/>
  <c r="K20" i="41"/>
  <c r="I20" i="41"/>
  <c r="AZ5" i="41" a="1"/>
  <c r="AZ9" i="41" a="1"/>
  <c r="AZ13" i="41" a="1"/>
  <c r="AZ17" i="41" a="1"/>
  <c r="AZ21" i="41" a="1"/>
  <c r="AZ25" i="41" a="1"/>
  <c r="AZ29" i="41" a="1"/>
  <c r="AZ33" i="41" a="1"/>
  <c r="AZ37" i="41" a="1"/>
  <c r="AZ41" i="41" a="1"/>
  <c r="AZ45" i="41" a="1"/>
  <c r="AZ49" i="41" a="1"/>
  <c r="AZ53" i="41" a="1"/>
  <c r="AZ57" i="41" a="1"/>
  <c r="AZ61" i="41" a="1"/>
  <c r="AZ65" i="41" a="1"/>
  <c r="AZ69" i="41" a="1"/>
  <c r="AZ73" i="41" a="1"/>
  <c r="AZ77" i="41" a="1"/>
  <c r="AZ81" i="41" a="1"/>
  <c r="AZ85" i="41" a="1"/>
  <c r="AZ89" i="41" a="1"/>
  <c r="AZ93" i="41" a="1"/>
  <c r="AZ97" i="41" a="1"/>
  <c r="AZ101" i="41" a="1"/>
  <c r="AZ105" i="41" a="1"/>
  <c r="AZ109" i="41" a="1"/>
  <c r="AZ113" i="41" a="1"/>
  <c r="AZ117" i="41" a="1"/>
  <c r="AZ90" i="41" a="1"/>
  <c r="AZ118" i="41" a="1"/>
  <c r="AZ11" i="41" a="1"/>
  <c r="AZ31" i="41" a="1"/>
  <c r="AZ43" i="41" a="1"/>
  <c r="AZ59" i="41" a="1"/>
  <c r="AZ71" i="41" a="1"/>
  <c r="AZ83" i="41" a="1"/>
  <c r="AZ95" i="41" a="1"/>
  <c r="AZ107" i="41" a="1"/>
  <c r="AZ119" i="41" a="1"/>
  <c r="AZ12" i="41" a="1"/>
  <c r="AZ32" i="41" a="1"/>
  <c r="AZ48" i="41" a="1"/>
  <c r="AZ64" i="41" a="1"/>
  <c r="AZ80" i="41" a="1"/>
  <c r="AZ96" i="41" a="1"/>
  <c r="AZ112" i="41" a="1"/>
  <c r="AZ30" i="41" a="1"/>
  <c r="AZ106" i="41" a="1"/>
  <c r="AZ15" i="41" a="1"/>
  <c r="AZ27" i="41" a="1"/>
  <c r="AZ39" i="41" a="1"/>
  <c r="AZ51" i="41" a="1"/>
  <c r="AZ63" i="41" a="1"/>
  <c r="AZ75" i="41" a="1"/>
  <c r="AZ87" i="41" a="1"/>
  <c r="AZ99" i="41" a="1"/>
  <c r="AZ111" i="41" a="1"/>
  <c r="AZ16" i="41" a="1"/>
  <c r="AZ28" i="41" a="1"/>
  <c r="AZ44" i="41" a="1"/>
  <c r="AZ60" i="41" a="1"/>
  <c r="AZ76" i="41" a="1"/>
  <c r="AZ92" i="41" a="1"/>
  <c r="AZ108" i="41" a="1"/>
  <c r="AZ6" i="41" a="1"/>
  <c r="AZ10" i="41" a="1"/>
  <c r="AZ14" i="41" a="1"/>
  <c r="AZ18" i="41" a="1"/>
  <c r="AZ22" i="41" a="1"/>
  <c r="AZ26" i="41" a="1"/>
  <c r="AZ34" i="41" a="1"/>
  <c r="AZ38" i="41" a="1"/>
  <c r="AZ42" i="41" a="1"/>
  <c r="AZ46" i="41" a="1"/>
  <c r="AZ50" i="41" a="1"/>
  <c r="AZ54" i="41" a="1"/>
  <c r="AZ58" i="41" a="1"/>
  <c r="AZ62" i="41" a="1"/>
  <c r="AZ66" i="41" a="1"/>
  <c r="AZ70" i="41" a="1"/>
  <c r="AZ74" i="41" a="1"/>
  <c r="AZ78" i="41" a="1"/>
  <c r="AZ82" i="41" a="1"/>
  <c r="AZ86" i="41" a="1"/>
  <c r="AZ94" i="41" a="1"/>
  <c r="AZ98" i="41" a="1"/>
  <c r="AZ102" i="41" a="1"/>
  <c r="AZ110" i="41" a="1"/>
  <c r="AZ114" i="41" a="1"/>
  <c r="AZ7" i="41" a="1"/>
  <c r="AZ23" i="41" a="1"/>
  <c r="AZ35" i="41" a="1"/>
  <c r="AZ47" i="41" a="1"/>
  <c r="AZ55" i="41" a="1"/>
  <c r="AZ67" i="41" a="1"/>
  <c r="AZ79" i="41" a="1"/>
  <c r="AZ91" i="41" a="1"/>
  <c r="AZ103" i="41" a="1"/>
  <c r="AZ115" i="41" a="1"/>
  <c r="AZ8" i="41" a="1"/>
  <c r="AZ24" i="41" a="1"/>
  <c r="AZ40" i="41" a="1"/>
  <c r="AZ56" i="41" a="1"/>
  <c r="AZ72" i="41" a="1"/>
  <c r="AZ88" i="41" a="1"/>
  <c r="AZ104" i="41" a="1"/>
  <c r="AZ116" i="41" a="1"/>
  <c r="AZ19" i="41" a="1"/>
  <c r="AZ20" i="41" a="1"/>
  <c r="AZ36" i="41" a="1"/>
  <c r="AZ52" i="41" a="1"/>
  <c r="AZ68" i="41" a="1"/>
  <c r="AZ84" i="41" a="1"/>
  <c r="AZ100" i="41" a="1"/>
  <c r="AZ120" i="41" a="1"/>
  <c r="AZ4" i="41" a="1"/>
  <c r="AZ120" i="41" l="1"/>
  <c r="AZ100" i="41"/>
  <c r="AZ84" i="41"/>
  <c r="AZ68" i="41"/>
  <c r="AZ52" i="41"/>
  <c r="AZ36" i="41"/>
  <c r="AZ20" i="41"/>
  <c r="AZ19" i="41"/>
  <c r="AZ116" i="41"/>
  <c r="AZ104" i="41"/>
  <c r="AZ88" i="41"/>
  <c r="AZ72" i="41"/>
  <c r="AZ56" i="41"/>
  <c r="AZ40" i="41"/>
  <c r="AZ24" i="41"/>
  <c r="AZ8" i="41"/>
  <c r="AZ115" i="41"/>
  <c r="AZ103" i="41"/>
  <c r="AZ91" i="41"/>
  <c r="AZ79" i="41"/>
  <c r="AZ67" i="41"/>
  <c r="AZ55" i="41"/>
  <c r="AZ47" i="41"/>
  <c r="AZ35" i="41"/>
  <c r="AZ23" i="41"/>
  <c r="AZ7" i="41"/>
  <c r="AZ114" i="41"/>
  <c r="AZ110" i="41"/>
  <c r="AZ102" i="41"/>
  <c r="AZ98" i="41"/>
  <c r="AZ94" i="41"/>
  <c r="AZ86" i="41"/>
  <c r="AZ82" i="41"/>
  <c r="AZ78" i="41"/>
  <c r="AZ74" i="41"/>
  <c r="AZ70" i="41"/>
  <c r="AZ66" i="41"/>
  <c r="AZ62" i="41"/>
  <c r="AZ58" i="41"/>
  <c r="AZ54" i="41"/>
  <c r="AZ50" i="41"/>
  <c r="AZ46" i="41"/>
  <c r="AZ42" i="41"/>
  <c r="AZ38" i="41"/>
  <c r="AZ34" i="41"/>
  <c r="AZ26" i="41"/>
  <c r="AZ22" i="41"/>
  <c r="AZ18" i="41"/>
  <c r="AZ14" i="41"/>
  <c r="AZ10" i="41"/>
  <c r="AZ6" i="41"/>
  <c r="AZ108" i="41"/>
  <c r="AZ92" i="41"/>
  <c r="AZ76" i="41"/>
  <c r="AZ60" i="41"/>
  <c r="AZ44" i="41"/>
  <c r="AZ28" i="41"/>
  <c r="AZ16" i="41"/>
  <c r="AZ111" i="41"/>
  <c r="AZ99" i="41"/>
  <c r="AZ87" i="41"/>
  <c r="AZ75" i="41"/>
  <c r="AZ63" i="41"/>
  <c r="AZ51" i="41"/>
  <c r="AZ39" i="41"/>
  <c r="AZ27" i="41"/>
  <c r="AZ15" i="41"/>
  <c r="AZ106" i="41"/>
  <c r="AZ30" i="41"/>
  <c r="AZ112" i="41"/>
  <c r="AZ96" i="41"/>
  <c r="AZ80" i="41"/>
  <c r="AZ64" i="41"/>
  <c r="AZ48" i="41"/>
  <c r="AZ32" i="41"/>
  <c r="AZ12" i="41"/>
  <c r="AZ119" i="41"/>
  <c r="AZ107" i="41"/>
  <c r="AZ95" i="41"/>
  <c r="AZ83" i="41"/>
  <c r="AZ71" i="41"/>
  <c r="AZ59" i="41"/>
  <c r="AZ43" i="41"/>
  <c r="AZ31" i="41"/>
  <c r="AZ11" i="41"/>
  <c r="AZ118" i="41"/>
  <c r="AZ90" i="41"/>
  <c r="AZ117" i="41"/>
  <c r="AZ113" i="41"/>
  <c r="AZ109" i="41"/>
  <c r="AZ105" i="41"/>
  <c r="AZ101" i="41"/>
  <c r="AZ97" i="41"/>
  <c r="AZ93" i="41"/>
  <c r="AZ89" i="41"/>
  <c r="AZ85" i="41"/>
  <c r="AZ81" i="41"/>
  <c r="AZ77" i="41"/>
  <c r="AZ73" i="41"/>
  <c r="AZ69" i="41"/>
  <c r="AZ65" i="41"/>
  <c r="AZ61" i="41"/>
  <c r="AZ57" i="41"/>
  <c r="AZ53" i="41"/>
  <c r="AZ49" i="41"/>
  <c r="AZ45" i="41"/>
  <c r="AZ41" i="41"/>
  <c r="AZ37" i="41"/>
  <c r="AZ33" i="41"/>
  <c r="AZ29" i="41"/>
  <c r="AZ25" i="41"/>
  <c r="AZ21" i="41"/>
  <c r="AZ17" i="41"/>
  <c r="AZ13" i="41"/>
  <c r="AZ9" i="41"/>
  <c r="AZ5" i="41"/>
  <c r="AZ4" i="41"/>
  <c r="I24" i="41"/>
  <c r="F2" i="41" l="1"/>
  <c r="G2" i="41"/>
  <c r="F3" i="41"/>
  <c r="G3" i="41"/>
  <c r="F4" i="41"/>
  <c r="G4" i="41"/>
  <c r="F5" i="41"/>
  <c r="G5" i="41"/>
  <c r="F6" i="41"/>
  <c r="G6" i="41"/>
  <c r="F7" i="41"/>
  <c r="G7" i="41"/>
  <c r="F8" i="41"/>
  <c r="G8" i="41"/>
  <c r="F9" i="41"/>
  <c r="G9" i="41"/>
  <c r="F10" i="41"/>
  <c r="G10" i="41"/>
  <c r="F11" i="41"/>
  <c r="G11" i="41"/>
  <c r="F12" i="41"/>
  <c r="G12" i="41"/>
  <c r="F13" i="41"/>
  <c r="G13" i="41"/>
  <c r="F14" i="41"/>
  <c r="G14" i="41"/>
  <c r="F15" i="41"/>
  <c r="G15" i="41"/>
  <c r="F16" i="41"/>
  <c r="G16" i="41"/>
  <c r="F17" i="41"/>
  <c r="G17" i="41"/>
  <c r="F18" i="41"/>
  <c r="G18" i="41"/>
  <c r="F19" i="41"/>
  <c r="G19" i="41"/>
  <c r="F20" i="41"/>
  <c r="G20" i="41"/>
  <c r="F21" i="41"/>
  <c r="G21" i="41"/>
  <c r="F22" i="41"/>
  <c r="G22" i="41"/>
  <c r="F23" i="41"/>
  <c r="G23" i="41"/>
  <c r="F24" i="41"/>
  <c r="G24" i="41"/>
  <c r="F25" i="41"/>
  <c r="G25" i="41"/>
  <c r="F26" i="41"/>
  <c r="G26" i="41"/>
  <c r="F27" i="41"/>
  <c r="G27" i="41"/>
  <c r="F28" i="41"/>
  <c r="G28" i="41"/>
  <c r="F29" i="41"/>
  <c r="G29" i="41"/>
  <c r="F30" i="41"/>
  <c r="G30" i="41"/>
  <c r="F31" i="41"/>
  <c r="G31" i="41"/>
  <c r="F32" i="41"/>
  <c r="G32" i="41"/>
  <c r="F33" i="41"/>
  <c r="G33" i="41"/>
  <c r="F34" i="41"/>
  <c r="G34" i="41"/>
  <c r="F35" i="41"/>
  <c r="G35" i="41"/>
  <c r="F36" i="41"/>
  <c r="G36" i="41"/>
  <c r="F37" i="41"/>
  <c r="G37" i="41"/>
  <c r="F38" i="41"/>
  <c r="G38" i="41"/>
  <c r="F39" i="41"/>
  <c r="G39" i="41"/>
  <c r="F40" i="41"/>
  <c r="G40" i="41"/>
  <c r="F41" i="41"/>
  <c r="G41" i="41"/>
  <c r="F42" i="41"/>
  <c r="G42" i="41"/>
  <c r="F43" i="41"/>
  <c r="G43" i="41"/>
  <c r="F44" i="41"/>
  <c r="G44" i="41"/>
  <c r="F45" i="41"/>
  <c r="G45" i="41"/>
  <c r="F46" i="41"/>
  <c r="G46" i="41"/>
  <c r="F47" i="41"/>
  <c r="G47" i="41"/>
  <c r="F48" i="41"/>
  <c r="G48" i="41"/>
  <c r="F49" i="41"/>
  <c r="G49" i="41"/>
  <c r="F50" i="41"/>
  <c r="G50" i="41"/>
  <c r="F51" i="41"/>
  <c r="G51" i="41"/>
  <c r="F52" i="41"/>
  <c r="G52" i="41"/>
  <c r="F53" i="41"/>
  <c r="G53" i="41"/>
  <c r="F54" i="41"/>
  <c r="G54" i="41"/>
  <c r="F55" i="41"/>
  <c r="G55" i="41"/>
  <c r="F56" i="41"/>
  <c r="G56" i="41"/>
  <c r="F57" i="41"/>
  <c r="G57" i="41"/>
  <c r="F58" i="41"/>
  <c r="G58" i="41"/>
  <c r="F59" i="41"/>
  <c r="G59" i="41"/>
  <c r="F60" i="41"/>
  <c r="G60" i="41"/>
  <c r="F61" i="41"/>
  <c r="G61" i="41"/>
  <c r="F62" i="41"/>
  <c r="G62" i="41"/>
  <c r="F63" i="41"/>
  <c r="G63" i="41"/>
  <c r="F64" i="41"/>
  <c r="G64" i="41"/>
  <c r="F65" i="41"/>
  <c r="G65" i="41"/>
  <c r="F66" i="41"/>
  <c r="G66" i="41"/>
  <c r="F67" i="41"/>
  <c r="G67" i="41"/>
  <c r="F68" i="41"/>
  <c r="G68" i="41"/>
  <c r="F69" i="41"/>
  <c r="G69" i="41"/>
  <c r="F70" i="41"/>
  <c r="G70" i="41"/>
  <c r="F71" i="41"/>
  <c r="G71" i="41"/>
  <c r="F72" i="41"/>
  <c r="G72" i="41"/>
  <c r="F73" i="41"/>
  <c r="G73" i="41"/>
  <c r="F74" i="41"/>
  <c r="G74" i="41"/>
  <c r="F75" i="41"/>
  <c r="G75" i="41"/>
  <c r="F76" i="41"/>
  <c r="G76" i="41"/>
  <c r="F77" i="41"/>
  <c r="G77" i="41"/>
  <c r="F78" i="41"/>
  <c r="G78" i="41"/>
  <c r="F79" i="41"/>
  <c r="G79" i="41"/>
  <c r="F80" i="41"/>
  <c r="G80" i="41"/>
  <c r="F81" i="41"/>
  <c r="G81" i="41"/>
  <c r="F82" i="41"/>
  <c r="G82" i="41"/>
  <c r="F83" i="41"/>
  <c r="G83" i="41"/>
  <c r="F84" i="41"/>
  <c r="G84" i="41"/>
  <c r="F85" i="41"/>
  <c r="G85" i="41"/>
  <c r="F86" i="41"/>
  <c r="G86" i="41"/>
  <c r="F87" i="41"/>
  <c r="G87" i="41"/>
  <c r="F88" i="41"/>
  <c r="G88" i="41"/>
  <c r="F89" i="41"/>
  <c r="G89" i="41"/>
  <c r="F90" i="41"/>
  <c r="G90" i="41"/>
  <c r="F91" i="41"/>
  <c r="G91" i="41"/>
  <c r="F92" i="41"/>
  <c r="G92" i="41"/>
  <c r="F93" i="41"/>
  <c r="G93" i="41"/>
  <c r="F94" i="41"/>
  <c r="G94" i="41"/>
  <c r="F95" i="41"/>
  <c r="G95" i="41"/>
  <c r="F96" i="41"/>
  <c r="G96" i="41"/>
  <c r="F97" i="41"/>
  <c r="G97" i="41"/>
  <c r="F98" i="41"/>
  <c r="G98" i="41"/>
  <c r="F99" i="41"/>
  <c r="G99" i="41"/>
  <c r="F100" i="41"/>
  <c r="G100" i="41"/>
  <c r="F101" i="41"/>
  <c r="G101" i="41"/>
  <c r="F102" i="41"/>
  <c r="G102" i="41"/>
  <c r="F103" i="41"/>
  <c r="G103" i="41"/>
  <c r="F104" i="41"/>
  <c r="G104" i="41"/>
  <c r="F105" i="41"/>
  <c r="G105" i="41"/>
  <c r="F106" i="41"/>
  <c r="G106" i="41"/>
  <c r="F107" i="41"/>
  <c r="G107" i="41"/>
  <c r="F108" i="41"/>
  <c r="G108" i="41"/>
  <c r="F109" i="41"/>
  <c r="G109" i="41"/>
  <c r="F110" i="41"/>
  <c r="G110" i="41"/>
  <c r="F111" i="41"/>
  <c r="G111" i="41"/>
  <c r="F112" i="41"/>
  <c r="G112" i="41"/>
  <c r="F113" i="41"/>
  <c r="G113" i="41"/>
  <c r="F114" i="41"/>
  <c r="G114" i="41"/>
  <c r="F115" i="41"/>
  <c r="G115" i="41"/>
  <c r="F116" i="41"/>
  <c r="G116" i="41"/>
  <c r="F117" i="41"/>
  <c r="G117" i="41"/>
  <c r="F118" i="41"/>
  <c r="G118" i="41"/>
  <c r="F119" i="41"/>
  <c r="G119" i="41"/>
  <c r="F120" i="41"/>
  <c r="G120" i="41"/>
  <c r="E3" i="41"/>
  <c r="E4" i="41"/>
  <c r="E5" i="41"/>
  <c r="E6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2" i="41"/>
  <c r="AE9" i="23"/>
  <c r="AB10" i="23"/>
  <c r="I15" i="41" a="1"/>
  <c r="I15" i="41" l="1"/>
  <c r="I4" i="41"/>
  <c r="I5" i="41"/>
  <c r="K5" i="41"/>
  <c r="K4" i="41"/>
  <c r="J5" i="41"/>
  <c r="J4" i="4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U17" i="23"/>
  <c r="T17" i="23"/>
  <c r="U11" i="23"/>
  <c r="T11" i="23"/>
  <c r="V10" i="23"/>
  <c r="V11" i="23" s="1"/>
  <c r="C11" i="23"/>
  <c r="B11" i="23"/>
  <c r="D10" i="23"/>
  <c r="D11" i="23" s="1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16" i="40"/>
  <c r="E5" i="40"/>
  <c r="E16" i="40" a="1"/>
  <c r="E16" i="40" s="1"/>
  <c r="F35" i="39"/>
  <c r="F36" i="39"/>
  <c r="E16" i="39" a="1"/>
  <c r="E16" i="39" s="1"/>
  <c r="F16" i="39" s="1"/>
  <c r="E10" i="40"/>
  <c r="E10" i="39"/>
  <c r="E6" i="3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E252" i="3" s="1"/>
  <c r="E253" i="3" s="1"/>
  <c r="E254" i="3" s="1"/>
  <c r="E255" i="3" s="1"/>
  <c r="E256" i="3" s="1"/>
  <c r="G11" i="23"/>
  <c r="H11" i="23"/>
  <c r="I11" i="23"/>
  <c r="G12" i="23"/>
  <c r="H12" i="23"/>
  <c r="I12" i="23"/>
  <c r="G13" i="23"/>
  <c r="H13" i="23"/>
  <c r="I13" i="23"/>
  <c r="G14" i="23"/>
  <c r="H14" i="23"/>
  <c r="I14" i="23"/>
  <c r="G15" i="23"/>
  <c r="H15" i="23"/>
  <c r="I15" i="23"/>
  <c r="G16" i="23"/>
  <c r="H16" i="23"/>
  <c r="I16" i="23"/>
  <c r="G17" i="23"/>
  <c r="H17" i="23"/>
  <c r="I17" i="23"/>
  <c r="G18" i="23"/>
  <c r="H18" i="23"/>
  <c r="I18" i="23"/>
  <c r="G19" i="23"/>
  <c r="H19" i="23"/>
  <c r="I19" i="23"/>
  <c r="G20" i="23"/>
  <c r="H20" i="23"/>
  <c r="I20" i="23"/>
  <c r="G21" i="23"/>
  <c r="H21" i="23"/>
  <c r="I21" i="23"/>
  <c r="G22" i="23"/>
  <c r="H22" i="23"/>
  <c r="I22" i="23"/>
  <c r="G23" i="23"/>
  <c r="H23" i="23"/>
  <c r="I23" i="23"/>
  <c r="G24" i="23"/>
  <c r="H24" i="23"/>
  <c r="I24" i="23"/>
  <c r="G25" i="23"/>
  <c r="H25" i="23"/>
  <c r="I25" i="23"/>
  <c r="G26" i="23"/>
  <c r="H26" i="23"/>
  <c r="I26" i="23"/>
  <c r="G27" i="23"/>
  <c r="H27" i="23"/>
  <c r="I27" i="23"/>
  <c r="G28" i="23"/>
  <c r="H28" i="23"/>
  <c r="I28" i="23"/>
  <c r="G29" i="23"/>
  <c r="H29" i="23"/>
  <c r="I29" i="23"/>
  <c r="G30" i="23"/>
  <c r="H30" i="23"/>
  <c r="I30" i="23"/>
  <c r="G31" i="23"/>
  <c r="H31" i="23"/>
  <c r="I31" i="23"/>
  <c r="G32" i="23"/>
  <c r="H32" i="23"/>
  <c r="I32" i="23"/>
  <c r="G33" i="23"/>
  <c r="H33" i="23"/>
  <c r="I33" i="23"/>
  <c r="G34" i="23"/>
  <c r="H34" i="23"/>
  <c r="I34" i="23"/>
  <c r="G35" i="23"/>
  <c r="H35" i="23"/>
  <c r="I35" i="23"/>
  <c r="G36" i="23"/>
  <c r="H36" i="23"/>
  <c r="I36" i="23"/>
  <c r="G37" i="23"/>
  <c r="H37" i="23"/>
  <c r="I37" i="23"/>
  <c r="G38" i="23"/>
  <c r="H38" i="23"/>
  <c r="I38" i="23"/>
  <c r="G39" i="23"/>
  <c r="H39" i="23"/>
  <c r="I39" i="23"/>
  <c r="G40" i="23"/>
  <c r="H40" i="23"/>
  <c r="I40" i="23"/>
  <c r="G41" i="23"/>
  <c r="H41" i="23"/>
  <c r="I41" i="23"/>
  <c r="G42" i="23"/>
  <c r="H42" i="23"/>
  <c r="I42" i="23"/>
  <c r="G43" i="23"/>
  <c r="H43" i="23"/>
  <c r="I43" i="23"/>
  <c r="G44" i="23"/>
  <c r="H44" i="23"/>
  <c r="I44" i="23"/>
  <c r="G45" i="23"/>
  <c r="H45" i="23"/>
  <c r="I45" i="23"/>
  <c r="G46" i="23"/>
  <c r="H46" i="23"/>
  <c r="I46" i="23"/>
  <c r="G47" i="23"/>
  <c r="H47" i="23"/>
  <c r="I47" i="23"/>
  <c r="G48" i="23"/>
  <c r="H48" i="23"/>
  <c r="I48" i="23"/>
  <c r="G49" i="23"/>
  <c r="H49" i="23"/>
  <c r="I49" i="23"/>
  <c r="G50" i="23"/>
  <c r="H50" i="23"/>
  <c r="I50" i="23"/>
  <c r="G51" i="23"/>
  <c r="H51" i="23"/>
  <c r="I51" i="23"/>
  <c r="G52" i="23"/>
  <c r="H52" i="23"/>
  <c r="I52" i="23"/>
  <c r="G53" i="23"/>
  <c r="H53" i="23"/>
  <c r="I53" i="23"/>
  <c r="G54" i="23"/>
  <c r="H54" i="23"/>
  <c r="I54" i="23"/>
  <c r="G55" i="23"/>
  <c r="H55" i="23"/>
  <c r="I55" i="23"/>
  <c r="G56" i="23"/>
  <c r="H56" i="23"/>
  <c r="I56" i="23"/>
  <c r="G57" i="23"/>
  <c r="H57" i="23"/>
  <c r="I57" i="23"/>
  <c r="G58" i="23"/>
  <c r="H58" i="23"/>
  <c r="I58" i="23"/>
  <c r="G59" i="23"/>
  <c r="H59" i="23"/>
  <c r="I59" i="23"/>
  <c r="G60" i="23"/>
  <c r="H60" i="23"/>
  <c r="I60" i="23"/>
  <c r="G61" i="23"/>
  <c r="H61" i="23"/>
  <c r="I61" i="23"/>
  <c r="G62" i="23"/>
  <c r="H62" i="23"/>
  <c r="I62" i="23"/>
  <c r="G63" i="23"/>
  <c r="H63" i="23"/>
  <c r="I63" i="23"/>
  <c r="G64" i="23"/>
  <c r="H64" i="23"/>
  <c r="I64" i="23"/>
  <c r="G65" i="23"/>
  <c r="H65" i="23"/>
  <c r="I65" i="23"/>
  <c r="G66" i="23"/>
  <c r="H66" i="23"/>
  <c r="I66" i="23"/>
  <c r="G67" i="23"/>
  <c r="H67" i="23"/>
  <c r="I67" i="23"/>
  <c r="G68" i="23"/>
  <c r="H68" i="23"/>
  <c r="I68" i="23"/>
  <c r="G69" i="23"/>
  <c r="H69" i="23"/>
  <c r="I69" i="23"/>
  <c r="G70" i="23"/>
  <c r="H70" i="23"/>
  <c r="I70" i="23"/>
  <c r="G71" i="23"/>
  <c r="H71" i="23"/>
  <c r="I71" i="23"/>
  <c r="G72" i="23"/>
  <c r="H72" i="23"/>
  <c r="I72" i="23"/>
  <c r="G73" i="23"/>
  <c r="H73" i="23"/>
  <c r="I73" i="23"/>
  <c r="G74" i="23"/>
  <c r="H74" i="23"/>
  <c r="I74" i="23"/>
  <c r="G75" i="23"/>
  <c r="H75" i="23"/>
  <c r="I75" i="23"/>
  <c r="G76" i="23"/>
  <c r="H76" i="23"/>
  <c r="I76" i="23"/>
  <c r="G77" i="23"/>
  <c r="H77" i="23"/>
  <c r="I77" i="23"/>
  <c r="G78" i="23"/>
  <c r="H78" i="23"/>
  <c r="I78" i="23"/>
  <c r="G79" i="23"/>
  <c r="H79" i="23"/>
  <c r="I79" i="23"/>
  <c r="G80" i="23"/>
  <c r="H80" i="23"/>
  <c r="I80" i="23"/>
  <c r="G81" i="23"/>
  <c r="H81" i="23"/>
  <c r="I81" i="23"/>
  <c r="G82" i="23"/>
  <c r="H82" i="23"/>
  <c r="I82" i="23"/>
  <c r="G83" i="23"/>
  <c r="H83" i="23"/>
  <c r="I83" i="23"/>
  <c r="G84" i="23"/>
  <c r="H84" i="23"/>
  <c r="I84" i="23"/>
  <c r="G85" i="23"/>
  <c r="H85" i="23"/>
  <c r="I85" i="23"/>
  <c r="G86" i="23"/>
  <c r="H86" i="23"/>
  <c r="I86" i="23"/>
  <c r="G87" i="23"/>
  <c r="H87" i="23"/>
  <c r="I87" i="23"/>
  <c r="G88" i="23"/>
  <c r="H88" i="23"/>
  <c r="I88" i="23"/>
  <c r="G89" i="23"/>
  <c r="H89" i="23"/>
  <c r="I89" i="23"/>
  <c r="G90" i="23"/>
  <c r="H90" i="23"/>
  <c r="I90" i="23"/>
  <c r="G91" i="23"/>
  <c r="H91" i="23"/>
  <c r="I91" i="23"/>
  <c r="G92" i="23"/>
  <c r="H92" i="23"/>
  <c r="I92" i="23"/>
  <c r="G93" i="23"/>
  <c r="H93" i="23"/>
  <c r="I93" i="23"/>
  <c r="G94" i="23"/>
  <c r="H94" i="23"/>
  <c r="I94" i="23"/>
  <c r="G95" i="23"/>
  <c r="H95" i="23"/>
  <c r="I95" i="23"/>
  <c r="G96" i="23"/>
  <c r="H96" i="23"/>
  <c r="I96" i="23"/>
  <c r="G97" i="23"/>
  <c r="H97" i="23"/>
  <c r="I97" i="23"/>
  <c r="G98" i="23"/>
  <c r="H98" i="23"/>
  <c r="I98" i="23"/>
  <c r="G99" i="23"/>
  <c r="H99" i="23"/>
  <c r="I99" i="23"/>
  <c r="G100" i="23"/>
  <c r="H100" i="23"/>
  <c r="I100" i="23"/>
  <c r="G101" i="23"/>
  <c r="H101" i="23"/>
  <c r="I101" i="23"/>
  <c r="G102" i="23"/>
  <c r="H102" i="23"/>
  <c r="I102" i="23"/>
  <c r="G103" i="23"/>
  <c r="H103" i="23"/>
  <c r="I103" i="23"/>
  <c r="G104" i="23"/>
  <c r="H104" i="23"/>
  <c r="I104" i="23"/>
  <c r="G105" i="23"/>
  <c r="H105" i="23"/>
  <c r="I105" i="23"/>
  <c r="G106" i="23"/>
  <c r="H106" i="23"/>
  <c r="I106" i="23"/>
  <c r="G107" i="23"/>
  <c r="H107" i="23"/>
  <c r="I107" i="23"/>
  <c r="G108" i="23"/>
  <c r="H108" i="23"/>
  <c r="I108" i="23"/>
  <c r="G109" i="23"/>
  <c r="H109" i="23"/>
  <c r="I109" i="23"/>
  <c r="G110" i="23"/>
  <c r="H110" i="23"/>
  <c r="I110" i="23"/>
  <c r="G111" i="23"/>
  <c r="H111" i="23"/>
  <c r="I111" i="23"/>
  <c r="G112" i="23"/>
  <c r="H112" i="23"/>
  <c r="I112" i="23"/>
  <c r="G113" i="23"/>
  <c r="H113" i="23"/>
  <c r="I113" i="23"/>
  <c r="G114" i="23"/>
  <c r="H114" i="23"/>
  <c r="I114" i="23"/>
  <c r="G115" i="23"/>
  <c r="H115" i="23"/>
  <c r="I115" i="23"/>
  <c r="G116" i="23"/>
  <c r="H116" i="23"/>
  <c r="I116" i="23"/>
  <c r="G117" i="23"/>
  <c r="H117" i="23"/>
  <c r="I117" i="23"/>
  <c r="G118" i="23"/>
  <c r="H118" i="23"/>
  <c r="I118" i="23"/>
  <c r="G119" i="23"/>
  <c r="H119" i="23"/>
  <c r="I119" i="23"/>
  <c r="G120" i="23"/>
  <c r="H120" i="23"/>
  <c r="I120" i="23"/>
  <c r="G121" i="23"/>
  <c r="H121" i="23"/>
  <c r="I121" i="23"/>
  <c r="G122" i="23"/>
  <c r="H122" i="23"/>
  <c r="I122" i="23"/>
  <c r="G123" i="23"/>
  <c r="H123" i="23"/>
  <c r="I123" i="23"/>
  <c r="G124" i="23"/>
  <c r="H124" i="23"/>
  <c r="I124" i="23"/>
  <c r="G125" i="23"/>
  <c r="H125" i="23"/>
  <c r="I125" i="23"/>
  <c r="G126" i="23"/>
  <c r="H126" i="23"/>
  <c r="I126" i="23"/>
  <c r="G127" i="23"/>
  <c r="H127" i="23"/>
  <c r="I127" i="23"/>
  <c r="G128" i="23"/>
  <c r="H128" i="23"/>
  <c r="I128" i="23"/>
  <c r="G129" i="23"/>
  <c r="H129" i="23"/>
  <c r="I129" i="23"/>
  <c r="G130" i="23"/>
  <c r="H130" i="23"/>
  <c r="I130" i="23"/>
  <c r="G131" i="23"/>
  <c r="H131" i="23"/>
  <c r="I131" i="23"/>
  <c r="G132" i="23"/>
  <c r="H132" i="23"/>
  <c r="I132" i="23"/>
  <c r="G133" i="23"/>
  <c r="H133" i="23"/>
  <c r="I133" i="23"/>
  <c r="G134" i="23"/>
  <c r="H134" i="23"/>
  <c r="I134" i="23"/>
  <c r="G135" i="23"/>
  <c r="H135" i="23"/>
  <c r="I135" i="23"/>
  <c r="G136" i="23"/>
  <c r="H136" i="23"/>
  <c r="I136" i="23"/>
  <c r="G137" i="23"/>
  <c r="H137" i="23"/>
  <c r="I137" i="23"/>
  <c r="G138" i="23"/>
  <c r="H138" i="23"/>
  <c r="I138" i="23"/>
  <c r="G139" i="23"/>
  <c r="H139" i="23"/>
  <c r="I139" i="23"/>
  <c r="G140" i="23"/>
  <c r="H140" i="23"/>
  <c r="I140" i="23"/>
  <c r="G141" i="23"/>
  <c r="H141" i="23"/>
  <c r="I141" i="23"/>
  <c r="G142" i="23"/>
  <c r="H142" i="23"/>
  <c r="I142" i="23"/>
  <c r="G143" i="23"/>
  <c r="H143" i="23"/>
  <c r="I143" i="23"/>
  <c r="G144" i="23"/>
  <c r="H144" i="23"/>
  <c r="I144" i="23"/>
  <c r="G145" i="23"/>
  <c r="H145" i="23"/>
  <c r="I145" i="23"/>
  <c r="G146" i="23"/>
  <c r="H146" i="23"/>
  <c r="I146" i="23"/>
  <c r="G147" i="23"/>
  <c r="H147" i="23"/>
  <c r="I147" i="23"/>
  <c r="G148" i="23"/>
  <c r="H148" i="23"/>
  <c r="I148" i="23"/>
  <c r="G149" i="23"/>
  <c r="H149" i="23"/>
  <c r="I149" i="23"/>
  <c r="G150" i="23"/>
  <c r="H150" i="23"/>
  <c r="I150" i="23"/>
  <c r="G151" i="23"/>
  <c r="H151" i="23"/>
  <c r="I151" i="23"/>
  <c r="G152" i="23"/>
  <c r="H152" i="23"/>
  <c r="I152" i="23"/>
  <c r="G153" i="23"/>
  <c r="H153" i="23"/>
  <c r="I153" i="23"/>
  <c r="G154" i="23"/>
  <c r="H154" i="23"/>
  <c r="I154" i="23"/>
  <c r="G155" i="23"/>
  <c r="H155" i="23"/>
  <c r="I155" i="23"/>
  <c r="G156" i="23"/>
  <c r="H156" i="23"/>
  <c r="I156" i="23"/>
  <c r="G157" i="23"/>
  <c r="H157" i="23"/>
  <c r="I157" i="23"/>
  <c r="G158" i="23"/>
  <c r="H158" i="23"/>
  <c r="I158" i="23"/>
  <c r="G159" i="23"/>
  <c r="H159" i="23"/>
  <c r="I159" i="23"/>
  <c r="G160" i="23"/>
  <c r="H160" i="23"/>
  <c r="I160" i="23"/>
  <c r="G161" i="23"/>
  <c r="H161" i="23"/>
  <c r="I161" i="23"/>
  <c r="G162" i="23"/>
  <c r="H162" i="23"/>
  <c r="I162" i="23"/>
  <c r="G163" i="23"/>
  <c r="H163" i="23"/>
  <c r="I163" i="23"/>
  <c r="G164" i="23"/>
  <c r="H164" i="23"/>
  <c r="I164" i="23"/>
  <c r="G165" i="23"/>
  <c r="H165" i="23"/>
  <c r="I165" i="23"/>
  <c r="G166" i="23"/>
  <c r="H166" i="23"/>
  <c r="I166" i="23"/>
  <c r="G167" i="23"/>
  <c r="H167" i="23"/>
  <c r="I167" i="23"/>
  <c r="G168" i="23"/>
  <c r="H168" i="23"/>
  <c r="I168" i="23"/>
  <c r="G169" i="23"/>
  <c r="H169" i="23"/>
  <c r="I169" i="23"/>
  <c r="G170" i="23"/>
  <c r="H170" i="23"/>
  <c r="I170" i="23"/>
  <c r="G171" i="23"/>
  <c r="H171" i="23"/>
  <c r="I171" i="23"/>
  <c r="G172" i="23"/>
  <c r="H172" i="23"/>
  <c r="I172" i="23"/>
  <c r="G173" i="23"/>
  <c r="H173" i="23"/>
  <c r="I173" i="23"/>
  <c r="G174" i="23"/>
  <c r="H174" i="23"/>
  <c r="I174" i="23"/>
  <c r="G175" i="23"/>
  <c r="H175" i="23"/>
  <c r="I175" i="23"/>
  <c r="G176" i="23"/>
  <c r="H176" i="23"/>
  <c r="I176" i="23"/>
  <c r="G177" i="23"/>
  <c r="H177" i="23"/>
  <c r="I177" i="23"/>
  <c r="G178" i="23"/>
  <c r="H178" i="23"/>
  <c r="I178" i="23"/>
  <c r="G179" i="23"/>
  <c r="H179" i="23"/>
  <c r="I179" i="23"/>
  <c r="G180" i="23"/>
  <c r="H180" i="23"/>
  <c r="I180" i="23"/>
  <c r="G181" i="23"/>
  <c r="H181" i="23"/>
  <c r="I181" i="23"/>
  <c r="G182" i="23"/>
  <c r="H182" i="23"/>
  <c r="I182" i="23"/>
  <c r="G183" i="23"/>
  <c r="H183" i="23"/>
  <c r="I183" i="23"/>
  <c r="G184" i="23"/>
  <c r="H184" i="23"/>
  <c r="I184" i="23"/>
  <c r="G185" i="23"/>
  <c r="H185" i="23"/>
  <c r="I185" i="23"/>
  <c r="G186" i="23"/>
  <c r="H186" i="23"/>
  <c r="I186" i="23"/>
  <c r="G187" i="23"/>
  <c r="H187" i="23"/>
  <c r="I187" i="23"/>
  <c r="G188" i="23"/>
  <c r="H188" i="23"/>
  <c r="I188" i="23"/>
  <c r="G189" i="23"/>
  <c r="H189" i="23"/>
  <c r="I189" i="23"/>
  <c r="G190" i="23"/>
  <c r="H190" i="23"/>
  <c r="I190" i="23"/>
  <c r="G191" i="23"/>
  <c r="H191" i="23"/>
  <c r="I191" i="23"/>
  <c r="G192" i="23"/>
  <c r="H192" i="23"/>
  <c r="I192" i="23"/>
  <c r="G193" i="23"/>
  <c r="H193" i="23"/>
  <c r="I193" i="23"/>
  <c r="G194" i="23"/>
  <c r="H194" i="23"/>
  <c r="I194" i="23"/>
  <c r="G195" i="23"/>
  <c r="H195" i="23"/>
  <c r="I195" i="23"/>
  <c r="G196" i="23"/>
  <c r="H196" i="23"/>
  <c r="I196" i="23"/>
  <c r="G197" i="23"/>
  <c r="H197" i="23"/>
  <c r="I197" i="23"/>
  <c r="G198" i="23"/>
  <c r="H198" i="23"/>
  <c r="I198" i="23"/>
  <c r="G199" i="23"/>
  <c r="H199" i="23"/>
  <c r="I199" i="23"/>
  <c r="G200" i="23"/>
  <c r="H200" i="23"/>
  <c r="I200" i="23"/>
  <c r="G201" i="23"/>
  <c r="H201" i="23"/>
  <c r="I201" i="23"/>
  <c r="G202" i="23"/>
  <c r="H202" i="23"/>
  <c r="I202" i="23"/>
  <c r="G203" i="23"/>
  <c r="H203" i="23"/>
  <c r="I203" i="23"/>
  <c r="G204" i="23"/>
  <c r="H204" i="23"/>
  <c r="I204" i="23"/>
  <c r="G205" i="23"/>
  <c r="H205" i="23"/>
  <c r="I205" i="23"/>
  <c r="G206" i="23"/>
  <c r="H206" i="23"/>
  <c r="I206" i="23"/>
  <c r="G207" i="23"/>
  <c r="H207" i="23"/>
  <c r="I207" i="23"/>
  <c r="G208" i="23"/>
  <c r="H208" i="23"/>
  <c r="I208" i="23"/>
  <c r="G209" i="23"/>
  <c r="H209" i="23"/>
  <c r="I209" i="23"/>
  <c r="G210" i="23"/>
  <c r="H210" i="23"/>
  <c r="I210" i="23"/>
  <c r="G211" i="23"/>
  <c r="H211" i="23"/>
  <c r="I211" i="23"/>
  <c r="G212" i="23"/>
  <c r="H212" i="23"/>
  <c r="I212" i="23"/>
  <c r="G213" i="23"/>
  <c r="H213" i="23"/>
  <c r="I213" i="23"/>
  <c r="G214" i="23"/>
  <c r="H214" i="23"/>
  <c r="I214" i="23"/>
  <c r="G215" i="23"/>
  <c r="H215" i="23"/>
  <c r="I215" i="23"/>
  <c r="G216" i="23"/>
  <c r="H216" i="23"/>
  <c r="I216" i="23"/>
  <c r="G217" i="23"/>
  <c r="H217" i="23"/>
  <c r="I217" i="23"/>
  <c r="G218" i="23"/>
  <c r="H218" i="23"/>
  <c r="I218" i="23"/>
  <c r="G219" i="23"/>
  <c r="H219" i="23"/>
  <c r="I219" i="23"/>
  <c r="G220" i="23"/>
  <c r="H220" i="23"/>
  <c r="I220" i="23"/>
  <c r="G221" i="23"/>
  <c r="H221" i="23"/>
  <c r="I221" i="23"/>
  <c r="G222" i="23"/>
  <c r="H222" i="23"/>
  <c r="I222" i="23"/>
  <c r="G223" i="23"/>
  <c r="H223" i="23"/>
  <c r="I223" i="23"/>
  <c r="G224" i="23"/>
  <c r="H224" i="23"/>
  <c r="I224" i="23"/>
  <c r="G225" i="23"/>
  <c r="H225" i="23"/>
  <c r="I225" i="23"/>
  <c r="G226" i="23"/>
  <c r="H226" i="23"/>
  <c r="I226" i="23"/>
  <c r="G227" i="23"/>
  <c r="H227" i="23"/>
  <c r="I227" i="23"/>
  <c r="G228" i="23"/>
  <c r="H228" i="23"/>
  <c r="I228" i="23"/>
  <c r="G229" i="23"/>
  <c r="H229" i="23"/>
  <c r="I229" i="23"/>
  <c r="G230" i="23"/>
  <c r="H230" i="23"/>
  <c r="I230" i="23"/>
  <c r="G231" i="23"/>
  <c r="H231" i="23"/>
  <c r="I231" i="23"/>
  <c r="G232" i="23"/>
  <c r="H232" i="23"/>
  <c r="I232" i="23"/>
  <c r="G233" i="23"/>
  <c r="H233" i="23"/>
  <c r="I233" i="23"/>
  <c r="G234" i="23"/>
  <c r="H234" i="23"/>
  <c r="I234" i="23"/>
  <c r="G235" i="23"/>
  <c r="H235" i="23"/>
  <c r="I235" i="23"/>
  <c r="G236" i="23"/>
  <c r="H236" i="23"/>
  <c r="I236" i="23"/>
  <c r="G237" i="23"/>
  <c r="H237" i="23"/>
  <c r="I237" i="23"/>
  <c r="G238" i="23"/>
  <c r="H238" i="23"/>
  <c r="I238" i="23"/>
  <c r="G239" i="23"/>
  <c r="H239" i="23"/>
  <c r="I239" i="23"/>
  <c r="G240" i="23"/>
  <c r="H240" i="23"/>
  <c r="I240" i="23"/>
  <c r="G241" i="23"/>
  <c r="H241" i="23"/>
  <c r="I241" i="23"/>
  <c r="G242" i="23"/>
  <c r="H242" i="23"/>
  <c r="I242" i="23"/>
  <c r="G243" i="23"/>
  <c r="H243" i="23"/>
  <c r="I243" i="23"/>
  <c r="G244" i="23"/>
  <c r="H244" i="23"/>
  <c r="I244" i="23"/>
  <c r="G245" i="23"/>
  <c r="H245" i="23"/>
  <c r="I245" i="23"/>
  <c r="G246" i="23"/>
  <c r="H246" i="23"/>
  <c r="I246" i="23"/>
  <c r="G247" i="23"/>
  <c r="H247" i="23"/>
  <c r="I247" i="23"/>
  <c r="G248" i="23"/>
  <c r="H248" i="23"/>
  <c r="I248" i="23"/>
  <c r="G249" i="23"/>
  <c r="H249" i="23"/>
  <c r="I249" i="23"/>
  <c r="G250" i="23"/>
  <c r="H250" i="23"/>
  <c r="I250" i="23"/>
  <c r="G251" i="23"/>
  <c r="H251" i="23"/>
  <c r="I251" i="23"/>
  <c r="G252" i="23"/>
  <c r="H252" i="23"/>
  <c r="I252" i="23"/>
  <c r="G253" i="23"/>
  <c r="H253" i="23"/>
  <c r="I253" i="23"/>
  <c r="G254" i="23"/>
  <c r="H254" i="23"/>
  <c r="I254" i="23"/>
  <c r="G255" i="23"/>
  <c r="H255" i="23"/>
  <c r="I255" i="23"/>
  <c r="G256" i="23"/>
  <c r="H256" i="23"/>
  <c r="I256" i="23"/>
  <c r="G257" i="23"/>
  <c r="H257" i="23"/>
  <c r="I257" i="23"/>
  <c r="G258" i="23"/>
  <c r="H258" i="23"/>
  <c r="I258" i="23"/>
  <c r="G259" i="23"/>
  <c r="H259" i="23"/>
  <c r="I259" i="23"/>
  <c r="G260" i="23"/>
  <c r="H260" i="23"/>
  <c r="I260" i="23"/>
  <c r="G261" i="23"/>
  <c r="H261" i="23"/>
  <c r="I261" i="23"/>
  <c r="H10" i="23"/>
  <c r="I10" i="23"/>
  <c r="G10" i="23"/>
  <c r="G9" i="21"/>
  <c r="H9" i="21"/>
  <c r="G8" i="21"/>
  <c r="G10" i="21"/>
  <c r="H10" i="21"/>
  <c r="G11" i="21"/>
  <c r="H11" i="21"/>
  <c r="G12" i="21"/>
  <c r="H12" i="21"/>
  <c r="G13" i="21"/>
  <c r="H13" i="21"/>
  <c r="G14" i="21"/>
  <c r="H14" i="21"/>
  <c r="G15" i="21"/>
  <c r="H15" i="21"/>
  <c r="G16" i="21"/>
  <c r="H16" i="21"/>
  <c r="G17" i="21"/>
  <c r="H17" i="21"/>
  <c r="G18" i="21"/>
  <c r="H18" i="21"/>
  <c r="G19" i="21"/>
  <c r="H19" i="21"/>
  <c r="G20" i="21"/>
  <c r="H20" i="21"/>
  <c r="G21" i="21"/>
  <c r="H21" i="21"/>
  <c r="G22" i="21"/>
  <c r="H22" i="21"/>
  <c r="G23" i="21"/>
  <c r="H23" i="21"/>
  <c r="G24" i="21"/>
  <c r="H24" i="21"/>
  <c r="G25" i="21"/>
  <c r="H25" i="21"/>
  <c r="G26" i="21"/>
  <c r="H26" i="21"/>
  <c r="G27" i="21"/>
  <c r="H27" i="21"/>
  <c r="G28" i="21"/>
  <c r="H28" i="21"/>
  <c r="G29" i="21"/>
  <c r="H29" i="21"/>
  <c r="G30" i="21"/>
  <c r="H30" i="21"/>
  <c r="G31" i="21"/>
  <c r="H31" i="21"/>
  <c r="G32" i="21"/>
  <c r="H32" i="21"/>
  <c r="G33" i="21"/>
  <c r="H33" i="21"/>
  <c r="G34" i="21"/>
  <c r="H34" i="21"/>
  <c r="G35" i="21"/>
  <c r="H35" i="21"/>
  <c r="G36" i="21"/>
  <c r="H36" i="21"/>
  <c r="G37" i="21"/>
  <c r="H37" i="21"/>
  <c r="G38" i="21"/>
  <c r="H38" i="21"/>
  <c r="G39" i="21"/>
  <c r="H39" i="21"/>
  <c r="G40" i="21"/>
  <c r="H40" i="21"/>
  <c r="G41" i="21"/>
  <c r="H41" i="21"/>
  <c r="G42" i="21"/>
  <c r="H42" i="21"/>
  <c r="G43" i="21"/>
  <c r="H43" i="21"/>
  <c r="G44" i="21"/>
  <c r="H44" i="21"/>
  <c r="G45" i="21"/>
  <c r="H45" i="21"/>
  <c r="G46" i="21"/>
  <c r="H46" i="21"/>
  <c r="G47" i="21"/>
  <c r="H47" i="21"/>
  <c r="G48" i="21"/>
  <c r="H48" i="21"/>
  <c r="G49" i="21"/>
  <c r="H49" i="21"/>
  <c r="G50" i="21"/>
  <c r="H50" i="21"/>
  <c r="G51" i="21"/>
  <c r="H51" i="21"/>
  <c r="G52" i="21"/>
  <c r="H52" i="21"/>
  <c r="G53" i="21"/>
  <c r="H53" i="21"/>
  <c r="G54" i="21"/>
  <c r="H54" i="21"/>
  <c r="G55" i="21"/>
  <c r="H55" i="21"/>
  <c r="G56" i="21"/>
  <c r="H56" i="21"/>
  <c r="G57" i="21"/>
  <c r="H57" i="21"/>
  <c r="G58" i="21"/>
  <c r="H58" i="21"/>
  <c r="G59" i="21"/>
  <c r="H59" i="21"/>
  <c r="G60" i="21"/>
  <c r="H60" i="21"/>
  <c r="G61" i="21"/>
  <c r="H61" i="21"/>
  <c r="G62" i="21"/>
  <c r="H62" i="21"/>
  <c r="G63" i="21"/>
  <c r="H63" i="21"/>
  <c r="G64" i="21"/>
  <c r="H64" i="21"/>
  <c r="G65" i="21"/>
  <c r="H65" i="21"/>
  <c r="G66" i="21"/>
  <c r="H66" i="21"/>
  <c r="G67" i="21"/>
  <c r="H67" i="21"/>
  <c r="G68" i="21"/>
  <c r="H68" i="21"/>
  <c r="G69" i="21"/>
  <c r="H69" i="21"/>
  <c r="G70" i="21"/>
  <c r="H70" i="21"/>
  <c r="G71" i="21"/>
  <c r="H71" i="21"/>
  <c r="G72" i="21"/>
  <c r="H72" i="21"/>
  <c r="G73" i="21"/>
  <c r="H73" i="21"/>
  <c r="G74" i="21"/>
  <c r="H74" i="21"/>
  <c r="G75" i="21"/>
  <c r="H75" i="21"/>
  <c r="G76" i="21"/>
  <c r="H76" i="21"/>
  <c r="G77" i="21"/>
  <c r="H77" i="21"/>
  <c r="G78" i="21"/>
  <c r="H78" i="21"/>
  <c r="G79" i="21"/>
  <c r="H79" i="21"/>
  <c r="G80" i="21"/>
  <c r="H80" i="21"/>
  <c r="G81" i="21"/>
  <c r="H81" i="21"/>
  <c r="G82" i="21"/>
  <c r="H82" i="21"/>
  <c r="G83" i="21"/>
  <c r="H83" i="21"/>
  <c r="G84" i="21"/>
  <c r="H84" i="21"/>
  <c r="G85" i="21"/>
  <c r="H85" i="21"/>
  <c r="G86" i="21"/>
  <c r="H86" i="21"/>
  <c r="G87" i="21"/>
  <c r="H87" i="21"/>
  <c r="G88" i="21"/>
  <c r="H88" i="21"/>
  <c r="G89" i="21"/>
  <c r="H89" i="21"/>
  <c r="G90" i="21"/>
  <c r="H90" i="21"/>
  <c r="G91" i="21"/>
  <c r="H91" i="21"/>
  <c r="G92" i="21"/>
  <c r="H92" i="21"/>
  <c r="G93" i="21"/>
  <c r="H93" i="21"/>
  <c r="G94" i="21"/>
  <c r="H94" i="21"/>
  <c r="G95" i="21"/>
  <c r="H95" i="21"/>
  <c r="G96" i="21"/>
  <c r="H96" i="21"/>
  <c r="G97" i="21"/>
  <c r="H97" i="21"/>
  <c r="G98" i="21"/>
  <c r="H98" i="21"/>
  <c r="G99" i="21"/>
  <c r="H99" i="21"/>
  <c r="G100" i="21"/>
  <c r="H100" i="21"/>
  <c r="G101" i="21"/>
  <c r="H101" i="21"/>
  <c r="G102" i="21"/>
  <c r="H102" i="21"/>
  <c r="G103" i="21"/>
  <c r="H103" i="21"/>
  <c r="G104" i="21"/>
  <c r="H104" i="21"/>
  <c r="G105" i="21"/>
  <c r="H105" i="21"/>
  <c r="G106" i="21"/>
  <c r="H106" i="21"/>
  <c r="G107" i="21"/>
  <c r="H107" i="21"/>
  <c r="G108" i="21"/>
  <c r="H108" i="21"/>
  <c r="G109" i="21"/>
  <c r="H109" i="21"/>
  <c r="G110" i="21"/>
  <c r="H110" i="21"/>
  <c r="G111" i="21"/>
  <c r="H111" i="21"/>
  <c r="G112" i="21"/>
  <c r="H112" i="21"/>
  <c r="G113" i="21"/>
  <c r="H113" i="21"/>
  <c r="G114" i="21"/>
  <c r="H114" i="21"/>
  <c r="G115" i="21"/>
  <c r="H115" i="21"/>
  <c r="G116" i="21"/>
  <c r="H116" i="21"/>
  <c r="G117" i="21"/>
  <c r="H117" i="21"/>
  <c r="G118" i="21"/>
  <c r="H118" i="21"/>
  <c r="G119" i="21"/>
  <c r="H119" i="21"/>
  <c r="G120" i="21"/>
  <c r="H120" i="21"/>
  <c r="G121" i="21"/>
  <c r="H121" i="21"/>
  <c r="G122" i="21"/>
  <c r="H122" i="21"/>
  <c r="G123" i="21"/>
  <c r="H123" i="21"/>
  <c r="G124" i="21"/>
  <c r="H124" i="21"/>
  <c r="G125" i="21"/>
  <c r="H125" i="21"/>
  <c r="G126" i="21"/>
  <c r="H126" i="21"/>
  <c r="G127" i="21"/>
  <c r="H127" i="21"/>
  <c r="G128" i="21"/>
  <c r="H128" i="21"/>
  <c r="G129" i="21"/>
  <c r="H129" i="21"/>
  <c r="G130" i="21"/>
  <c r="H130" i="21"/>
  <c r="G131" i="21"/>
  <c r="H131" i="21"/>
  <c r="G132" i="21"/>
  <c r="H132" i="21"/>
  <c r="G133" i="21"/>
  <c r="H133" i="21"/>
  <c r="G134" i="21"/>
  <c r="H134" i="21"/>
  <c r="G135" i="21"/>
  <c r="H135" i="21"/>
  <c r="G136" i="21"/>
  <c r="H136" i="21"/>
  <c r="G137" i="21"/>
  <c r="H137" i="21"/>
  <c r="G138" i="21"/>
  <c r="H138" i="21"/>
  <c r="G139" i="21"/>
  <c r="H139" i="21"/>
  <c r="G140" i="21"/>
  <c r="H140" i="21"/>
  <c r="G141" i="21"/>
  <c r="H141" i="21"/>
  <c r="G142" i="21"/>
  <c r="H142" i="21"/>
  <c r="G143" i="21"/>
  <c r="H143" i="21"/>
  <c r="G144" i="21"/>
  <c r="H144" i="21"/>
  <c r="G145" i="21"/>
  <c r="H145" i="21"/>
  <c r="G146" i="21"/>
  <c r="H146" i="21"/>
  <c r="G147" i="21"/>
  <c r="H147" i="21"/>
  <c r="G148" i="21"/>
  <c r="H148" i="21"/>
  <c r="G149" i="21"/>
  <c r="H149" i="21"/>
  <c r="G150" i="21"/>
  <c r="H150" i="21"/>
  <c r="G151" i="21"/>
  <c r="H151" i="21"/>
  <c r="G152" i="21"/>
  <c r="H152" i="21"/>
  <c r="G153" i="21"/>
  <c r="H153" i="21"/>
  <c r="G154" i="21"/>
  <c r="H154" i="21"/>
  <c r="G155" i="21"/>
  <c r="H155" i="21"/>
  <c r="G156" i="21"/>
  <c r="H156" i="21"/>
  <c r="G157" i="21"/>
  <c r="H157" i="21"/>
  <c r="G158" i="21"/>
  <c r="H158" i="21"/>
  <c r="G159" i="21"/>
  <c r="H159" i="21"/>
  <c r="G160" i="21"/>
  <c r="H160" i="21"/>
  <c r="G161" i="21"/>
  <c r="H161" i="21"/>
  <c r="G162" i="21"/>
  <c r="H162" i="21"/>
  <c r="G163" i="21"/>
  <c r="H163" i="21"/>
  <c r="G164" i="21"/>
  <c r="H164" i="21"/>
  <c r="G165" i="21"/>
  <c r="H165" i="21"/>
  <c r="G166" i="21"/>
  <c r="H166" i="21"/>
  <c r="G167" i="21"/>
  <c r="H167" i="21"/>
  <c r="G168" i="21"/>
  <c r="H168" i="21"/>
  <c r="G169" i="21"/>
  <c r="H169" i="21"/>
  <c r="G170" i="21"/>
  <c r="H170" i="21"/>
  <c r="G171" i="21"/>
  <c r="H171" i="21"/>
  <c r="G172" i="21"/>
  <c r="H172" i="21"/>
  <c r="G173" i="21"/>
  <c r="H173" i="21"/>
  <c r="G174" i="21"/>
  <c r="H174" i="21"/>
  <c r="G175" i="21"/>
  <c r="H175" i="21"/>
  <c r="G176" i="21"/>
  <c r="H176" i="21"/>
  <c r="G177" i="21"/>
  <c r="H177" i="21"/>
  <c r="G178" i="21"/>
  <c r="H178" i="21"/>
  <c r="G179" i="21"/>
  <c r="H179" i="21"/>
  <c r="G180" i="21"/>
  <c r="H180" i="21"/>
  <c r="G181" i="21"/>
  <c r="H181" i="21"/>
  <c r="G182" i="21"/>
  <c r="H182" i="21"/>
  <c r="G183" i="21"/>
  <c r="H183" i="21"/>
  <c r="G184" i="21"/>
  <c r="H184" i="21"/>
  <c r="G185" i="21"/>
  <c r="H185" i="21"/>
  <c r="G186" i="21"/>
  <c r="H186" i="21"/>
  <c r="G187" i="21"/>
  <c r="H187" i="21"/>
  <c r="G188" i="21"/>
  <c r="H188" i="21"/>
  <c r="G189" i="21"/>
  <c r="H189" i="21"/>
  <c r="G190" i="21"/>
  <c r="H190" i="21"/>
  <c r="G191" i="21"/>
  <c r="H191" i="21"/>
  <c r="G192" i="21"/>
  <c r="H192" i="21"/>
  <c r="G193" i="21"/>
  <c r="H193" i="21"/>
  <c r="G194" i="21"/>
  <c r="H194" i="21"/>
  <c r="G195" i="21"/>
  <c r="H195" i="21"/>
  <c r="G196" i="21"/>
  <c r="H196" i="21"/>
  <c r="G197" i="21"/>
  <c r="H197" i="21"/>
  <c r="G198" i="21"/>
  <c r="H198" i="21"/>
  <c r="G199" i="21"/>
  <c r="H199" i="21"/>
  <c r="G200" i="21"/>
  <c r="H200" i="21"/>
  <c r="G201" i="21"/>
  <c r="H201" i="21"/>
  <c r="G202" i="21"/>
  <c r="H202" i="21"/>
  <c r="G203" i="21"/>
  <c r="H203" i="21"/>
  <c r="G204" i="21"/>
  <c r="H204" i="21"/>
  <c r="G205" i="21"/>
  <c r="H205" i="21"/>
  <c r="G206" i="21"/>
  <c r="H206" i="21"/>
  <c r="G207" i="21"/>
  <c r="H207" i="21"/>
  <c r="G208" i="21"/>
  <c r="H208" i="21"/>
  <c r="G209" i="21"/>
  <c r="H209" i="21"/>
  <c r="G210" i="21"/>
  <c r="H210" i="21"/>
  <c r="G211" i="21"/>
  <c r="H211" i="21"/>
  <c r="G212" i="21"/>
  <c r="H212" i="21"/>
  <c r="G213" i="21"/>
  <c r="H213" i="21"/>
  <c r="G214" i="21"/>
  <c r="H214" i="21"/>
  <c r="G215" i="21"/>
  <c r="H215" i="21"/>
  <c r="G216" i="21"/>
  <c r="H216" i="21"/>
  <c r="G217" i="21"/>
  <c r="H217" i="21"/>
  <c r="G218" i="21"/>
  <c r="H218" i="21"/>
  <c r="G219" i="21"/>
  <c r="H219" i="21"/>
  <c r="G220" i="21"/>
  <c r="H220" i="21"/>
  <c r="G221" i="21"/>
  <c r="H221" i="21"/>
  <c r="G222" i="21"/>
  <c r="H222" i="21"/>
  <c r="G223" i="21"/>
  <c r="H223" i="21"/>
  <c r="G224" i="21"/>
  <c r="H224" i="21"/>
  <c r="G225" i="21"/>
  <c r="H225" i="21"/>
  <c r="G226" i="21"/>
  <c r="H226" i="21"/>
  <c r="G227" i="21"/>
  <c r="H227" i="21"/>
  <c r="G228" i="21"/>
  <c r="H228" i="21"/>
  <c r="G229" i="21"/>
  <c r="H229" i="21"/>
  <c r="G230" i="21"/>
  <c r="H230" i="21"/>
  <c r="G231" i="21"/>
  <c r="H231" i="21"/>
  <c r="G232" i="21"/>
  <c r="H232" i="21"/>
  <c r="G233" i="21"/>
  <c r="H233" i="21"/>
  <c r="G234" i="21"/>
  <c r="H234" i="21"/>
  <c r="G235" i="21"/>
  <c r="H235" i="21"/>
  <c r="G236" i="21"/>
  <c r="H236" i="21"/>
  <c r="G237" i="21"/>
  <c r="H237" i="21"/>
  <c r="G238" i="21"/>
  <c r="H238" i="21"/>
  <c r="G239" i="21"/>
  <c r="H239" i="21"/>
  <c r="G240" i="21"/>
  <c r="H240" i="21"/>
  <c r="G241" i="21"/>
  <c r="H241" i="21"/>
  <c r="G242" i="21"/>
  <c r="H242" i="21"/>
  <c r="G243" i="21"/>
  <c r="H243" i="21"/>
  <c r="G244" i="21"/>
  <c r="H244" i="21"/>
  <c r="G245" i="21"/>
  <c r="H245" i="21"/>
  <c r="G246" i="21"/>
  <c r="H246" i="21"/>
  <c r="G247" i="21"/>
  <c r="H247" i="21"/>
  <c r="G248" i="21"/>
  <c r="H248" i="21"/>
  <c r="G249" i="21"/>
  <c r="H249" i="21"/>
  <c r="G250" i="21"/>
  <c r="H250" i="21"/>
  <c r="G251" i="21"/>
  <c r="H251" i="21"/>
  <c r="G252" i="21"/>
  <c r="H252" i="21"/>
  <c r="G253" i="21"/>
  <c r="H253" i="21"/>
  <c r="G254" i="21"/>
  <c r="H254" i="21"/>
  <c r="G255" i="21"/>
  <c r="H255" i="21"/>
  <c r="G256" i="21"/>
  <c r="H256" i="21"/>
  <c r="G257" i="21"/>
  <c r="H257" i="21"/>
  <c r="G258" i="21"/>
  <c r="H258" i="21"/>
  <c r="G259" i="21"/>
  <c r="H259" i="21"/>
  <c r="H8" i="21"/>
  <c r="E9" i="40"/>
  <c r="E8" i="40"/>
  <c r="E7" i="40"/>
  <c r="E6" i="40"/>
  <c r="E4" i="40"/>
  <c r="E4" i="39"/>
  <c r="E5" i="39"/>
  <c r="E6" i="39"/>
  <c r="E7" i="39"/>
  <c r="E8" i="39"/>
  <c r="E9" i="39"/>
  <c r="I4" i="3"/>
  <c r="J4" i="3"/>
  <c r="K4" i="3"/>
  <c r="L4" i="3"/>
  <c r="M4" i="3"/>
  <c r="N4" i="3"/>
  <c r="O4" i="3"/>
  <c r="P4" i="3"/>
  <c r="Q4" i="3"/>
  <c r="H4" i="3"/>
  <c r="E4" i="3"/>
  <c r="B4" i="17"/>
  <c r="C4" i="17" s="1"/>
  <c r="D4" i="31"/>
  <c r="E4" i="31"/>
  <c r="C4" i="31"/>
  <c r="G4" i="31"/>
  <c r="B4" i="31"/>
  <c r="N9" i="23"/>
  <c r="O9" i="23"/>
  <c r="Q11" i="21"/>
  <c r="Q12" i="21" s="1"/>
  <c r="C11" i="21"/>
  <c r="C12" i="21" s="1"/>
  <c r="P12" i="21"/>
  <c r="B8" i="23"/>
  <c r="B9" i="21"/>
  <c r="B6" i="3"/>
  <c r="A5" i="31"/>
  <c r="D5" i="31"/>
  <c r="E5" i="31"/>
  <c r="B5" i="31"/>
  <c r="C5" i="31"/>
  <c r="A6" i="31"/>
  <c r="D6" i="31"/>
  <c r="G5" i="31"/>
  <c r="E6" i="31"/>
  <c r="C6" i="31"/>
  <c r="B6" i="31"/>
  <c r="A7" i="31"/>
  <c r="D7" i="31"/>
  <c r="G6" i="31"/>
  <c r="B7" i="31"/>
  <c r="E7" i="31"/>
  <c r="C7" i="31"/>
  <c r="A8" i="31"/>
  <c r="D8" i="31"/>
  <c r="G7" i="31"/>
  <c r="C8" i="31"/>
  <c r="E8" i="31"/>
  <c r="B8" i="31"/>
  <c r="A9" i="31"/>
  <c r="D9" i="31"/>
  <c r="G8" i="31"/>
  <c r="B9" i="31"/>
  <c r="C9" i="31"/>
  <c r="E9" i="31"/>
  <c r="A10" i="31"/>
  <c r="D10" i="31"/>
  <c r="G9" i="31"/>
  <c r="C10" i="31"/>
  <c r="E10" i="31"/>
  <c r="B10" i="31"/>
  <c r="A11" i="31"/>
  <c r="D11" i="31"/>
  <c r="G10" i="31"/>
  <c r="B11" i="31"/>
  <c r="E11" i="31"/>
  <c r="C11" i="31"/>
  <c r="A12" i="31"/>
  <c r="D12" i="31"/>
  <c r="G11" i="31"/>
  <c r="B12" i="31"/>
  <c r="C12" i="31"/>
  <c r="E12" i="31"/>
  <c r="A13" i="31"/>
  <c r="D13" i="31"/>
  <c r="G12" i="31"/>
  <c r="B13" i="31"/>
  <c r="C13" i="31"/>
  <c r="E13" i="31"/>
  <c r="A14" i="31"/>
  <c r="D14" i="31"/>
  <c r="G13" i="31"/>
  <c r="C14" i="31"/>
  <c r="B14" i="31"/>
  <c r="E14" i="31"/>
  <c r="A15" i="31"/>
  <c r="D15" i="31"/>
  <c r="G14" i="31"/>
  <c r="E15" i="31"/>
  <c r="B15" i="31"/>
  <c r="C15" i="31"/>
  <c r="A16" i="31"/>
  <c r="D16" i="31"/>
  <c r="G15" i="31"/>
  <c r="B16" i="31"/>
  <c r="E16" i="31"/>
  <c r="C16" i="31"/>
  <c r="A17" i="31"/>
  <c r="D17" i="31"/>
  <c r="G16" i="31"/>
  <c r="E17" i="31"/>
  <c r="C17" i="31"/>
  <c r="B17" i="31"/>
  <c r="A18" i="31"/>
  <c r="D18" i="31"/>
  <c r="G17" i="31"/>
  <c r="B18" i="31"/>
  <c r="E18" i="31"/>
  <c r="C18" i="31"/>
  <c r="A19" i="31"/>
  <c r="D19" i="31"/>
  <c r="G18" i="31"/>
  <c r="E19" i="31"/>
  <c r="C19" i="31"/>
  <c r="B19" i="31"/>
  <c r="A20" i="31"/>
  <c r="D20" i="31"/>
  <c r="G19" i="31"/>
  <c r="B20" i="31"/>
  <c r="E20" i="31"/>
  <c r="C20" i="31"/>
  <c r="G20" i="31"/>
  <c r="B12" i="21"/>
  <c r="B12" i="26"/>
  <c r="C12" i="26" s="1"/>
  <c r="B13" i="26"/>
  <c r="C13" i="26" s="1"/>
  <c r="B14" i="26"/>
  <c r="C14" i="26" s="1"/>
  <c r="B15" i="26"/>
  <c r="C15" i="26" s="1"/>
  <c r="B16" i="26"/>
  <c r="C16" i="26" s="1"/>
  <c r="B17" i="26"/>
  <c r="C17" i="26" s="1"/>
  <c r="B18" i="26"/>
  <c r="C18" i="26" s="1"/>
  <c r="B19" i="26"/>
  <c r="C19" i="26" s="1"/>
  <c r="B20" i="26"/>
  <c r="C20" i="26" s="1"/>
  <c r="B21" i="26"/>
  <c r="C21" i="26" s="1"/>
  <c r="B22" i="26"/>
  <c r="C22" i="26" s="1"/>
  <c r="B23" i="26"/>
  <c r="C23" i="26" s="1"/>
  <c r="B24" i="26"/>
  <c r="C24" i="26" s="1"/>
  <c r="B25" i="26"/>
  <c r="C25" i="26" s="1"/>
  <c r="B26" i="26"/>
  <c r="C26" i="26" s="1"/>
  <c r="B27" i="26"/>
  <c r="C27" i="26" s="1"/>
  <c r="B28" i="26"/>
  <c r="C28" i="26" s="1"/>
  <c r="B29" i="26"/>
  <c r="C29" i="26" s="1"/>
  <c r="B30" i="26"/>
  <c r="C30" i="26" s="1"/>
  <c r="B31" i="26"/>
  <c r="C31" i="26" s="1"/>
  <c r="B32" i="26"/>
  <c r="C32" i="26" s="1"/>
  <c r="B33" i="26"/>
  <c r="C33" i="26" s="1"/>
  <c r="B34" i="26"/>
  <c r="C34" i="26" s="1"/>
  <c r="B35" i="26"/>
  <c r="C35" i="26" s="1"/>
  <c r="B36" i="26"/>
  <c r="C36" i="26" s="1"/>
  <c r="B37" i="26"/>
  <c r="C37" i="26" s="1"/>
  <c r="B38" i="26"/>
  <c r="C38" i="26" s="1"/>
  <c r="B39" i="26"/>
  <c r="C39" i="26" s="1"/>
  <c r="B40" i="26"/>
  <c r="C40" i="26" s="1"/>
  <c r="B41" i="26"/>
  <c r="C41" i="26" s="1"/>
  <c r="B42" i="26"/>
  <c r="C42" i="26" s="1"/>
  <c r="B43" i="26"/>
  <c r="C43" i="26" s="1"/>
  <c r="B44" i="26"/>
  <c r="C44" i="26" s="1"/>
  <c r="B45" i="26"/>
  <c r="C45" i="26" s="1"/>
  <c r="B46" i="26"/>
  <c r="C46" i="26" s="1"/>
  <c r="B47" i="26"/>
  <c r="C47" i="26" s="1"/>
  <c r="B48" i="26"/>
  <c r="C48" i="26" s="1"/>
  <c r="B49" i="26"/>
  <c r="C49" i="26" s="1"/>
  <c r="B50" i="26"/>
  <c r="C50" i="26" s="1"/>
  <c r="B51" i="26"/>
  <c r="C51" i="26" s="1"/>
  <c r="B52" i="26"/>
  <c r="C52" i="26" s="1"/>
  <c r="B53" i="26"/>
  <c r="C53" i="26" s="1"/>
  <c r="B54" i="26"/>
  <c r="C54" i="26" s="1"/>
  <c r="B55" i="26"/>
  <c r="C55" i="26" s="1"/>
  <c r="B56" i="26"/>
  <c r="C56" i="26" s="1"/>
  <c r="B57" i="26"/>
  <c r="C57" i="26" s="1"/>
  <c r="B58" i="26"/>
  <c r="C58" i="26" s="1"/>
  <c r="B59" i="26"/>
  <c r="C59" i="26" s="1"/>
  <c r="B60" i="26"/>
  <c r="C60" i="26" s="1"/>
  <c r="B61" i="26"/>
  <c r="C61" i="26" s="1"/>
  <c r="B62" i="26"/>
  <c r="C62" i="26" s="1"/>
  <c r="B63" i="26"/>
  <c r="C63" i="26" s="1"/>
  <c r="B64" i="26"/>
  <c r="C64" i="26" s="1"/>
  <c r="B65" i="26"/>
  <c r="C65" i="26" s="1"/>
  <c r="B66" i="26"/>
  <c r="C66" i="26" s="1"/>
  <c r="B67" i="26"/>
  <c r="C67" i="26" s="1"/>
  <c r="B68" i="26"/>
  <c r="C68" i="26" s="1"/>
  <c r="B69" i="26"/>
  <c r="C69" i="26" s="1"/>
  <c r="B70" i="26"/>
  <c r="C70" i="26" s="1"/>
  <c r="B71" i="26"/>
  <c r="C71" i="26" s="1"/>
  <c r="B72" i="26"/>
  <c r="C72" i="26" s="1"/>
  <c r="B73" i="26"/>
  <c r="C73" i="26" s="1"/>
  <c r="B74" i="26"/>
  <c r="C74" i="26" s="1"/>
  <c r="B75" i="26"/>
  <c r="C75" i="26" s="1"/>
  <c r="B76" i="26"/>
  <c r="C76" i="26" s="1"/>
  <c r="B77" i="26"/>
  <c r="C77" i="26" s="1"/>
  <c r="B78" i="26"/>
  <c r="C78" i="26" s="1"/>
  <c r="B79" i="26"/>
  <c r="C79" i="26" s="1"/>
  <c r="B80" i="26"/>
  <c r="C80" i="26" s="1"/>
  <c r="B81" i="26"/>
  <c r="C81" i="26" s="1"/>
  <c r="B82" i="26"/>
  <c r="C82" i="26" s="1"/>
  <c r="B83" i="26"/>
  <c r="C83" i="26" s="1"/>
  <c r="B84" i="26"/>
  <c r="C84" i="26" s="1"/>
  <c r="B85" i="26"/>
  <c r="C85" i="26" s="1"/>
  <c r="B86" i="26"/>
  <c r="C86" i="26" s="1"/>
  <c r="B87" i="26"/>
  <c r="C87" i="26" s="1"/>
  <c r="B88" i="26"/>
  <c r="C88" i="26" s="1"/>
  <c r="B89" i="26"/>
  <c r="C89" i="26" s="1"/>
  <c r="B90" i="26"/>
  <c r="C90" i="26" s="1"/>
  <c r="B91" i="26"/>
  <c r="C91" i="26" s="1"/>
  <c r="B92" i="26"/>
  <c r="C92" i="26" s="1"/>
  <c r="B93" i="26"/>
  <c r="C93" i="26" s="1"/>
  <c r="B94" i="26"/>
  <c r="C94" i="26" s="1"/>
  <c r="B95" i="26"/>
  <c r="C95" i="26" s="1"/>
  <c r="B96" i="26"/>
  <c r="C96" i="26" s="1"/>
  <c r="B97" i="26"/>
  <c r="C97" i="26" s="1"/>
  <c r="B98" i="26"/>
  <c r="C98" i="26" s="1"/>
  <c r="B99" i="26"/>
  <c r="C99" i="26" s="1"/>
  <c r="B100" i="26"/>
  <c r="C100" i="26" s="1"/>
  <c r="B101" i="26"/>
  <c r="C101" i="26" s="1"/>
  <c r="B102" i="26"/>
  <c r="C102" i="26" s="1"/>
  <c r="B103" i="26"/>
  <c r="C103" i="26" s="1"/>
  <c r="B104" i="26"/>
  <c r="C104" i="26" s="1"/>
  <c r="B105" i="26"/>
  <c r="C105" i="26" s="1"/>
  <c r="B106" i="26"/>
  <c r="C106" i="26" s="1"/>
  <c r="B107" i="26"/>
  <c r="C107" i="26" s="1"/>
  <c r="B108" i="26"/>
  <c r="C108" i="26" s="1"/>
  <c r="B109" i="26"/>
  <c r="C109" i="26" s="1"/>
  <c r="B110" i="26"/>
  <c r="C110" i="26" s="1"/>
  <c r="B111" i="26"/>
  <c r="C111" i="26" s="1"/>
  <c r="B112" i="26"/>
  <c r="C112" i="26" s="1"/>
  <c r="B113" i="26"/>
  <c r="C113" i="26" s="1"/>
  <c r="B114" i="26"/>
  <c r="C114" i="26" s="1"/>
  <c r="B115" i="26"/>
  <c r="C115" i="26" s="1"/>
  <c r="B116" i="26"/>
  <c r="C116" i="26" s="1"/>
  <c r="B117" i="26"/>
  <c r="C117" i="26" s="1"/>
  <c r="B118" i="26"/>
  <c r="C118" i="26" s="1"/>
  <c r="B119" i="26"/>
  <c r="C119" i="26" s="1"/>
  <c r="B120" i="26"/>
  <c r="C120" i="26" s="1"/>
  <c r="B121" i="26"/>
  <c r="C121" i="26" s="1"/>
  <c r="B122" i="26"/>
  <c r="C122" i="26" s="1"/>
  <c r="B123" i="26"/>
  <c r="C123" i="26" s="1"/>
  <c r="B124" i="26"/>
  <c r="C124" i="26" s="1"/>
  <c r="B125" i="26"/>
  <c r="C125" i="26" s="1"/>
  <c r="B126" i="26"/>
  <c r="C126" i="26" s="1"/>
  <c r="B127" i="26"/>
  <c r="C127" i="26" s="1"/>
  <c r="B128" i="26"/>
  <c r="C128" i="26" s="1"/>
  <c r="B129" i="26"/>
  <c r="C129" i="26" s="1"/>
  <c r="B130" i="26"/>
  <c r="C130" i="26" s="1"/>
  <c r="B131" i="26"/>
  <c r="C131" i="26" s="1"/>
  <c r="B132" i="26"/>
  <c r="C132" i="26" s="1"/>
  <c r="B133" i="26"/>
  <c r="C133" i="26" s="1"/>
  <c r="B134" i="26"/>
  <c r="C134" i="26" s="1"/>
  <c r="B135" i="26"/>
  <c r="C135" i="26" s="1"/>
  <c r="B136" i="26"/>
  <c r="C136" i="26" s="1"/>
  <c r="B137" i="26"/>
  <c r="C137" i="26" s="1"/>
  <c r="B138" i="26"/>
  <c r="C138" i="26" s="1"/>
  <c r="B139" i="26"/>
  <c r="C139" i="26" s="1"/>
  <c r="B140" i="26"/>
  <c r="C140" i="26" s="1"/>
  <c r="B141" i="26"/>
  <c r="C141" i="26" s="1"/>
  <c r="B142" i="26"/>
  <c r="C142" i="26" s="1"/>
  <c r="B143" i="26"/>
  <c r="C143" i="26" s="1"/>
  <c r="B144" i="26"/>
  <c r="C144" i="26" s="1"/>
  <c r="B145" i="26"/>
  <c r="C145" i="26" s="1"/>
  <c r="B146" i="26"/>
  <c r="C146" i="26" s="1"/>
  <c r="B147" i="26"/>
  <c r="C147" i="26" s="1"/>
  <c r="B148" i="26"/>
  <c r="C148" i="26" s="1"/>
  <c r="B149" i="26"/>
  <c r="C149" i="26" s="1"/>
  <c r="B150" i="26"/>
  <c r="C150" i="26" s="1"/>
  <c r="B151" i="26"/>
  <c r="C151" i="26" s="1"/>
  <c r="B152" i="26"/>
  <c r="C152" i="26" s="1"/>
  <c r="B153" i="26"/>
  <c r="C153" i="26" s="1"/>
  <c r="B154" i="26"/>
  <c r="C154" i="26" s="1"/>
  <c r="B155" i="26"/>
  <c r="C155" i="26" s="1"/>
  <c r="B156" i="26"/>
  <c r="C156" i="26" s="1"/>
  <c r="B157" i="26"/>
  <c r="C157" i="26" s="1"/>
  <c r="B158" i="26"/>
  <c r="C158" i="26" s="1"/>
  <c r="B159" i="26"/>
  <c r="C159" i="26" s="1"/>
  <c r="B160" i="26"/>
  <c r="C160" i="26" s="1"/>
  <c r="B161" i="26"/>
  <c r="C161" i="26" s="1"/>
  <c r="B162" i="26"/>
  <c r="C162" i="26" s="1"/>
  <c r="B163" i="26"/>
  <c r="C163" i="26" s="1"/>
  <c r="B164" i="26"/>
  <c r="C164" i="26" s="1"/>
  <c r="B165" i="26"/>
  <c r="C165" i="26" s="1"/>
  <c r="B166" i="26"/>
  <c r="C166" i="26" s="1"/>
  <c r="B167" i="26"/>
  <c r="C167" i="26" s="1"/>
  <c r="B168" i="26"/>
  <c r="C168" i="26" s="1"/>
  <c r="B169" i="26"/>
  <c r="C169" i="26" s="1"/>
  <c r="B170" i="26"/>
  <c r="C170" i="26" s="1"/>
  <c r="B171" i="26"/>
  <c r="C171" i="26" s="1"/>
  <c r="B172" i="26"/>
  <c r="C172" i="26" s="1"/>
  <c r="B173" i="26"/>
  <c r="C173" i="26" s="1"/>
  <c r="B174" i="26"/>
  <c r="C174" i="26" s="1"/>
  <c r="B175" i="26"/>
  <c r="C175" i="26" s="1"/>
  <c r="B176" i="26"/>
  <c r="C176" i="26" s="1"/>
  <c r="B177" i="26"/>
  <c r="C177" i="26" s="1"/>
  <c r="B178" i="26"/>
  <c r="C178" i="26" s="1"/>
  <c r="B179" i="26"/>
  <c r="C179" i="26" s="1"/>
  <c r="B180" i="26"/>
  <c r="C180" i="26" s="1"/>
  <c r="B181" i="26"/>
  <c r="C181" i="26" s="1"/>
  <c r="B182" i="26"/>
  <c r="C182" i="26" s="1"/>
  <c r="B183" i="26"/>
  <c r="C183" i="26" s="1"/>
  <c r="B184" i="26"/>
  <c r="C184" i="26" s="1"/>
  <c r="B185" i="26"/>
  <c r="C185" i="26" s="1"/>
  <c r="B186" i="26"/>
  <c r="C186" i="26" s="1"/>
  <c r="B187" i="26"/>
  <c r="C187" i="26" s="1"/>
  <c r="B188" i="26"/>
  <c r="C188" i="26" s="1"/>
  <c r="B189" i="26"/>
  <c r="C189" i="26" s="1"/>
  <c r="B190" i="26"/>
  <c r="C190" i="26" s="1"/>
  <c r="B191" i="26"/>
  <c r="C191" i="26" s="1"/>
  <c r="B192" i="26"/>
  <c r="C192" i="26" s="1"/>
  <c r="B193" i="26"/>
  <c r="C193" i="26" s="1"/>
  <c r="B194" i="26"/>
  <c r="C194" i="26" s="1"/>
  <c r="B195" i="26"/>
  <c r="C195" i="26" s="1"/>
  <c r="B196" i="26"/>
  <c r="C196" i="26" s="1"/>
  <c r="B197" i="26"/>
  <c r="C197" i="26" s="1"/>
  <c r="B198" i="26"/>
  <c r="C198" i="26" s="1"/>
  <c r="B199" i="26"/>
  <c r="C199" i="26" s="1"/>
  <c r="B200" i="26"/>
  <c r="C200" i="26" s="1"/>
  <c r="B201" i="26"/>
  <c r="C201" i="26" s="1"/>
  <c r="B202" i="26"/>
  <c r="C202" i="26" s="1"/>
  <c r="B203" i="26"/>
  <c r="C203" i="26" s="1"/>
  <c r="B204" i="26"/>
  <c r="C204" i="26" s="1"/>
  <c r="B205" i="26"/>
  <c r="C205" i="26" s="1"/>
  <c r="B206" i="26"/>
  <c r="C206" i="26" s="1"/>
  <c r="B207" i="26"/>
  <c r="C207" i="26" s="1"/>
  <c r="B208" i="26"/>
  <c r="C208" i="26" s="1"/>
  <c r="B209" i="26"/>
  <c r="C209" i="26" s="1"/>
  <c r="B210" i="26"/>
  <c r="C210" i="26" s="1"/>
  <c r="B11" i="26"/>
  <c r="C11" i="26" s="1"/>
  <c r="C17" i="23"/>
  <c r="B17" i="23"/>
  <c r="M9" i="23"/>
  <c r="K7" i="21"/>
  <c r="J7" i="21"/>
  <c r="B203" i="17"/>
  <c r="C203" i="17" s="1"/>
  <c r="B202" i="17"/>
  <c r="C202" i="17" s="1"/>
  <c r="B201" i="17"/>
  <c r="C201" i="17" s="1"/>
  <c r="B200" i="17"/>
  <c r="C200" i="17" s="1"/>
  <c r="B199" i="17"/>
  <c r="C199" i="17" s="1"/>
  <c r="B198" i="17"/>
  <c r="C198" i="17" s="1"/>
  <c r="B197" i="17"/>
  <c r="C197" i="17" s="1"/>
  <c r="B196" i="17"/>
  <c r="C196" i="17" s="1"/>
  <c r="B195" i="17"/>
  <c r="C195" i="17" s="1"/>
  <c r="B194" i="17"/>
  <c r="C194" i="17" s="1"/>
  <c r="B193" i="17"/>
  <c r="C193" i="17" s="1"/>
  <c r="B192" i="17"/>
  <c r="C192" i="17" s="1"/>
  <c r="B191" i="17"/>
  <c r="C191" i="17" s="1"/>
  <c r="B190" i="17"/>
  <c r="C190" i="17" s="1"/>
  <c r="B189" i="17"/>
  <c r="C189" i="17" s="1"/>
  <c r="B188" i="17"/>
  <c r="C188" i="17" s="1"/>
  <c r="B187" i="17"/>
  <c r="C187" i="17" s="1"/>
  <c r="B186" i="17"/>
  <c r="C186" i="17" s="1"/>
  <c r="B185" i="17"/>
  <c r="C185" i="17" s="1"/>
  <c r="B184" i="17"/>
  <c r="C184" i="17" s="1"/>
  <c r="B183" i="17"/>
  <c r="C183" i="17" s="1"/>
  <c r="B182" i="17"/>
  <c r="C182" i="17" s="1"/>
  <c r="B181" i="17"/>
  <c r="C181" i="17" s="1"/>
  <c r="B180" i="17"/>
  <c r="C180" i="17" s="1"/>
  <c r="B179" i="17"/>
  <c r="C179" i="17" s="1"/>
  <c r="B178" i="17"/>
  <c r="C178" i="17" s="1"/>
  <c r="B177" i="17"/>
  <c r="C177" i="17" s="1"/>
  <c r="B176" i="17"/>
  <c r="C176" i="17" s="1"/>
  <c r="B175" i="17"/>
  <c r="C175" i="17" s="1"/>
  <c r="B174" i="17"/>
  <c r="C174" i="17" s="1"/>
  <c r="B173" i="17"/>
  <c r="C173" i="17" s="1"/>
  <c r="B172" i="17"/>
  <c r="C172" i="17" s="1"/>
  <c r="B171" i="17"/>
  <c r="C171" i="17" s="1"/>
  <c r="B170" i="17"/>
  <c r="C170" i="17" s="1"/>
  <c r="B169" i="17"/>
  <c r="C169" i="17" s="1"/>
  <c r="B168" i="17"/>
  <c r="C168" i="17" s="1"/>
  <c r="B167" i="17"/>
  <c r="C167" i="17" s="1"/>
  <c r="B166" i="17"/>
  <c r="C166" i="17" s="1"/>
  <c r="B165" i="17"/>
  <c r="C165" i="17" s="1"/>
  <c r="B164" i="17"/>
  <c r="C164" i="17" s="1"/>
  <c r="B163" i="17"/>
  <c r="C163" i="17" s="1"/>
  <c r="B162" i="17"/>
  <c r="C162" i="17" s="1"/>
  <c r="B161" i="17"/>
  <c r="C161" i="17" s="1"/>
  <c r="B160" i="17"/>
  <c r="C160" i="17" s="1"/>
  <c r="B159" i="17"/>
  <c r="C159" i="17" s="1"/>
  <c r="B158" i="17"/>
  <c r="C158" i="17" s="1"/>
  <c r="B157" i="17"/>
  <c r="C157" i="17" s="1"/>
  <c r="B156" i="17"/>
  <c r="C156" i="17" s="1"/>
  <c r="B155" i="17"/>
  <c r="C155" i="17" s="1"/>
  <c r="B154" i="17"/>
  <c r="C154" i="17" s="1"/>
  <c r="B153" i="17"/>
  <c r="C153" i="17" s="1"/>
  <c r="B152" i="17"/>
  <c r="C152" i="17" s="1"/>
  <c r="B151" i="17"/>
  <c r="C151" i="17" s="1"/>
  <c r="B150" i="17"/>
  <c r="C150" i="17" s="1"/>
  <c r="B149" i="17"/>
  <c r="C149" i="17" s="1"/>
  <c r="B148" i="17"/>
  <c r="C148" i="17" s="1"/>
  <c r="B147" i="17"/>
  <c r="C147" i="17" s="1"/>
  <c r="B146" i="17"/>
  <c r="C146" i="17" s="1"/>
  <c r="B145" i="17"/>
  <c r="C145" i="17" s="1"/>
  <c r="B144" i="17"/>
  <c r="C144" i="17" s="1"/>
  <c r="B143" i="17"/>
  <c r="C143" i="17" s="1"/>
  <c r="B142" i="17"/>
  <c r="C142" i="17" s="1"/>
  <c r="B141" i="17"/>
  <c r="C141" i="17" s="1"/>
  <c r="B140" i="17"/>
  <c r="C140" i="17" s="1"/>
  <c r="B139" i="17"/>
  <c r="C139" i="17" s="1"/>
  <c r="B138" i="17"/>
  <c r="C138" i="17" s="1"/>
  <c r="B137" i="17"/>
  <c r="C137" i="17" s="1"/>
  <c r="B136" i="17"/>
  <c r="C136" i="17" s="1"/>
  <c r="B135" i="17"/>
  <c r="C135" i="17" s="1"/>
  <c r="B134" i="17"/>
  <c r="C134" i="17" s="1"/>
  <c r="B133" i="17"/>
  <c r="C133" i="17" s="1"/>
  <c r="B132" i="17"/>
  <c r="C132" i="17" s="1"/>
  <c r="B131" i="17"/>
  <c r="C131" i="17" s="1"/>
  <c r="B130" i="17"/>
  <c r="C130" i="17" s="1"/>
  <c r="B129" i="17"/>
  <c r="C129" i="17" s="1"/>
  <c r="B128" i="17"/>
  <c r="C128" i="17" s="1"/>
  <c r="B127" i="17"/>
  <c r="C127" i="17" s="1"/>
  <c r="B126" i="17"/>
  <c r="C126" i="17" s="1"/>
  <c r="B125" i="17"/>
  <c r="C125" i="17" s="1"/>
  <c r="B124" i="17"/>
  <c r="C124" i="17" s="1"/>
  <c r="B123" i="17"/>
  <c r="C123" i="17" s="1"/>
  <c r="B122" i="17"/>
  <c r="C122" i="17" s="1"/>
  <c r="B121" i="17"/>
  <c r="C121" i="17" s="1"/>
  <c r="B120" i="17"/>
  <c r="C120" i="17" s="1"/>
  <c r="B119" i="17"/>
  <c r="C119" i="17" s="1"/>
  <c r="B118" i="17"/>
  <c r="C118" i="17" s="1"/>
  <c r="B117" i="17"/>
  <c r="C117" i="17" s="1"/>
  <c r="B116" i="17"/>
  <c r="C116" i="17" s="1"/>
  <c r="B115" i="17"/>
  <c r="C115" i="17" s="1"/>
  <c r="B114" i="17"/>
  <c r="C114" i="17" s="1"/>
  <c r="B113" i="17"/>
  <c r="C113" i="17" s="1"/>
  <c r="B112" i="17"/>
  <c r="C112" i="17" s="1"/>
  <c r="B111" i="17"/>
  <c r="C111" i="17" s="1"/>
  <c r="B110" i="17"/>
  <c r="C110" i="17" s="1"/>
  <c r="B109" i="17"/>
  <c r="C109" i="17" s="1"/>
  <c r="B108" i="17"/>
  <c r="C108" i="17" s="1"/>
  <c r="B107" i="17"/>
  <c r="C107" i="17" s="1"/>
  <c r="B106" i="17"/>
  <c r="C106" i="17" s="1"/>
  <c r="B105" i="17"/>
  <c r="C105" i="17" s="1"/>
  <c r="B104" i="17"/>
  <c r="C104" i="17" s="1"/>
  <c r="B103" i="17"/>
  <c r="C103" i="17" s="1"/>
  <c r="B102" i="17"/>
  <c r="C102" i="17" s="1"/>
  <c r="B101" i="17"/>
  <c r="C101" i="17" s="1"/>
  <c r="B100" i="17"/>
  <c r="C100" i="17" s="1"/>
  <c r="B99" i="17"/>
  <c r="C99" i="17" s="1"/>
  <c r="B98" i="17"/>
  <c r="C98" i="17" s="1"/>
  <c r="B97" i="17"/>
  <c r="C97" i="17" s="1"/>
  <c r="B96" i="17"/>
  <c r="C96" i="17" s="1"/>
  <c r="B95" i="17"/>
  <c r="C95" i="17" s="1"/>
  <c r="B94" i="17"/>
  <c r="C94" i="17" s="1"/>
  <c r="B93" i="17"/>
  <c r="C93" i="17" s="1"/>
  <c r="B92" i="17"/>
  <c r="C92" i="17" s="1"/>
  <c r="B91" i="17"/>
  <c r="C91" i="17" s="1"/>
  <c r="B90" i="17"/>
  <c r="C90" i="17" s="1"/>
  <c r="B89" i="17"/>
  <c r="C89" i="17" s="1"/>
  <c r="B88" i="17"/>
  <c r="C88" i="17" s="1"/>
  <c r="B87" i="17"/>
  <c r="C87" i="17" s="1"/>
  <c r="B86" i="17"/>
  <c r="C86" i="17" s="1"/>
  <c r="B85" i="17"/>
  <c r="C85" i="17" s="1"/>
  <c r="B84" i="17"/>
  <c r="C84" i="17" s="1"/>
  <c r="B83" i="17"/>
  <c r="C83" i="17" s="1"/>
  <c r="B82" i="17"/>
  <c r="C82" i="17" s="1"/>
  <c r="B81" i="17"/>
  <c r="C81" i="17" s="1"/>
  <c r="B80" i="17"/>
  <c r="C80" i="17" s="1"/>
  <c r="B79" i="17"/>
  <c r="C79" i="17" s="1"/>
  <c r="B78" i="17"/>
  <c r="C78" i="17" s="1"/>
  <c r="B77" i="17"/>
  <c r="C77" i="17" s="1"/>
  <c r="B76" i="17"/>
  <c r="C76" i="17" s="1"/>
  <c r="B75" i="17"/>
  <c r="C75" i="17" s="1"/>
  <c r="B74" i="17"/>
  <c r="C74" i="17" s="1"/>
  <c r="B73" i="17"/>
  <c r="C73" i="17" s="1"/>
  <c r="B72" i="17"/>
  <c r="C72" i="17" s="1"/>
  <c r="B71" i="17"/>
  <c r="C71" i="17" s="1"/>
  <c r="B70" i="17"/>
  <c r="C70" i="17" s="1"/>
  <c r="B69" i="17"/>
  <c r="C69" i="17" s="1"/>
  <c r="B68" i="17"/>
  <c r="C68" i="17" s="1"/>
  <c r="B67" i="17"/>
  <c r="C67" i="17" s="1"/>
  <c r="B66" i="17"/>
  <c r="C66" i="17" s="1"/>
  <c r="B65" i="17"/>
  <c r="C65" i="17" s="1"/>
  <c r="B64" i="17"/>
  <c r="C64" i="17" s="1"/>
  <c r="B63" i="17"/>
  <c r="C63" i="17" s="1"/>
  <c r="B62" i="17"/>
  <c r="C62" i="17" s="1"/>
  <c r="B61" i="17"/>
  <c r="C61" i="17" s="1"/>
  <c r="B60" i="17"/>
  <c r="C60" i="17" s="1"/>
  <c r="B59" i="17"/>
  <c r="C59" i="17" s="1"/>
  <c r="B58" i="17"/>
  <c r="C58" i="17" s="1"/>
  <c r="B57" i="17"/>
  <c r="C57" i="17" s="1"/>
  <c r="B56" i="17"/>
  <c r="C56" i="17" s="1"/>
  <c r="B55" i="17"/>
  <c r="C55" i="17" s="1"/>
  <c r="B54" i="17"/>
  <c r="C54" i="17" s="1"/>
  <c r="B53" i="17"/>
  <c r="C53" i="17" s="1"/>
  <c r="B52" i="17"/>
  <c r="C52" i="17" s="1"/>
  <c r="B51" i="17"/>
  <c r="C51" i="17" s="1"/>
  <c r="B50" i="17"/>
  <c r="C50" i="17" s="1"/>
  <c r="B49" i="17"/>
  <c r="C49" i="17" s="1"/>
  <c r="B48" i="17"/>
  <c r="C48" i="17" s="1"/>
  <c r="B47" i="17"/>
  <c r="C47" i="17" s="1"/>
  <c r="B46" i="17"/>
  <c r="C46" i="17" s="1"/>
  <c r="B45" i="17"/>
  <c r="C45" i="17" s="1"/>
  <c r="B44" i="17"/>
  <c r="C44" i="17" s="1"/>
  <c r="B43" i="17"/>
  <c r="C43" i="17" s="1"/>
  <c r="B42" i="17"/>
  <c r="C42" i="17" s="1"/>
  <c r="B41" i="17"/>
  <c r="C41" i="17" s="1"/>
  <c r="B40" i="17"/>
  <c r="C40" i="17" s="1"/>
  <c r="B39" i="17"/>
  <c r="C39" i="17" s="1"/>
  <c r="B38" i="17"/>
  <c r="C38" i="17" s="1"/>
  <c r="B37" i="17"/>
  <c r="C37" i="17" s="1"/>
  <c r="B36" i="17"/>
  <c r="C36" i="17" s="1"/>
  <c r="B35" i="17"/>
  <c r="C35" i="17" s="1"/>
  <c r="B34" i="17"/>
  <c r="C34" i="17" s="1"/>
  <c r="B33" i="17"/>
  <c r="C33" i="17" s="1"/>
  <c r="B32" i="17"/>
  <c r="C32" i="17" s="1"/>
  <c r="B31" i="17"/>
  <c r="C31" i="17" s="1"/>
  <c r="B30" i="17"/>
  <c r="C30" i="17" s="1"/>
  <c r="B29" i="17"/>
  <c r="C29" i="17" s="1"/>
  <c r="B28" i="17"/>
  <c r="C28" i="17" s="1"/>
  <c r="B27" i="17"/>
  <c r="C27" i="17" s="1"/>
  <c r="B26" i="17"/>
  <c r="C26" i="17" s="1"/>
  <c r="B25" i="17"/>
  <c r="C25" i="17" s="1"/>
  <c r="B24" i="17"/>
  <c r="C24" i="17" s="1"/>
  <c r="B23" i="17"/>
  <c r="C23" i="17" s="1"/>
  <c r="B22" i="17"/>
  <c r="C22" i="17" s="1"/>
  <c r="B21" i="17"/>
  <c r="C21" i="17" s="1"/>
  <c r="B20" i="17"/>
  <c r="C20" i="17" s="1"/>
  <c r="B19" i="17"/>
  <c r="C19" i="17" s="1"/>
  <c r="B18" i="17"/>
  <c r="C18" i="17" s="1"/>
  <c r="B17" i="17"/>
  <c r="C17" i="17" s="1"/>
  <c r="B16" i="17"/>
  <c r="C16" i="17" s="1"/>
  <c r="B15" i="17"/>
  <c r="C15" i="17" s="1"/>
  <c r="B14" i="17"/>
  <c r="C14" i="17" s="1"/>
  <c r="B13" i="17"/>
  <c r="C13" i="17" s="1"/>
  <c r="B12" i="17"/>
  <c r="C12" i="17" s="1"/>
  <c r="B11" i="17"/>
  <c r="C11" i="17" s="1"/>
  <c r="B10" i="17"/>
  <c r="C10" i="17" s="1"/>
  <c r="B9" i="17"/>
  <c r="C9" i="17" s="1"/>
  <c r="B8" i="17"/>
  <c r="C8" i="17" s="1"/>
  <c r="B7" i="17"/>
  <c r="C7" i="17" s="1"/>
  <c r="B6" i="17"/>
  <c r="C6" i="17" s="1"/>
  <c r="B5" i="17"/>
  <c r="C5" i="17" s="1"/>
  <c r="I5" i="3" a="1"/>
  <c r="J5" i="3" a="1"/>
  <c r="P5" i="3" a="1"/>
  <c r="K5" i="3" a="1"/>
  <c r="L5" i="3" a="1"/>
  <c r="M5" i="3" a="1"/>
  <c r="N5" i="3" a="1"/>
  <c r="O5" i="3" a="1"/>
  <c r="Q5" i="3" a="1"/>
  <c r="E5" i="4" a="1"/>
  <c r="E15" i="4" a="1"/>
  <c r="E25" i="4" a="1"/>
  <c r="E35" i="4" a="1"/>
  <c r="E45" i="4" a="1"/>
  <c r="E55" i="4" a="1"/>
  <c r="E65" i="4" a="1"/>
  <c r="E75" i="4" a="1"/>
  <c r="E85" i="4" a="1"/>
  <c r="E95" i="4" a="1"/>
  <c r="E105" i="4" a="1"/>
  <c r="E115" i="4" a="1"/>
  <c r="E125" i="4" a="1"/>
  <c r="E135" i="4" a="1"/>
  <c r="E145" i="4" a="1"/>
  <c r="E155" i="4" a="1"/>
  <c r="E165" i="4" a="1"/>
  <c r="E175" i="4" a="1"/>
  <c r="E185" i="4" a="1"/>
  <c r="E195" i="4" a="1"/>
  <c r="E20" i="4" a="1"/>
  <c r="E100" i="4" a="1"/>
  <c r="E120" i="4" a="1"/>
  <c r="E130" i="4" a="1"/>
  <c r="E150" i="4" a="1"/>
  <c r="E180" i="4" a="1"/>
  <c r="E73" i="4" a="1"/>
  <c r="E34" i="4" a="1"/>
  <c r="E154" i="4" a="1"/>
  <c r="E50" i="4" a="1"/>
  <c r="E103" i="4" a="1"/>
  <c r="E14" i="4" a="1"/>
  <c r="E174" i="4" a="1"/>
  <c r="E6" i="4" a="1"/>
  <c r="E16" i="4" a="1"/>
  <c r="E26" i="4" a="1"/>
  <c r="E36" i="4" a="1"/>
  <c r="E46" i="4" a="1"/>
  <c r="E56" i="4" a="1"/>
  <c r="E66" i="4" a="1"/>
  <c r="E76" i="4" a="1"/>
  <c r="E86" i="4" a="1"/>
  <c r="E96" i="4" a="1"/>
  <c r="E106" i="4" a="1"/>
  <c r="E116" i="4" a="1"/>
  <c r="E126" i="4" a="1"/>
  <c r="E136" i="4" a="1"/>
  <c r="E146" i="4" a="1"/>
  <c r="E156" i="4" a="1"/>
  <c r="E166" i="4" a="1"/>
  <c r="E176" i="4" a="1"/>
  <c r="E186" i="4" a="1"/>
  <c r="E196" i="4" a="1"/>
  <c r="E30" i="4" a="1"/>
  <c r="E33" i="4" a="1"/>
  <c r="E84" i="4" a="1"/>
  <c r="E70" i="4" a="1"/>
  <c r="E53" i="4" a="1"/>
  <c r="E44" i="4" a="1"/>
  <c r="E194" i="4" a="1"/>
  <c r="E7" i="4" a="1"/>
  <c r="E17" i="4" a="1"/>
  <c r="E27" i="4" a="1"/>
  <c r="E37" i="4" a="1"/>
  <c r="E47" i="4" a="1"/>
  <c r="E57" i="4" a="1"/>
  <c r="E67" i="4" a="1"/>
  <c r="E77" i="4" a="1"/>
  <c r="E87" i="4" a="1"/>
  <c r="E97" i="4" a="1"/>
  <c r="E107" i="4" a="1"/>
  <c r="E117" i="4" a="1"/>
  <c r="E127" i="4" a="1"/>
  <c r="E137" i="4" a="1"/>
  <c r="E147" i="4" a="1"/>
  <c r="E157" i="4" a="1"/>
  <c r="E167" i="4" a="1"/>
  <c r="E177" i="4" a="1"/>
  <c r="E187" i="4" a="1"/>
  <c r="E197" i="4" a="1"/>
  <c r="E60" i="4" a="1"/>
  <c r="E200" i="4" a="1"/>
  <c r="E13" i="4" a="1"/>
  <c r="E24" i="4" a="1"/>
  <c r="E134" i="4" a="1"/>
  <c r="E144" i="4" a="1"/>
  <c r="E164" i="4" a="1"/>
  <c r="E184" i="4" a="1"/>
  <c r="E80" i="4" a="1"/>
  <c r="E83" i="4" a="1"/>
  <c r="E8" i="4" a="1"/>
  <c r="E18" i="4" a="1"/>
  <c r="E28" i="4" a="1"/>
  <c r="E38" i="4" a="1"/>
  <c r="E48" i="4" a="1"/>
  <c r="E58" i="4" a="1"/>
  <c r="E68" i="4" a="1"/>
  <c r="E78" i="4" a="1"/>
  <c r="E88" i="4" a="1"/>
  <c r="E98" i="4" a="1"/>
  <c r="E108" i="4" a="1"/>
  <c r="E118" i="4" a="1"/>
  <c r="E128" i="4" a="1"/>
  <c r="E138" i="4" a="1"/>
  <c r="E148" i="4" a="1"/>
  <c r="E158" i="4" a="1"/>
  <c r="E168" i="4" a="1"/>
  <c r="E178" i="4" a="1"/>
  <c r="E188" i="4" a="1"/>
  <c r="E198" i="4" a="1"/>
  <c r="E74" i="4" a="1"/>
  <c r="E19" i="4" a="1"/>
  <c r="E40" i="4" a="1"/>
  <c r="E170" i="4" a="1"/>
  <c r="E93" i="4" a="1"/>
  <c r="E114" i="4" a="1"/>
  <c r="E9" i="4" a="1"/>
  <c r="E29" i="4" a="1"/>
  <c r="E39" i="4" a="1"/>
  <c r="E49" i="4" a="1"/>
  <c r="E59" i="4" a="1"/>
  <c r="E69" i="4" a="1"/>
  <c r="E79" i="4" a="1"/>
  <c r="E89" i="4" a="1"/>
  <c r="E99" i="4" a="1"/>
  <c r="E109" i="4" a="1"/>
  <c r="E119" i="4" a="1"/>
  <c r="E129" i="4" a="1"/>
  <c r="E139" i="4" a="1"/>
  <c r="E149" i="4" a="1"/>
  <c r="E159" i="4" a="1"/>
  <c r="E169" i="4" a="1"/>
  <c r="E179" i="4" a="1"/>
  <c r="E189" i="4" a="1"/>
  <c r="E199" i="4" a="1"/>
  <c r="E10" i="4" a="1"/>
  <c r="E90" i="4" a="1"/>
  <c r="E110" i="4" a="1"/>
  <c r="E140" i="4" a="1"/>
  <c r="E160" i="4" a="1"/>
  <c r="E190" i="4" a="1"/>
  <c r="E43" i="4" a="1"/>
  <c r="E104" i="4" a="1"/>
  <c r="E23" i="4" a="1"/>
  <c r="E124" i="4" a="1"/>
  <c r="E94" i="4" a="1"/>
  <c r="E11" i="4" a="1"/>
  <c r="E21" i="4" a="1"/>
  <c r="E31" i="4" a="1"/>
  <c r="E41" i="4" a="1"/>
  <c r="E51" i="4" a="1"/>
  <c r="E61" i="4" a="1"/>
  <c r="E71" i="4" a="1"/>
  <c r="E81" i="4" a="1"/>
  <c r="E91" i="4" a="1"/>
  <c r="E101" i="4" a="1"/>
  <c r="E111" i="4" a="1"/>
  <c r="E121" i="4" a="1"/>
  <c r="E131" i="4" a="1"/>
  <c r="E141" i="4" a="1"/>
  <c r="E151" i="4" a="1"/>
  <c r="E161" i="4" a="1"/>
  <c r="E171" i="4" a="1"/>
  <c r="E181" i="4" a="1"/>
  <c r="E191" i="4" a="1"/>
  <c r="E201" i="4" a="1"/>
  <c r="E12" i="4" a="1"/>
  <c r="E22" i="4" a="1"/>
  <c r="E32" i="4" a="1"/>
  <c r="E42" i="4" a="1"/>
  <c r="E52" i="4" a="1"/>
  <c r="E62" i="4" a="1"/>
  <c r="E72" i="4" a="1"/>
  <c r="E82" i="4" a="1"/>
  <c r="E92" i="4" a="1"/>
  <c r="E102" i="4" a="1"/>
  <c r="E112" i="4" a="1"/>
  <c r="E122" i="4" a="1"/>
  <c r="E132" i="4" a="1"/>
  <c r="E142" i="4" a="1"/>
  <c r="E152" i="4" a="1"/>
  <c r="E162" i="4" a="1"/>
  <c r="E172" i="4" a="1"/>
  <c r="E182" i="4" a="1"/>
  <c r="E192" i="4" a="1"/>
  <c r="E202" i="4" a="1"/>
  <c r="E54" i="4" a="1"/>
  <c r="E63" i="4" a="1"/>
  <c r="E113" i="4" a="1"/>
  <c r="E123" i="4" a="1"/>
  <c r="E133" i="4" a="1"/>
  <c r="E143" i="4" a="1"/>
  <c r="E153" i="4" a="1"/>
  <c r="E163" i="4" a="1"/>
  <c r="E173" i="4" a="1"/>
  <c r="E183" i="4" a="1"/>
  <c r="E193" i="4" a="1"/>
  <c r="E203" i="4" a="1"/>
  <c r="E64" i="4" a="1"/>
  <c r="E4" i="4" a="1"/>
  <c r="H5" i="3" a="1"/>
  <c r="U53" i="21" a="1"/>
  <c r="U37" i="21" a="1"/>
  <c r="U83" i="21" a="1"/>
  <c r="U63" i="21" a="1"/>
  <c r="U46" i="21" a="1"/>
  <c r="U36" i="21" a="1"/>
  <c r="U21" i="21" a="1"/>
  <c r="U101" i="21" a="1"/>
  <c r="U54" i="21" a="1"/>
  <c r="U97" i="21" a="1"/>
  <c r="U84" i="21" a="1"/>
  <c r="U16" i="21" a="1"/>
  <c r="U57" i="21" a="1"/>
  <c r="U75" i="21" a="1"/>
  <c r="U77" i="21" a="1"/>
  <c r="U12" i="21" a="1"/>
  <c r="U38" i="21" a="1"/>
  <c r="U39" i="21" a="1"/>
  <c r="U74" i="21" a="1"/>
  <c r="U65" i="21" a="1"/>
  <c r="U61" i="21" a="1"/>
  <c r="U95" i="21" a="1"/>
  <c r="U59" i="21" a="1"/>
  <c r="U41" i="21" a="1"/>
  <c r="U66" i="21" a="1"/>
  <c r="U35" i="21" a="1"/>
  <c r="U17" i="21" a="1"/>
  <c r="U58" i="21" a="1"/>
  <c r="U27" i="21" a="1"/>
  <c r="U100" i="21" a="1"/>
  <c r="U92" i="21" a="1"/>
  <c r="U9" i="21" a="1"/>
  <c r="U33" i="21" a="1"/>
  <c r="U64" i="21" a="1"/>
  <c r="U102" i="21" a="1"/>
  <c r="U88" i="21" a="1"/>
  <c r="U55" i="21" a="1"/>
  <c r="U52" i="21" a="1"/>
  <c r="U44" i="21" a="1"/>
  <c r="U68" i="21" a="1"/>
  <c r="U103" i="21" a="1"/>
  <c r="U31" i="21" a="1"/>
  <c r="U69" i="21" a="1"/>
  <c r="U7" i="21" a="1"/>
  <c r="U56" i="21" a="1"/>
  <c r="U13" i="21" a="1"/>
  <c r="U72" i="21" a="1"/>
  <c r="U40" i="21" a="1"/>
  <c r="U105" i="21" a="1"/>
  <c r="U26" i="21" a="1"/>
  <c r="U49" i="21" a="1"/>
  <c r="U94" i="21" a="1"/>
  <c r="U25" i="21" a="1"/>
  <c r="U99" i="21" a="1"/>
  <c r="U71" i="21" a="1"/>
  <c r="U11" i="21" a="1"/>
  <c r="U47" i="21" a="1"/>
  <c r="U14" i="21" a="1"/>
  <c r="U91" i="21" a="1"/>
  <c r="U34" i="21" a="1"/>
  <c r="U82" i="21" a="1"/>
  <c r="U78" i="21" a="1"/>
  <c r="U62" i="21" a="1"/>
  <c r="U80" i="21" a="1"/>
  <c r="U29" i="21" a="1"/>
  <c r="U48" i="21" a="1"/>
  <c r="U32" i="21" a="1"/>
  <c r="U106" i="21" a="1"/>
  <c r="U22" i="21" a="1"/>
  <c r="U104" i="21" a="1"/>
  <c r="U28" i="21" a="1"/>
  <c r="U98" i="21" a="1"/>
  <c r="U8" i="21" a="1"/>
  <c r="U10" i="21" a="1"/>
  <c r="U67" i="21" a="1"/>
  <c r="U30" i="21" a="1"/>
  <c r="U79" i="21" a="1"/>
  <c r="U45" i="21" a="1"/>
  <c r="U20" i="21" a="1"/>
  <c r="U15" i="21" a="1"/>
  <c r="U93" i="21" a="1"/>
  <c r="U42" i="21" a="1"/>
  <c r="U60" i="21" a="1"/>
  <c r="U50" i="21" a="1"/>
  <c r="U85" i="21" a="1"/>
  <c r="U18" i="21" a="1"/>
  <c r="U76" i="21" a="1"/>
  <c r="U51" i="21" a="1"/>
  <c r="U96" i="21" a="1"/>
  <c r="U87" i="21" a="1"/>
  <c r="U86" i="21" a="1"/>
  <c r="U24" i="21" a="1"/>
  <c r="U43" i="21" a="1"/>
  <c r="U73" i="21" a="1"/>
  <c r="U23" i="21" a="1"/>
  <c r="U70" i="21" a="1"/>
  <c r="U19" i="21" a="1"/>
  <c r="U81" i="21" a="1"/>
  <c r="U90" i="21" a="1"/>
  <c r="U89" i="21" a="1"/>
  <c r="Y70" i="23" a="1"/>
  <c r="Y14" i="23" a="1"/>
  <c r="Y50" i="23" a="1"/>
  <c r="Y83" i="23" a="1"/>
  <c r="Y40" i="23" a="1"/>
  <c r="Y55" i="23" a="1"/>
  <c r="Y87" i="23" a="1"/>
  <c r="Y93" i="23" a="1"/>
  <c r="Y33" i="23" a="1"/>
  <c r="Y22" i="23" a="1"/>
  <c r="Y99" i="23" a="1"/>
  <c r="Y10" i="23" a="1"/>
  <c r="Y41" i="23" a="1"/>
  <c r="Y38" i="23" a="1"/>
  <c r="Y78" i="23" a="1"/>
  <c r="Y51" i="23" a="1"/>
  <c r="Y62" i="23" a="1"/>
  <c r="Y91" i="23" a="1"/>
  <c r="Y59" i="23" a="1"/>
  <c r="Y29" i="23" a="1"/>
  <c r="Y48" i="23" a="1"/>
  <c r="Y89" i="23" a="1"/>
  <c r="Y57" i="23" a="1"/>
  <c r="Y54" i="23" a="1"/>
  <c r="Y42" i="23" a="1"/>
  <c r="Y49" i="23" a="1"/>
  <c r="Y9" i="23" a="1"/>
  <c r="Y66" i="23" a="1"/>
  <c r="Y68" i="23" a="1"/>
  <c r="Y100" i="23" a="1"/>
  <c r="B20" i="23" a="1"/>
  <c r="Y71" i="23" a="1"/>
  <c r="Y23" i="23" a="1"/>
  <c r="Y90" i="23" a="1"/>
  <c r="Y28" i="23" a="1"/>
  <c r="Y88" i="23" a="1"/>
  <c r="Y85" i="23" a="1"/>
  <c r="Y46" i="23" a="1"/>
  <c r="Y95" i="23" a="1"/>
  <c r="Y52" i="23" a="1"/>
  <c r="Y80" i="23" a="1"/>
  <c r="Y36" i="23" a="1"/>
  <c r="Y101" i="23" a="1"/>
  <c r="Y74" i="23" a="1"/>
  <c r="Y27" i="23" a="1"/>
  <c r="Y69" i="23" a="1"/>
  <c r="Y44" i="23" a="1"/>
  <c r="Y53" i="23" a="1"/>
  <c r="Y92" i="23" a="1"/>
  <c r="Y106" i="23" a="1"/>
  <c r="Y79" i="23" a="1"/>
  <c r="Y16" i="23" a="1"/>
  <c r="Y31" i="23" a="1"/>
  <c r="Y37" i="23" a="1"/>
  <c r="Y108" i="23" a="1"/>
  <c r="Y24" i="23" a="1"/>
  <c r="Y76" i="23" a="1"/>
  <c r="Y81" i="23" a="1"/>
  <c r="Y107" i="23" a="1"/>
  <c r="Y15" i="23" a="1"/>
  <c r="Y45" i="23" a="1"/>
  <c r="Y43" i="23" a="1"/>
  <c r="Y58" i="23" a="1"/>
  <c r="Y34" i="23" a="1"/>
  <c r="Y77" i="23" a="1"/>
  <c r="Y18" i="23" a="1"/>
  <c r="Y94" i="23" a="1"/>
  <c r="Y13" i="23" a="1"/>
  <c r="Y73" i="23" a="1"/>
  <c r="Y61" i="23" a="1"/>
  <c r="Y72" i="23" a="1"/>
  <c r="Y98" i="23" a="1"/>
  <c r="Y97" i="23" a="1"/>
  <c r="Y67" i="23" a="1"/>
  <c r="Y104" i="23" a="1"/>
  <c r="Y47" i="23" a="1"/>
  <c r="Y30" i="23" a="1"/>
  <c r="Y19" i="23" a="1"/>
  <c r="Y64" i="23" a="1"/>
  <c r="Y96" i="23" a="1"/>
  <c r="Y26" i="23" a="1"/>
  <c r="Y60" i="23" a="1"/>
  <c r="Y102" i="23" a="1"/>
  <c r="Y20" i="23" a="1"/>
  <c r="Y35" i="23" a="1"/>
  <c r="Y63" i="23" a="1"/>
  <c r="Y25" i="23" a="1"/>
  <c r="Y56" i="23" a="1"/>
  <c r="Y86" i="23" a="1"/>
  <c r="Y84" i="23" a="1"/>
  <c r="Y75" i="23" a="1"/>
  <c r="Y17" i="23" a="1"/>
  <c r="Y103" i="23" a="1"/>
  <c r="Y32" i="23" a="1"/>
  <c r="Y39" i="23" a="1"/>
  <c r="Y11" i="23" a="1"/>
  <c r="Y105" i="23" a="1"/>
  <c r="Y21" i="23" a="1"/>
  <c r="Y65" i="23" a="1"/>
  <c r="Y82" i="23" a="1"/>
  <c r="Y12" i="23" a="1"/>
  <c r="M4" i="41" a="1"/>
  <c r="M5" i="41" a="1"/>
  <c r="M109" i="41" a="1"/>
  <c r="M97" i="41" a="1"/>
  <c r="M85" i="41" a="1"/>
  <c r="M69" i="41" a="1"/>
  <c r="M57" i="41" a="1"/>
  <c r="M45" i="41" a="1"/>
  <c r="M33" i="41" a="1"/>
  <c r="M21" i="41" a="1"/>
  <c r="M9" i="41" a="1"/>
  <c r="M120" i="41" a="1"/>
  <c r="M104" i="41" a="1"/>
  <c r="M88" i="41" a="1"/>
  <c r="M76" i="41" a="1"/>
  <c r="M64" i="41" a="1"/>
  <c r="M48" i="41" a="1"/>
  <c r="M36" i="41" a="1"/>
  <c r="M28" i="41" a="1"/>
  <c r="M24" i="41" a="1"/>
  <c r="M12" i="41" a="1"/>
  <c r="M8" i="41" a="1"/>
  <c r="M117" i="41" a="1"/>
  <c r="M105" i="41" a="1"/>
  <c r="M93" i="41" a="1"/>
  <c r="M81" i="41" a="1"/>
  <c r="M73" i="41" a="1"/>
  <c r="M61" i="41" a="1"/>
  <c r="M49" i="41" a="1"/>
  <c r="M37" i="41" a="1"/>
  <c r="M25" i="41" a="1"/>
  <c r="M13" i="41" a="1"/>
  <c r="M116" i="41" a="1"/>
  <c r="M108" i="41" a="1"/>
  <c r="M96" i="41" a="1"/>
  <c r="M84" i="41" a="1"/>
  <c r="M72" i="41" a="1"/>
  <c r="M60" i="41" a="1"/>
  <c r="M52" i="41" a="1"/>
  <c r="M40" i="41" a="1"/>
  <c r="M20" i="41" a="1"/>
  <c r="M119" i="41" a="1"/>
  <c r="M111" i="41" a="1"/>
  <c r="M103" i="41" a="1"/>
  <c r="M95" i="41" a="1"/>
  <c r="M87" i="41" a="1"/>
  <c r="M79" i="41" a="1"/>
  <c r="M71" i="41" a="1"/>
  <c r="M63" i="41" a="1"/>
  <c r="M51" i="41" a="1"/>
  <c r="M39" i="41" a="1"/>
  <c r="M27" i="41" a="1"/>
  <c r="M7" i="41" a="1"/>
  <c r="M113" i="41" a="1"/>
  <c r="M101" i="41" a="1"/>
  <c r="M89" i="41" a="1"/>
  <c r="M77" i="41" a="1"/>
  <c r="M65" i="41" a="1"/>
  <c r="M53" i="41" a="1"/>
  <c r="M41" i="41" a="1"/>
  <c r="M29" i="41" a="1"/>
  <c r="M17" i="41" a="1"/>
  <c r="M112" i="41" a="1"/>
  <c r="M100" i="41" a="1"/>
  <c r="M92" i="41" a="1"/>
  <c r="M80" i="41" a="1"/>
  <c r="M68" i="41" a="1"/>
  <c r="M56" i="41" a="1"/>
  <c r="M44" i="41" a="1"/>
  <c r="M32" i="41" a="1"/>
  <c r="M16" i="41" a="1"/>
  <c r="M115" i="41" a="1"/>
  <c r="M107" i="41" a="1"/>
  <c r="M99" i="41" a="1"/>
  <c r="M91" i="41" a="1"/>
  <c r="M83" i="41" a="1"/>
  <c r="M75" i="41" a="1"/>
  <c r="M67" i="41" a="1"/>
  <c r="M59" i="41" a="1"/>
  <c r="M55" i="41" a="1"/>
  <c r="M47" i="41" a="1"/>
  <c r="M43" i="41" a="1"/>
  <c r="M35" i="41" a="1"/>
  <c r="M31" i="41" a="1"/>
  <c r="M23" i="41" a="1"/>
  <c r="M19" i="41" a="1"/>
  <c r="M15" i="41" a="1"/>
  <c r="M11" i="41" a="1"/>
  <c r="M118" i="41" a="1"/>
  <c r="M114" i="41" a="1"/>
  <c r="M110" i="41" a="1"/>
  <c r="M106" i="41" a="1"/>
  <c r="M102" i="41" a="1"/>
  <c r="M98" i="41" a="1"/>
  <c r="M94" i="41" a="1"/>
  <c r="M90" i="41" a="1"/>
  <c r="M86" i="41" a="1"/>
  <c r="M82" i="41" a="1"/>
  <c r="M78" i="41" a="1"/>
  <c r="M74" i="41" a="1"/>
  <c r="M70" i="41" a="1"/>
  <c r="M66" i="41" a="1"/>
  <c r="M62" i="41" a="1"/>
  <c r="M58" i="41" a="1"/>
  <c r="M54" i="41" a="1"/>
  <c r="M50" i="41" a="1"/>
  <c r="M46" i="41" a="1"/>
  <c r="M42" i="41" a="1"/>
  <c r="M38" i="41" a="1"/>
  <c r="M34" i="41" a="1"/>
  <c r="M30" i="41" a="1"/>
  <c r="M26" i="41" a="1"/>
  <c r="M22" i="41" a="1"/>
  <c r="M18" i="41" a="1"/>
  <c r="M14" i="41" a="1"/>
  <c r="M10" i="41" a="1"/>
  <c r="M6" i="41" a="1"/>
  <c r="Z4" i="41" a="1"/>
  <c r="Z72" i="41" a="1"/>
  <c r="Z116" i="41" a="1"/>
  <c r="Z100" i="41" a="1"/>
  <c r="Z84" i="41" a="1"/>
  <c r="Z64" i="41" a="1"/>
  <c r="Z48" i="41" a="1"/>
  <c r="Z32" i="41" a="1"/>
  <c r="Z16" i="41" a="1"/>
  <c r="Z111" i="41" a="1"/>
  <c r="Z99" i="41" a="1"/>
  <c r="Z87" i="41" a="1"/>
  <c r="Z71" i="41" a="1"/>
  <c r="Z55" i="41" a="1"/>
  <c r="Z7" i="41" a="1"/>
  <c r="Z108" i="41" a="1"/>
  <c r="Z92" i="41" a="1"/>
  <c r="Z76" i="41" a="1"/>
  <c r="Z56" i="41" a="1"/>
  <c r="Z40" i="41" a="1"/>
  <c r="Z24" i="41" a="1"/>
  <c r="Z12" i="41" a="1"/>
  <c r="Z119" i="41" a="1"/>
  <c r="Z107" i="41" a="1"/>
  <c r="Z95" i="41" a="1"/>
  <c r="Z83" i="41" a="1"/>
  <c r="Z75" i="41" a="1"/>
  <c r="Z63" i="41" a="1"/>
  <c r="Z59" i="41" a="1"/>
  <c r="Z51" i="41" a="1"/>
  <c r="Z47" i="41" a="1"/>
  <c r="Z43" i="41" a="1"/>
  <c r="Z39" i="41" a="1"/>
  <c r="Z31" i="41" a="1"/>
  <c r="Z23" i="41" a="1"/>
  <c r="Z19" i="41" a="1"/>
  <c r="Z15" i="41" a="1"/>
  <c r="Z11" i="41" a="1"/>
  <c r="Z118" i="41" a="1"/>
  <c r="Z114" i="41" a="1"/>
  <c r="Z110" i="41" a="1"/>
  <c r="Z106" i="41" a="1"/>
  <c r="Z102" i="41" a="1"/>
  <c r="Z98" i="41" a="1"/>
  <c r="Z94" i="41" a="1"/>
  <c r="Z90" i="41" a="1"/>
  <c r="Z86" i="41" a="1"/>
  <c r="Z82" i="41" a="1"/>
  <c r="Z78" i="41" a="1"/>
  <c r="Z74" i="41" a="1"/>
  <c r="Z70" i="41" a="1"/>
  <c r="Z66" i="41" a="1"/>
  <c r="Z62" i="41" a="1"/>
  <c r="Z58" i="41" a="1"/>
  <c r="Z54" i="41" a="1"/>
  <c r="Z50" i="41" a="1"/>
  <c r="Z46" i="41" a="1"/>
  <c r="Z42" i="41" a="1"/>
  <c r="Z38" i="41" a="1"/>
  <c r="Z34" i="41" a="1"/>
  <c r="Z30" i="41" a="1"/>
  <c r="Z26" i="41" a="1"/>
  <c r="Z22" i="41" a="1"/>
  <c r="Z18" i="41" a="1"/>
  <c r="Z14" i="41" a="1"/>
  <c r="Z10" i="41" a="1"/>
  <c r="Z6" i="41" a="1"/>
  <c r="Z112" i="41" a="1"/>
  <c r="Z96" i="41" a="1"/>
  <c r="Z80" i="41" a="1"/>
  <c r="Z60" i="41" a="1"/>
  <c r="Z36" i="41" a="1"/>
  <c r="Z20" i="41" a="1"/>
  <c r="Z35" i="41" a="1"/>
  <c r="Z120" i="41" a="1"/>
  <c r="Z104" i="41" a="1"/>
  <c r="Z88" i="41" a="1"/>
  <c r="Z68" i="41" a="1"/>
  <c r="Z52" i="41" a="1"/>
  <c r="Z44" i="41" a="1"/>
  <c r="Z28" i="41" a="1"/>
  <c r="Z8" i="41" a="1"/>
  <c r="Z115" i="41" a="1"/>
  <c r="Z103" i="41" a="1"/>
  <c r="Z91" i="41" a="1"/>
  <c r="Z79" i="41" a="1"/>
  <c r="Z67" i="41" a="1"/>
  <c r="Z27" i="41" a="1"/>
  <c r="Z117" i="41" a="1"/>
  <c r="Z113" i="41" a="1"/>
  <c r="Z109" i="41" a="1"/>
  <c r="Z105" i="41" a="1"/>
  <c r="Z101" i="41" a="1"/>
  <c r="Z97" i="41" a="1"/>
  <c r="Z93" i="41" a="1"/>
  <c r="Z89" i="41" a="1"/>
  <c r="Z85" i="41" a="1"/>
  <c r="Z81" i="41" a="1"/>
  <c r="Z77" i="41" a="1"/>
  <c r="Z73" i="41" a="1"/>
  <c r="Z69" i="41" a="1"/>
  <c r="Z65" i="41" a="1"/>
  <c r="Z61" i="41" a="1"/>
  <c r="Z57" i="41" a="1"/>
  <c r="Z53" i="41" a="1"/>
  <c r="Z49" i="41" a="1"/>
  <c r="Z45" i="41" a="1"/>
  <c r="Z41" i="41" a="1"/>
  <c r="Z37" i="41" a="1"/>
  <c r="Z33" i="41" a="1"/>
  <c r="Z29" i="41" a="1"/>
  <c r="Z25" i="41" a="1"/>
  <c r="Z21" i="41" a="1"/>
  <c r="Z17" i="41" a="1"/>
  <c r="Z13" i="41" a="1"/>
  <c r="Z9" i="41" a="1"/>
  <c r="Z5" i="41" a="1"/>
  <c r="AM4" i="41" a="1"/>
  <c r="AM28" i="41" a="1"/>
  <c r="AM104" i="41" a="1"/>
  <c r="AM64" i="41" a="1"/>
  <c r="AM24" i="41" a="1"/>
  <c r="AM23" i="41" a="1"/>
  <c r="AM116" i="41" a="1"/>
  <c r="AM96" i="41" a="1"/>
  <c r="AM80" i="41" a="1"/>
  <c r="AM56" i="41" a="1"/>
  <c r="AM40" i="41" a="1"/>
  <c r="AM12" i="41" a="1"/>
  <c r="AM111" i="41" a="1"/>
  <c r="AM95" i="41" a="1"/>
  <c r="AM83" i="41" a="1"/>
  <c r="AM59" i="41" a="1"/>
  <c r="AM11" i="41" a="1"/>
  <c r="AM108" i="41" a="1"/>
  <c r="AM88" i="41" a="1"/>
  <c r="AM76" i="41" a="1"/>
  <c r="AM60" i="41" a="1"/>
  <c r="AM48" i="41" a="1"/>
  <c r="AM32" i="41" a="1"/>
  <c r="AM16" i="41" a="1"/>
  <c r="AM115" i="41" a="1"/>
  <c r="AM99" i="41" a="1"/>
  <c r="AM87" i="41" a="1"/>
  <c r="AM75" i="41" a="1"/>
  <c r="AM67" i="41" a="1"/>
  <c r="AM55" i="41" a="1"/>
  <c r="AM47" i="41" a="1"/>
  <c r="AM39" i="41" a="1"/>
  <c r="AM31" i="41" a="1"/>
  <c r="AM7" i="41" a="1"/>
  <c r="AM118" i="41" a="1"/>
  <c r="AM114" i="41" a="1"/>
  <c r="AM110" i="41" a="1"/>
  <c r="AM106" i="41" a="1"/>
  <c r="AM102" i="41" a="1"/>
  <c r="AM98" i="41" a="1"/>
  <c r="AM94" i="41" a="1"/>
  <c r="AM90" i="41" a="1"/>
  <c r="AM86" i="41" a="1"/>
  <c r="AM82" i="41" a="1"/>
  <c r="AM78" i="41" a="1"/>
  <c r="AM74" i="41" a="1"/>
  <c r="AM70" i="41" a="1"/>
  <c r="AM66" i="41" a="1"/>
  <c r="AM62" i="41" a="1"/>
  <c r="AM58" i="41" a="1"/>
  <c r="AM54" i="41" a="1"/>
  <c r="AM50" i="41" a="1"/>
  <c r="AM46" i="41" a="1"/>
  <c r="AM42" i="41" a="1"/>
  <c r="AM38" i="41" a="1"/>
  <c r="AM34" i="41" a="1"/>
  <c r="AM30" i="41" a="1"/>
  <c r="AM26" i="41" a="1"/>
  <c r="AM22" i="41" a="1"/>
  <c r="AM18" i="41" a="1"/>
  <c r="AM14" i="41" a="1"/>
  <c r="AM10" i="41" a="1"/>
  <c r="AM6" i="41" a="1"/>
  <c r="AM112" i="41" a="1"/>
  <c r="AM92" i="41" a="1"/>
  <c r="AM72" i="41" a="1"/>
  <c r="AM44" i="41" a="1"/>
  <c r="AM8" i="41" a="1"/>
  <c r="AM103" i="41" a="1"/>
  <c r="AM15" i="41" a="1"/>
  <c r="AM120" i="41" a="1"/>
  <c r="AM100" i="41" a="1"/>
  <c r="AM84" i="41" a="1"/>
  <c r="AM68" i="41" a="1"/>
  <c r="AM52" i="41" a="1"/>
  <c r="AM36" i="41" a="1"/>
  <c r="AM20" i="41" a="1"/>
  <c r="AM119" i="41" a="1"/>
  <c r="AM107" i="41" a="1"/>
  <c r="AM91" i="41" a="1"/>
  <c r="AM79" i="41" a="1"/>
  <c r="AM71" i="41" a="1"/>
  <c r="AM63" i="41" a="1"/>
  <c r="AM51" i="41" a="1"/>
  <c r="AM43" i="41" a="1"/>
  <c r="AM35" i="41" a="1"/>
  <c r="AM27" i="41" a="1"/>
  <c r="AM19" i="41" a="1"/>
  <c r="AM117" i="41" a="1"/>
  <c r="AM113" i="41" a="1"/>
  <c r="AM109" i="41" a="1"/>
  <c r="AM105" i="41" a="1"/>
  <c r="AM101" i="41" a="1"/>
  <c r="AM97" i="41" a="1"/>
  <c r="AM93" i="41" a="1"/>
  <c r="AM89" i="41" a="1"/>
  <c r="AM85" i="41" a="1"/>
  <c r="AM81" i="41" a="1"/>
  <c r="AM77" i="41" a="1"/>
  <c r="AM73" i="41" a="1"/>
  <c r="AM69" i="41" a="1"/>
  <c r="AM65" i="41" a="1"/>
  <c r="AM61" i="41" a="1"/>
  <c r="AM57" i="41" a="1"/>
  <c r="AM53" i="41" a="1"/>
  <c r="AM49" i="41" a="1"/>
  <c r="AM45" i="41" a="1"/>
  <c r="AM41" i="41" a="1"/>
  <c r="AM37" i="41" a="1"/>
  <c r="AM33" i="41" a="1"/>
  <c r="AM29" i="41" a="1"/>
  <c r="AM25" i="41" a="1"/>
  <c r="AM21" i="41" a="1"/>
  <c r="AM17" i="41" a="1"/>
  <c r="AM13" i="41" a="1"/>
  <c r="AM9" i="41" a="1"/>
  <c r="AM5" i="41" a="1"/>
  <c r="J54" i="23" a="1"/>
  <c r="J144" i="23" a="1"/>
  <c r="J180" i="23" a="1"/>
  <c r="J160" i="23" a="1"/>
  <c r="J126" i="23" a="1"/>
  <c r="D12" i="21" a="1"/>
  <c r="J136" i="23" a="1"/>
  <c r="J182" i="23" a="1"/>
  <c r="J124" i="23" a="1"/>
  <c r="F9" i="40" a="1"/>
  <c r="J38" i="23" a="1"/>
  <c r="J50" i="23" a="1"/>
  <c r="J34" i="23" a="1"/>
  <c r="J86" i="23" a="1"/>
  <c r="J216" i="23" a="1"/>
  <c r="J191" i="23" a="1"/>
  <c r="J170" i="23" a="1"/>
  <c r="J44" i="23" a="1"/>
  <c r="J228" i="23" a="1"/>
  <c r="J251" i="23" a="1"/>
  <c r="J45" i="23" a="1"/>
  <c r="J91" i="23" a="1"/>
  <c r="J143" i="23" a="1"/>
  <c r="J127" i="23" a="1"/>
  <c r="F7" i="40" a="1"/>
  <c r="J107" i="23" a="1"/>
  <c r="J134" i="23" a="1"/>
  <c r="J162" i="23" a="1"/>
  <c r="J146" i="23" a="1"/>
  <c r="D11" i="21" a="1"/>
  <c r="J185" i="23" a="1"/>
  <c r="J256" i="23" a="1"/>
  <c r="J119" i="23" a="1"/>
  <c r="F6" i="40" a="1"/>
  <c r="J235" i="23" a="1"/>
  <c r="U11" i="4" a="1"/>
  <c r="J140" i="23" a="1"/>
  <c r="F7" i="39" a="1"/>
  <c r="J181" i="23" a="1"/>
  <c r="J166" i="23" a="1"/>
  <c r="J30" i="23" a="1"/>
  <c r="J53" i="23" a="1"/>
  <c r="J31" i="23" a="1"/>
  <c r="J37" i="23" a="1"/>
  <c r="J120" i="23" a="1"/>
  <c r="V6" i="4" a="1"/>
  <c r="J233" i="23" a="1"/>
  <c r="J15" i="23" a="1"/>
  <c r="J220" i="23" a="1"/>
  <c r="J116" i="23" a="1"/>
  <c r="AD10" i="21"/>
  <c r="J142" i="23" a="1"/>
  <c r="J39" i="23" a="1"/>
  <c r="J145" i="23" a="1"/>
  <c r="J215" i="23" a="1"/>
  <c r="J71" i="23" a="1"/>
  <c r="J190" i="23" a="1"/>
  <c r="J239" i="23" a="1"/>
  <c r="J101" i="23" a="1"/>
  <c r="F10" i="39" a="1"/>
  <c r="J176" i="23" a="1"/>
  <c r="J218" i="23" a="1"/>
  <c r="J63" i="23" a="1"/>
  <c r="J204" i="23" a="1"/>
  <c r="J75" i="23" a="1"/>
  <c r="J225" i="23" a="1"/>
  <c r="F4" i="39" a="1"/>
  <c r="J25" i="23" a="1"/>
  <c r="J177" i="23" a="1"/>
  <c r="J78" i="23" a="1"/>
  <c r="J212" i="23" a="1"/>
  <c r="F5" i="40" a="1"/>
  <c r="J85" i="23" a="1"/>
  <c r="J111" i="23" a="1"/>
  <c r="R6" i="3" a="1"/>
  <c r="J253" i="23" a="1"/>
  <c r="J17" i="23" a="1"/>
  <c r="J221" i="23" a="1"/>
  <c r="J173" i="23" a="1"/>
  <c r="J83" i="23" a="1"/>
  <c r="J187" i="23" a="1"/>
  <c r="J133" i="23" a="1"/>
  <c r="J148" i="23" a="1"/>
  <c r="J205" i="23" a="1"/>
  <c r="J108" i="23" a="1"/>
  <c r="J231" i="23" a="1"/>
  <c r="J90" i="23" a="1"/>
  <c r="J197" i="23" a="1"/>
  <c r="J174" i="23" a="1"/>
  <c r="J70" i="23" a="1"/>
  <c r="J11" i="23" a="1"/>
  <c r="J171" i="23" a="1"/>
  <c r="V5" i="4" a="1"/>
  <c r="J82" i="23" a="1"/>
  <c r="J106" i="23" a="1"/>
  <c r="J42" i="23" a="1"/>
  <c r="J224" i="23" a="1"/>
  <c r="J36" i="23" a="1"/>
  <c r="J12" i="23" a="1"/>
  <c r="J88" i="23" a="1"/>
  <c r="J100" i="23" a="1"/>
  <c r="J109" i="23" a="1"/>
  <c r="J104" i="23" a="1"/>
  <c r="J261" i="23" a="1"/>
  <c r="J242" i="23" a="1"/>
  <c r="J150" i="23" a="1"/>
  <c r="J194" i="23" a="1"/>
  <c r="J56" i="23" a="1"/>
  <c r="J23" i="23" a="1"/>
  <c r="J20" i="23" a="1"/>
  <c r="J217" i="23" a="1"/>
  <c r="J254" i="23" a="1"/>
  <c r="J175" i="23" a="1"/>
  <c r="J193" i="23" a="1"/>
  <c r="J32" i="23" a="1"/>
  <c r="J61" i="23" a="1"/>
  <c r="J183" i="23" a="1"/>
  <c r="J158" i="23" a="1"/>
  <c r="J149" i="23" a="1"/>
  <c r="J27" i="23" a="1"/>
  <c r="J257" i="23" a="1"/>
  <c r="J214" i="23" a="1"/>
  <c r="J94" i="23" a="1"/>
  <c r="J69" i="23" a="1"/>
  <c r="J67" i="23" a="1"/>
  <c r="F10" i="40" a="1"/>
  <c r="J152" i="23" a="1"/>
  <c r="J49" i="23" a="1"/>
  <c r="J196" i="23" a="1"/>
  <c r="F4" i="3" a="1"/>
  <c r="J84" i="23" a="1"/>
  <c r="J22" i="23" a="1"/>
  <c r="J229" i="23" a="1"/>
  <c r="J62" i="23" a="1"/>
  <c r="J203" i="23" a="1"/>
  <c r="J129" i="23" a="1"/>
  <c r="AD7" i="21"/>
  <c r="J57" i="23" a="1"/>
  <c r="J99" i="23" a="1"/>
  <c r="J35" i="23" a="1"/>
  <c r="J110" i="23" a="1"/>
  <c r="J223" i="23" a="1"/>
  <c r="J236" i="23" a="1"/>
  <c r="AD12" i="21"/>
  <c r="J13" i="23" a="1"/>
  <c r="J95" i="23" a="1"/>
  <c r="J102" i="23" a="1"/>
  <c r="J260" i="23" a="1"/>
  <c r="M8" i="21" a="1"/>
  <c r="J65" i="23" a="1"/>
  <c r="J40" i="23" a="1"/>
  <c r="E11" i="23" a="1"/>
  <c r="J186" i="23" a="1"/>
  <c r="J128" i="23" a="1"/>
  <c r="J178" i="23" a="1"/>
  <c r="F6" i="39" a="1"/>
  <c r="J259" i="23" a="1"/>
  <c r="R4" i="3" a="1"/>
  <c r="J19" i="23" a="1"/>
  <c r="J198" i="23" a="1"/>
  <c r="J97" i="23" a="1"/>
  <c r="J125" i="23" a="1"/>
  <c r="J87" i="23" a="1"/>
  <c r="J206" i="23" a="1"/>
  <c r="J18" i="23" a="1"/>
  <c r="J60" i="23" a="1"/>
  <c r="J131" i="23" a="1"/>
  <c r="J219" i="23" a="1"/>
  <c r="F8" i="39" a="1"/>
  <c r="J118" i="23" a="1"/>
  <c r="J122" i="23" a="1"/>
  <c r="J58" i="23" a="1"/>
  <c r="J73" i="23" a="1"/>
  <c r="F9" i="39" a="1"/>
  <c r="J43" i="23" a="1"/>
  <c r="J72" i="23" a="1"/>
  <c r="J153" i="23" a="1"/>
  <c r="J154" i="23" a="1"/>
  <c r="J79" i="23" a="1"/>
  <c r="J121" i="23" a="1"/>
  <c r="J51" i="23" a="1"/>
  <c r="E10" i="23" a="1"/>
  <c r="J105" i="23" a="1"/>
  <c r="J167" i="23" a="1"/>
  <c r="J137" i="23" a="1"/>
  <c r="J55" i="23" a="1"/>
  <c r="J232" i="23" a="1"/>
  <c r="J80" i="23" a="1"/>
  <c r="J247" i="23" a="1"/>
  <c r="AD11" i="21"/>
  <c r="J21" i="23" a="1"/>
  <c r="J255" i="23" a="1"/>
  <c r="J89" i="23" a="1"/>
  <c r="J240" i="23" a="1"/>
  <c r="J157" i="23" a="1"/>
  <c r="J227" i="23" a="1"/>
  <c r="J155" i="23" a="1"/>
  <c r="F8" i="40" a="1"/>
  <c r="J200" i="23" a="1"/>
  <c r="J103" i="23" a="1"/>
  <c r="J188" i="23" a="1"/>
  <c r="J147" i="23" a="1"/>
  <c r="J112" i="23" a="1"/>
  <c r="U10" i="4" a="1"/>
  <c r="J165" i="23" a="1"/>
  <c r="AD9" i="21"/>
  <c r="J210" i="23" a="1"/>
  <c r="AD8" i="21"/>
  <c r="J243" i="23" a="1"/>
  <c r="J222" i="23" a="1"/>
  <c r="M7" i="21" a="1"/>
  <c r="J139" i="23" a="1"/>
  <c r="J76" i="23" a="1"/>
  <c r="J117" i="23" a="1"/>
  <c r="J169" i="23" a="1"/>
  <c r="J113" i="23" a="1"/>
  <c r="J26" i="23" a="1"/>
  <c r="J115" i="23" a="1"/>
  <c r="J52" i="23" a="1"/>
  <c r="J245" i="23" a="1"/>
  <c r="J24" i="23" a="1"/>
  <c r="J189" i="23" a="1"/>
  <c r="F4" i="40" a="1"/>
  <c r="J81" i="23" a="1"/>
  <c r="J252" i="23" a="1"/>
  <c r="J238" i="23" a="1"/>
  <c r="J184" i="23" a="1"/>
  <c r="J207" i="23" a="1"/>
  <c r="J96" i="23" a="1"/>
  <c r="J74" i="23" a="1"/>
  <c r="J68" i="23" a="1"/>
  <c r="J250" i="23" a="1"/>
  <c r="J211" i="23" a="1"/>
  <c r="J16" i="23" a="1"/>
  <c r="J41" i="23" a="1"/>
  <c r="J192" i="23" a="1"/>
  <c r="J59" i="23" a="1"/>
  <c r="J208" i="23" a="1"/>
  <c r="F5" i="39" a="1"/>
  <c r="J10" i="23" a="1"/>
  <c r="J172" i="23" a="1"/>
  <c r="J77" i="23" a="1"/>
  <c r="J135" i="23" a="1"/>
  <c r="J159" i="23" a="1"/>
  <c r="J46" i="23" a="1"/>
  <c r="J64" i="23" a="1"/>
  <c r="J241" i="23" a="1"/>
  <c r="J33" i="23" a="1"/>
  <c r="J168" i="23" a="1"/>
  <c r="J151" i="23" a="1"/>
  <c r="J249" i="23" a="1"/>
  <c r="J28" i="23" a="1"/>
  <c r="J114" i="23" a="1"/>
  <c r="J93" i="23" a="1"/>
  <c r="J130" i="23" a="1"/>
  <c r="J237" i="23" a="1"/>
  <c r="J246" i="23" a="1"/>
  <c r="J201" i="23" a="1"/>
  <c r="D9" i="21" a="1"/>
  <c r="J47" i="23" a="1"/>
  <c r="J199" i="23" a="1"/>
  <c r="J98" i="23" a="1"/>
  <c r="J248" i="23" a="1"/>
  <c r="J48" i="23" a="1"/>
  <c r="J138" i="23" a="1"/>
  <c r="J29" i="23" a="1"/>
  <c r="F5" i="3" a="1"/>
  <c r="J123" i="23" a="1"/>
  <c r="J164" i="23" a="1"/>
  <c r="J161" i="23" a="1"/>
  <c r="J226" i="23" a="1"/>
  <c r="J244" i="23" a="1"/>
  <c r="J66" i="23" a="1"/>
  <c r="J92" i="23" a="1"/>
  <c r="J156" i="23" a="1"/>
  <c r="J209" i="23" a="1"/>
  <c r="J213" i="23" a="1"/>
  <c r="J132" i="23" a="1"/>
  <c r="J195" i="23" a="1"/>
  <c r="R5" i="3" a="1"/>
  <c r="J202" i="23" a="1"/>
  <c r="J258" i="23" a="1"/>
  <c r="J141" i="23" a="1"/>
  <c r="J14" i="23" a="1"/>
  <c r="J230" i="23" a="1"/>
  <c r="J234" i="23" a="1"/>
  <c r="J163" i="23" a="1"/>
  <c r="J179" i="23" a="1"/>
  <c r="AM5" i="41" l="1"/>
  <c r="AM9" i="41"/>
  <c r="AM13" i="41"/>
  <c r="AM17" i="41"/>
  <c r="AM21" i="41"/>
  <c r="AM25" i="41"/>
  <c r="AM29" i="41"/>
  <c r="AM33" i="41"/>
  <c r="AM37" i="41"/>
  <c r="AM41" i="41"/>
  <c r="AM45" i="41"/>
  <c r="AM49" i="41"/>
  <c r="AM53" i="41"/>
  <c r="AM57" i="41"/>
  <c r="AQ57" i="41" s="1"/>
  <c r="AM61" i="41"/>
  <c r="AM65" i="41"/>
  <c r="AM69" i="41"/>
  <c r="AM73" i="41"/>
  <c r="AM77" i="41"/>
  <c r="AM81" i="41"/>
  <c r="AM85" i="41"/>
  <c r="AM89" i="41"/>
  <c r="AM93" i="41"/>
  <c r="AM97" i="41"/>
  <c r="AM101" i="41"/>
  <c r="AM105" i="41"/>
  <c r="AM109" i="41"/>
  <c r="AM113" i="41"/>
  <c r="AM117" i="41"/>
  <c r="AM19" i="41"/>
  <c r="AM27" i="41"/>
  <c r="AM35" i="41"/>
  <c r="AQ35" i="41" s="1"/>
  <c r="AM43" i="41"/>
  <c r="AM51" i="41"/>
  <c r="AM63" i="41"/>
  <c r="AM71" i="41"/>
  <c r="AM79" i="41"/>
  <c r="AM91" i="41"/>
  <c r="AQ91" i="41" s="1"/>
  <c r="AM107" i="41"/>
  <c r="AM119" i="41"/>
  <c r="AM20" i="41"/>
  <c r="AM36" i="41"/>
  <c r="AM52" i="41"/>
  <c r="AM68" i="41"/>
  <c r="AM84" i="41"/>
  <c r="AM100" i="41"/>
  <c r="AM120" i="41"/>
  <c r="AM15" i="41"/>
  <c r="AM103" i="41"/>
  <c r="AQ103" i="41" s="1"/>
  <c r="AM8" i="41"/>
  <c r="AM44" i="41"/>
  <c r="AM72" i="41"/>
  <c r="AM92" i="41"/>
  <c r="AM112" i="41"/>
  <c r="AM6" i="41"/>
  <c r="AM10" i="41"/>
  <c r="AM14" i="41"/>
  <c r="AQ14" i="41" s="1"/>
  <c r="AM18" i="41"/>
  <c r="AM22" i="41"/>
  <c r="AM26" i="41"/>
  <c r="AM30" i="41"/>
  <c r="AM34" i="41"/>
  <c r="AM38" i="41"/>
  <c r="AM42" i="41"/>
  <c r="AM46" i="41"/>
  <c r="AM50" i="41"/>
  <c r="AM54" i="41"/>
  <c r="AM58" i="41"/>
  <c r="AM62" i="41"/>
  <c r="AM66" i="41"/>
  <c r="AM70" i="41"/>
  <c r="AM74" i="41"/>
  <c r="AM78" i="41"/>
  <c r="AQ78" i="41" s="1"/>
  <c r="AM82" i="41"/>
  <c r="AM86" i="41"/>
  <c r="AM90" i="41"/>
  <c r="AM94" i="41"/>
  <c r="AM98" i="41"/>
  <c r="AM102" i="41"/>
  <c r="AM106" i="41"/>
  <c r="AM110" i="41"/>
  <c r="AM114" i="41"/>
  <c r="AM118" i="41"/>
  <c r="AM7" i="41"/>
  <c r="AM31" i="41"/>
  <c r="AM39" i="41"/>
  <c r="AQ39" i="41" s="1"/>
  <c r="AM47" i="41"/>
  <c r="AM55" i="41"/>
  <c r="AQ55" i="41" s="1"/>
  <c r="AM67" i="41"/>
  <c r="AQ67" i="41" s="1"/>
  <c r="AM75" i="41"/>
  <c r="AM87" i="41"/>
  <c r="AM99" i="41"/>
  <c r="AM115" i="41"/>
  <c r="AM16" i="41"/>
  <c r="AM32" i="41"/>
  <c r="AM48" i="41"/>
  <c r="AM60" i="41"/>
  <c r="AQ60" i="41" s="1"/>
  <c r="AM76" i="41"/>
  <c r="AM88" i="41"/>
  <c r="AM108" i="41"/>
  <c r="AM11" i="41"/>
  <c r="AM59" i="41"/>
  <c r="AQ59" i="41" s="1"/>
  <c r="AM83" i="41"/>
  <c r="AM95" i="41"/>
  <c r="AQ95" i="41" s="1"/>
  <c r="AM111" i="41"/>
  <c r="AM12" i="41"/>
  <c r="AM40" i="41"/>
  <c r="AM56" i="41"/>
  <c r="AM80" i="41"/>
  <c r="AM96" i="41"/>
  <c r="AQ96" i="41" s="1"/>
  <c r="AM116" i="41"/>
  <c r="AM23" i="41"/>
  <c r="AM24" i="41"/>
  <c r="AM64" i="41"/>
  <c r="AM104" i="41"/>
  <c r="AM28" i="41"/>
  <c r="AM4" i="41"/>
  <c r="Z5" i="41"/>
  <c r="AD5" i="41" s="1"/>
  <c r="Z9" i="41"/>
  <c r="Z13" i="41"/>
  <c r="Z17" i="41"/>
  <c r="AD17" i="41" s="1"/>
  <c r="Z21" i="41"/>
  <c r="Z25" i="41"/>
  <c r="Z29" i="41"/>
  <c r="Z33" i="41"/>
  <c r="Z37" i="41"/>
  <c r="Z41" i="41"/>
  <c r="Z45" i="41"/>
  <c r="Z49" i="41"/>
  <c r="Z53" i="41"/>
  <c r="Z57" i="41"/>
  <c r="Z61" i="41"/>
  <c r="Z65" i="41"/>
  <c r="Z69" i="41"/>
  <c r="Z73" i="41"/>
  <c r="Z77" i="41"/>
  <c r="Z81" i="41"/>
  <c r="Z85" i="41"/>
  <c r="Z89" i="41"/>
  <c r="Z93" i="41"/>
  <c r="Z97" i="41"/>
  <c r="Z101" i="41"/>
  <c r="Z105" i="41"/>
  <c r="Z109" i="41"/>
  <c r="Z113" i="41"/>
  <c r="Z117" i="41"/>
  <c r="Z27" i="41"/>
  <c r="Z67" i="41"/>
  <c r="Z79" i="41"/>
  <c r="Z91" i="41"/>
  <c r="Z103" i="41"/>
  <c r="Z115" i="41"/>
  <c r="AD115" i="41" s="1"/>
  <c r="Z8" i="41"/>
  <c r="AD8" i="41" s="1"/>
  <c r="Z28" i="41"/>
  <c r="Z44" i="41"/>
  <c r="Z52" i="41"/>
  <c r="Z68" i="41"/>
  <c r="Z88" i="41"/>
  <c r="Z104" i="41"/>
  <c r="Z120" i="41"/>
  <c r="AD120" i="41" s="1"/>
  <c r="Z35" i="41"/>
  <c r="AD35" i="41" s="1"/>
  <c r="Z20" i="41"/>
  <c r="Z36" i="41"/>
  <c r="Z60" i="41"/>
  <c r="Z80" i="41"/>
  <c r="Z96" i="41"/>
  <c r="Z112" i="41"/>
  <c r="Z6" i="41"/>
  <c r="Z10" i="41"/>
  <c r="AD10" i="41" s="1"/>
  <c r="Z14" i="41"/>
  <c r="Z18" i="41"/>
  <c r="Z22" i="41"/>
  <c r="Z26" i="41"/>
  <c r="Z30" i="41"/>
  <c r="Z34" i="41"/>
  <c r="Z38" i="41"/>
  <c r="Z42" i="41"/>
  <c r="AD42" i="41" s="1"/>
  <c r="Z46" i="41"/>
  <c r="Z50" i="41"/>
  <c r="Z54" i="41"/>
  <c r="Z58" i="41"/>
  <c r="Z62" i="41"/>
  <c r="Z66" i="41"/>
  <c r="Z70" i="41"/>
  <c r="Z74" i="41"/>
  <c r="Z78" i="41"/>
  <c r="Z82" i="41"/>
  <c r="Z86" i="41"/>
  <c r="Z90" i="41"/>
  <c r="Z94" i="41"/>
  <c r="AD94" i="41" s="1"/>
  <c r="Z98" i="41"/>
  <c r="Z102" i="41"/>
  <c r="Z106" i="41"/>
  <c r="AD106" i="41" s="1"/>
  <c r="Z110" i="41"/>
  <c r="Z114" i="41"/>
  <c r="Z118" i="41"/>
  <c r="Z11" i="41"/>
  <c r="Z15" i="41"/>
  <c r="Z19" i="41"/>
  <c r="Z23" i="41"/>
  <c r="Z31" i="41"/>
  <c r="Z39" i="41"/>
  <c r="Z43" i="41"/>
  <c r="Z47" i="41"/>
  <c r="Z51" i="41"/>
  <c r="Z59" i="41"/>
  <c r="Z63" i="41"/>
  <c r="Z75" i="41"/>
  <c r="AD75" i="41" s="1"/>
  <c r="Z83" i="41"/>
  <c r="AD83" i="41" s="1"/>
  <c r="Z95" i="41"/>
  <c r="Z107" i="41"/>
  <c r="Z119" i="41"/>
  <c r="Z12" i="41"/>
  <c r="Z24" i="41"/>
  <c r="Z40" i="41"/>
  <c r="Z56" i="41"/>
  <c r="Z76" i="41"/>
  <c r="Z92" i="41"/>
  <c r="Z108" i="41"/>
  <c r="Z7" i="41"/>
  <c r="Z55" i="41"/>
  <c r="Z71" i="41"/>
  <c r="Z87" i="41"/>
  <c r="Z99" i="41"/>
  <c r="Z111" i="41"/>
  <c r="AD111" i="41" s="1"/>
  <c r="Z16" i="41"/>
  <c r="Z32" i="41"/>
  <c r="Z48" i="41"/>
  <c r="Z64" i="41"/>
  <c r="Z84" i="41"/>
  <c r="Z100" i="41"/>
  <c r="Z116" i="41"/>
  <c r="AD116" i="41" s="1"/>
  <c r="Z72" i="41"/>
  <c r="AD72" i="41" s="1"/>
  <c r="Z4" i="41"/>
  <c r="M6" i="41"/>
  <c r="M10" i="41"/>
  <c r="M14" i="41"/>
  <c r="M18" i="41"/>
  <c r="M22" i="41"/>
  <c r="M26" i="41"/>
  <c r="M30" i="41"/>
  <c r="M34" i="41"/>
  <c r="M38" i="41"/>
  <c r="M42" i="41"/>
  <c r="M46" i="41"/>
  <c r="M50" i="41"/>
  <c r="Q50" i="41" s="1"/>
  <c r="T50" i="41" s="1"/>
  <c r="M54" i="41"/>
  <c r="M58" i="41"/>
  <c r="M62" i="41"/>
  <c r="Q62" i="41" s="1"/>
  <c r="T62" i="41" s="1"/>
  <c r="M66" i="41"/>
  <c r="M70" i="41"/>
  <c r="M74" i="41"/>
  <c r="M78" i="41"/>
  <c r="M82" i="41"/>
  <c r="Q82" i="41" s="1"/>
  <c r="T82" i="41" s="1"/>
  <c r="M86" i="41"/>
  <c r="M90" i="41"/>
  <c r="M94" i="41"/>
  <c r="M98" i="41"/>
  <c r="M102" i="41"/>
  <c r="M106" i="41"/>
  <c r="M110" i="41"/>
  <c r="M114" i="41"/>
  <c r="Q114" i="41" s="1"/>
  <c r="T114" i="41" s="1"/>
  <c r="M118" i="41"/>
  <c r="M11" i="41"/>
  <c r="M15" i="41"/>
  <c r="M19" i="41"/>
  <c r="M23" i="41"/>
  <c r="M31" i="41"/>
  <c r="M35" i="41"/>
  <c r="M43" i="41"/>
  <c r="Q43" i="41" s="1"/>
  <c r="T43" i="41" s="1"/>
  <c r="M47" i="41"/>
  <c r="M55" i="41"/>
  <c r="M59" i="41"/>
  <c r="Q59" i="41" s="1"/>
  <c r="T59" i="41" s="1"/>
  <c r="M67" i="41"/>
  <c r="M75" i="41"/>
  <c r="M83" i="41"/>
  <c r="M91" i="41"/>
  <c r="M99" i="41"/>
  <c r="Q99" i="41" s="1"/>
  <c r="T99" i="41" s="1"/>
  <c r="M107" i="41"/>
  <c r="M115" i="41"/>
  <c r="M16" i="41"/>
  <c r="Q16" i="41" s="1"/>
  <c r="T16" i="41" s="1"/>
  <c r="M32" i="41"/>
  <c r="M44" i="41"/>
  <c r="M56" i="41"/>
  <c r="M68" i="41"/>
  <c r="M80" i="41"/>
  <c r="Q80" i="41" s="1"/>
  <c r="T80" i="41" s="1"/>
  <c r="M92" i="41"/>
  <c r="M100" i="41"/>
  <c r="Q100" i="41" s="1"/>
  <c r="T100" i="41" s="1"/>
  <c r="M112" i="41"/>
  <c r="Q112" i="41" s="1"/>
  <c r="T112" i="41" s="1"/>
  <c r="M17" i="41"/>
  <c r="M29" i="41"/>
  <c r="M41" i="41"/>
  <c r="M53" i="41"/>
  <c r="M65" i="41"/>
  <c r="Q65" i="41" s="1"/>
  <c r="T65" i="41" s="1"/>
  <c r="M77" i="41"/>
  <c r="M89" i="41"/>
  <c r="Q89" i="41" s="1"/>
  <c r="T89" i="41" s="1"/>
  <c r="M101" i="41"/>
  <c r="Q101" i="41" s="1"/>
  <c r="T101" i="41" s="1"/>
  <c r="M113" i="41"/>
  <c r="M7" i="41"/>
  <c r="M27" i="41"/>
  <c r="M39" i="41"/>
  <c r="M51" i="41"/>
  <c r="Q51" i="41" s="1"/>
  <c r="T51" i="41" s="1"/>
  <c r="M63" i="41"/>
  <c r="M71" i="41"/>
  <c r="Q71" i="41" s="1"/>
  <c r="T71" i="41" s="1"/>
  <c r="M79" i="41"/>
  <c r="M87" i="41"/>
  <c r="M95" i="41"/>
  <c r="M103" i="41"/>
  <c r="M111" i="41"/>
  <c r="M119" i="41"/>
  <c r="Q119" i="41" s="1"/>
  <c r="T119" i="41" s="1"/>
  <c r="M20" i="41"/>
  <c r="M40" i="41"/>
  <c r="M52" i="41"/>
  <c r="Q52" i="41" s="1"/>
  <c r="T52" i="41" s="1"/>
  <c r="M60" i="41"/>
  <c r="M72" i="41"/>
  <c r="M84" i="41"/>
  <c r="M96" i="41"/>
  <c r="M108" i="41"/>
  <c r="Q108" i="41" s="1"/>
  <c r="T108" i="41" s="1"/>
  <c r="M116" i="41"/>
  <c r="M13" i="41"/>
  <c r="Q13" i="41" s="1"/>
  <c r="T13" i="41" s="1"/>
  <c r="M25" i="41"/>
  <c r="M37" i="41"/>
  <c r="M49" i="41"/>
  <c r="M61" i="41"/>
  <c r="M73" i="41"/>
  <c r="M81" i="41"/>
  <c r="M93" i="41"/>
  <c r="M105" i="41"/>
  <c r="M117" i="41"/>
  <c r="M8" i="41"/>
  <c r="M12" i="41"/>
  <c r="M24" i="41"/>
  <c r="M28" i="41"/>
  <c r="M36" i="41"/>
  <c r="M48" i="41"/>
  <c r="M64" i="41"/>
  <c r="M76" i="41"/>
  <c r="Q76" i="41" s="1"/>
  <c r="T76" i="41" s="1"/>
  <c r="M88" i="41"/>
  <c r="M104" i="41"/>
  <c r="M120" i="41"/>
  <c r="M9" i="41"/>
  <c r="Q9" i="41" s="1"/>
  <c r="T9" i="41" s="1"/>
  <c r="M21" i="41"/>
  <c r="Q21" i="41" s="1"/>
  <c r="T21" i="41" s="1"/>
  <c r="M33" i="41"/>
  <c r="M45" i="41"/>
  <c r="Q45" i="41" s="1"/>
  <c r="T45" i="41" s="1"/>
  <c r="M57" i="41"/>
  <c r="Q57" i="41" s="1"/>
  <c r="T57" i="41" s="1"/>
  <c r="M69" i="41"/>
  <c r="M85" i="41"/>
  <c r="M97" i="41"/>
  <c r="M109" i="41"/>
  <c r="M5" i="41"/>
  <c r="M4" i="41"/>
  <c r="AE25" i="41"/>
  <c r="AE105" i="41"/>
  <c r="R59" i="41"/>
  <c r="R22" i="41"/>
  <c r="R46" i="41"/>
  <c r="R78" i="41"/>
  <c r="R94" i="41"/>
  <c r="R11" i="41"/>
  <c r="R43" i="41"/>
  <c r="R99" i="41"/>
  <c r="R35" i="41"/>
  <c r="R67" i="41"/>
  <c r="R75" i="41"/>
  <c r="R107" i="41"/>
  <c r="R6" i="41"/>
  <c r="R14" i="41"/>
  <c r="R38" i="41"/>
  <c r="R54" i="41"/>
  <c r="AE45" i="41"/>
  <c r="AE51" i="41"/>
  <c r="AE57" i="41"/>
  <c r="AE73" i="41"/>
  <c r="R62" i="41"/>
  <c r="R86" i="41"/>
  <c r="R110" i="41"/>
  <c r="AE53" i="41"/>
  <c r="AE64" i="41"/>
  <c r="AE80" i="41"/>
  <c r="AE96" i="41"/>
  <c r="AE112" i="41"/>
  <c r="AE28" i="41"/>
  <c r="AE35" i="41"/>
  <c r="AE41" i="41"/>
  <c r="AE47" i="41"/>
  <c r="AE59" i="41"/>
  <c r="AE75" i="41"/>
  <c r="AE91" i="41"/>
  <c r="AE107" i="41"/>
  <c r="AE20" i="41"/>
  <c r="AE70" i="41"/>
  <c r="AE86" i="41"/>
  <c r="AE102" i="41"/>
  <c r="AE118" i="41"/>
  <c r="AE89" i="41"/>
  <c r="R19" i="41"/>
  <c r="R27" i="41"/>
  <c r="R51" i="41"/>
  <c r="R83" i="41"/>
  <c r="R91" i="41"/>
  <c r="R115" i="41"/>
  <c r="R30" i="41"/>
  <c r="R70" i="41"/>
  <c r="R102" i="41"/>
  <c r="R36" i="41"/>
  <c r="R68" i="41"/>
  <c r="R100" i="41"/>
  <c r="R4" i="41"/>
  <c r="R52" i="41"/>
  <c r="R84" i="41"/>
  <c r="R65" i="41"/>
  <c r="R97" i="41"/>
  <c r="R118" i="41"/>
  <c r="R17" i="41"/>
  <c r="R49" i="41"/>
  <c r="R81" i="41"/>
  <c r="R113" i="41"/>
  <c r="R105" i="41"/>
  <c r="R116" i="41"/>
  <c r="R28" i="41"/>
  <c r="R60" i="41"/>
  <c r="R92" i="41"/>
  <c r="R9" i="41"/>
  <c r="R41" i="41"/>
  <c r="R73" i="41"/>
  <c r="R20" i="41"/>
  <c r="R33" i="41"/>
  <c r="R12" i="41"/>
  <c r="R44" i="41"/>
  <c r="R76" i="41"/>
  <c r="R108" i="41"/>
  <c r="R25" i="41"/>
  <c r="R57" i="41"/>
  <c r="R89" i="41"/>
  <c r="AR59" i="41"/>
  <c r="AR6" i="41"/>
  <c r="AR70" i="41"/>
  <c r="AR9" i="41"/>
  <c r="AR60" i="41"/>
  <c r="AR31" i="41"/>
  <c r="AR117" i="41"/>
  <c r="AE26" i="41"/>
  <c r="AR61" i="41"/>
  <c r="AR52" i="41"/>
  <c r="AE8" i="41"/>
  <c r="AR77" i="41"/>
  <c r="AR119" i="41"/>
  <c r="AE103" i="41"/>
  <c r="AE27" i="41"/>
  <c r="AE58" i="41"/>
  <c r="AR36" i="41"/>
  <c r="AE85" i="41"/>
  <c r="AE17" i="41"/>
  <c r="AE84" i="41"/>
  <c r="AE48" i="41"/>
  <c r="AE94" i="41"/>
  <c r="AR96" i="41"/>
  <c r="R93" i="41"/>
  <c r="R45" i="41"/>
  <c r="R13" i="41"/>
  <c r="AE99" i="41"/>
  <c r="R61" i="41"/>
  <c r="R90" i="41"/>
  <c r="R26" i="41"/>
  <c r="AR55" i="41"/>
  <c r="AR67" i="41"/>
  <c r="AR14" i="41"/>
  <c r="AR78" i="41"/>
  <c r="AR17" i="41"/>
  <c r="AR74" i="41"/>
  <c r="AR39" i="41"/>
  <c r="AR20" i="41"/>
  <c r="AE34" i="41"/>
  <c r="AR113" i="41"/>
  <c r="AR66" i="41"/>
  <c r="AE16" i="41"/>
  <c r="AR87" i="41"/>
  <c r="AE9" i="41"/>
  <c r="AE111" i="41"/>
  <c r="AE37" i="41"/>
  <c r="AE66" i="41"/>
  <c r="AR64" i="41"/>
  <c r="AE93" i="41"/>
  <c r="AE30" i="41"/>
  <c r="AE92" i="41"/>
  <c r="R103" i="41"/>
  <c r="R71" i="41"/>
  <c r="R39" i="41"/>
  <c r="R7" i="41"/>
  <c r="AR50" i="41"/>
  <c r="AR40" i="41"/>
  <c r="R96" i="41"/>
  <c r="R64" i="41"/>
  <c r="R32" i="41"/>
  <c r="R8" i="41"/>
  <c r="R85" i="41"/>
  <c r="AR95" i="41"/>
  <c r="R53" i="41"/>
  <c r="AR11" i="41"/>
  <c r="AR75" i="41"/>
  <c r="AR22" i="41"/>
  <c r="AR86" i="41"/>
  <c r="AR25" i="41"/>
  <c r="AR88" i="41"/>
  <c r="AR53" i="41"/>
  <c r="AR84" i="41"/>
  <c r="AE42" i="41"/>
  <c r="AE5" i="41"/>
  <c r="AR76" i="41"/>
  <c r="AE24" i="41"/>
  <c r="AR97" i="41"/>
  <c r="AE22" i="41"/>
  <c r="AE119" i="41"/>
  <c r="AE40" i="41"/>
  <c r="AE74" i="41"/>
  <c r="AE6" i="41"/>
  <c r="AE101" i="41"/>
  <c r="AE33" i="41"/>
  <c r="AE100" i="41"/>
  <c r="AE81" i="41"/>
  <c r="AR29" i="41"/>
  <c r="AR105" i="41"/>
  <c r="AR65" i="41"/>
  <c r="AR58" i="41"/>
  <c r="R37" i="41"/>
  <c r="AE44" i="41"/>
  <c r="R117" i="41"/>
  <c r="AR43" i="41"/>
  <c r="AR107" i="41"/>
  <c r="AR54" i="41"/>
  <c r="AR118" i="41"/>
  <c r="AR42" i="41"/>
  <c r="AR5" i="41"/>
  <c r="AR89" i="41"/>
  <c r="AE10" i="41"/>
  <c r="AR37" i="41"/>
  <c r="AR10" i="41"/>
  <c r="AR104" i="41"/>
  <c r="AR63" i="41"/>
  <c r="AR81" i="41"/>
  <c r="AE87" i="41"/>
  <c r="AR82" i="41"/>
  <c r="AE52" i="41"/>
  <c r="AE106" i="41"/>
  <c r="AE69" i="41"/>
  <c r="AR69" i="41"/>
  <c r="AE68" i="41"/>
  <c r="AR68" i="41"/>
  <c r="AR28" i="41"/>
  <c r="R16" i="41"/>
  <c r="AE62" i="41"/>
  <c r="AE7" i="41"/>
  <c r="R109" i="41"/>
  <c r="R21" i="41"/>
  <c r="AE67" i="41"/>
  <c r="AE15" i="41"/>
  <c r="AR19" i="41"/>
  <c r="AR30" i="41"/>
  <c r="AR33" i="41"/>
  <c r="AR57" i="41"/>
  <c r="AE50" i="41"/>
  <c r="AR80" i="41"/>
  <c r="AR101" i="41"/>
  <c r="AR23" i="41"/>
  <c r="AE82" i="41"/>
  <c r="AE109" i="41"/>
  <c r="AE108" i="41"/>
  <c r="R63" i="41"/>
  <c r="AE54" i="41"/>
  <c r="AR48" i="41"/>
  <c r="R72" i="41"/>
  <c r="R106" i="41"/>
  <c r="R82" i="41"/>
  <c r="R58" i="41"/>
  <c r="R34" i="41"/>
  <c r="R10" i="41"/>
  <c r="AE88" i="41"/>
  <c r="AR51" i="41"/>
  <c r="AR109" i="41"/>
  <c r="R47" i="41"/>
  <c r="AE110" i="41"/>
  <c r="AE115" i="41"/>
  <c r="R74" i="41"/>
  <c r="AE43" i="41"/>
  <c r="R31" i="41"/>
  <c r="AE11" i="41"/>
  <c r="R69" i="41"/>
  <c r="AR27" i="41"/>
  <c r="AR38" i="41"/>
  <c r="AR13" i="41"/>
  <c r="AR71" i="41"/>
  <c r="AR8" i="41"/>
  <c r="AR90" i="41"/>
  <c r="AR111" i="41"/>
  <c r="AR44" i="41"/>
  <c r="AE90" i="41"/>
  <c r="AE117" i="41"/>
  <c r="AE116" i="41"/>
  <c r="R120" i="41"/>
  <c r="R56" i="41"/>
  <c r="AE4" i="41"/>
  <c r="R77" i="41"/>
  <c r="R5" i="41"/>
  <c r="AE38" i="41"/>
  <c r="AE23" i="41"/>
  <c r="AR62" i="41"/>
  <c r="AR47" i="41"/>
  <c r="AE14" i="41"/>
  <c r="AR79" i="41"/>
  <c r="R112" i="41"/>
  <c r="R98" i="41"/>
  <c r="AE63" i="41"/>
  <c r="AE97" i="41"/>
  <c r="R104" i="41"/>
  <c r="AR35" i="41"/>
  <c r="AR46" i="41"/>
  <c r="AR26" i="41"/>
  <c r="AR85" i="41"/>
  <c r="AR15" i="41"/>
  <c r="AR100" i="41"/>
  <c r="AR21" i="41"/>
  <c r="AR72" i="41"/>
  <c r="AE98" i="41"/>
  <c r="AR41" i="41"/>
  <c r="R119" i="41"/>
  <c r="R55" i="41"/>
  <c r="AE113" i="41"/>
  <c r="AE32" i="41"/>
  <c r="R101" i="41"/>
  <c r="AE120" i="41"/>
  <c r="AE72" i="41"/>
  <c r="AR56" i="41"/>
  <c r="AR103" i="41"/>
  <c r="AR114" i="41"/>
  <c r="AE114" i="41"/>
  <c r="R111" i="41"/>
  <c r="AE12" i="41"/>
  <c r="R48" i="41"/>
  <c r="R50" i="41"/>
  <c r="AE19" i="41"/>
  <c r="R95" i="41"/>
  <c r="R40" i="41"/>
  <c r="AR83" i="41"/>
  <c r="AR94" i="41"/>
  <c r="AR92" i="41"/>
  <c r="AR98" i="41"/>
  <c r="AE13" i="41"/>
  <c r="AR12" i="41"/>
  <c r="AE36" i="41"/>
  <c r="AR91" i="41"/>
  <c r="AR102" i="41"/>
  <c r="AR106" i="41"/>
  <c r="AR108" i="41"/>
  <c r="AE21" i="41"/>
  <c r="AR34" i="41"/>
  <c r="AE71" i="41"/>
  <c r="AE46" i="41"/>
  <c r="AE31" i="41"/>
  <c r="AE39" i="41"/>
  <c r="AR99" i="41"/>
  <c r="AR110" i="41"/>
  <c r="AR120" i="41"/>
  <c r="AR112" i="41"/>
  <c r="AE29" i="41"/>
  <c r="AR49" i="41"/>
  <c r="AE79" i="41"/>
  <c r="AE49" i="41"/>
  <c r="AE61" i="41"/>
  <c r="AE60" i="41"/>
  <c r="R87" i="41"/>
  <c r="R23" i="41"/>
  <c r="AR24" i="41"/>
  <c r="AR16" i="41"/>
  <c r="R29" i="41"/>
  <c r="R114" i="41"/>
  <c r="AR115" i="41"/>
  <c r="AR4" i="41"/>
  <c r="AR18" i="41"/>
  <c r="AE18" i="41"/>
  <c r="AR32" i="41"/>
  <c r="AR73" i="41"/>
  <c r="AE95" i="41"/>
  <c r="AE55" i="41"/>
  <c r="AE77" i="41"/>
  <c r="AE76" i="41"/>
  <c r="R79" i="41"/>
  <c r="R15" i="41"/>
  <c r="AE65" i="41"/>
  <c r="AR116" i="41"/>
  <c r="R80" i="41"/>
  <c r="AE56" i="41"/>
  <c r="R88" i="41"/>
  <c r="AR93" i="41"/>
  <c r="AR7" i="41"/>
  <c r="R42" i="41"/>
  <c r="AE83" i="41"/>
  <c r="AR45" i="41"/>
  <c r="R66" i="41"/>
  <c r="R24" i="41"/>
  <c r="R18" i="41"/>
  <c r="AE78" i="41"/>
  <c r="AE104" i="41"/>
  <c r="S34" i="41"/>
  <c r="S66" i="41"/>
  <c r="S74" i="41"/>
  <c r="S82" i="41"/>
  <c r="S106" i="41"/>
  <c r="S16" i="41"/>
  <c r="S40" i="41"/>
  <c r="S48" i="41"/>
  <c r="S80" i="41"/>
  <c r="S120" i="41"/>
  <c r="S11" i="41"/>
  <c r="S67" i="41"/>
  <c r="S18" i="41"/>
  <c r="S26" i="41"/>
  <c r="S42" i="41"/>
  <c r="S50" i="41"/>
  <c r="S58" i="41"/>
  <c r="S90" i="41"/>
  <c r="S98" i="41"/>
  <c r="S114" i="41"/>
  <c r="AF94" i="41"/>
  <c r="AF4" i="41"/>
  <c r="S32" i="41"/>
  <c r="S64" i="41"/>
  <c r="S88" i="41"/>
  <c r="S112" i="41"/>
  <c r="S27" i="41"/>
  <c r="S35" i="41"/>
  <c r="S59" i="41"/>
  <c r="S75" i="41"/>
  <c r="S99" i="41"/>
  <c r="S29" i="41"/>
  <c r="S37" i="41"/>
  <c r="S45" i="41"/>
  <c r="S53" i="41"/>
  <c r="S61" i="41"/>
  <c r="S69" i="41"/>
  <c r="S77" i="41"/>
  <c r="S85" i="41"/>
  <c r="S93" i="41"/>
  <c r="S101" i="41"/>
  <c r="S109" i="41"/>
  <c r="S117" i="41"/>
  <c r="AF62" i="41"/>
  <c r="S24" i="41"/>
  <c r="S56" i="41"/>
  <c r="S96" i="41"/>
  <c r="S83" i="41"/>
  <c r="S107" i="41"/>
  <c r="AF8" i="41"/>
  <c r="AF78" i="41"/>
  <c r="S104" i="41"/>
  <c r="AF19" i="41"/>
  <c r="AF69" i="41"/>
  <c r="AF85" i="41"/>
  <c r="AF101" i="41"/>
  <c r="AF117" i="41"/>
  <c r="S19" i="41"/>
  <c r="S43" i="41"/>
  <c r="AF11" i="41"/>
  <c r="AF53" i="41"/>
  <c r="AF64" i="41"/>
  <c r="AF80" i="41"/>
  <c r="AF96" i="41"/>
  <c r="AF112" i="41"/>
  <c r="AF28" i="41"/>
  <c r="AF35" i="41"/>
  <c r="AF41" i="41"/>
  <c r="AF59" i="41"/>
  <c r="AF75" i="41"/>
  <c r="AF91" i="41"/>
  <c r="AF107" i="41"/>
  <c r="S12" i="41"/>
  <c r="S20" i="41"/>
  <c r="S28" i="41"/>
  <c r="S36" i="41"/>
  <c r="S44" i="41"/>
  <c r="S52" i="41"/>
  <c r="S60" i="41"/>
  <c r="S68" i="41"/>
  <c r="S76" i="41"/>
  <c r="S84" i="41"/>
  <c r="S92" i="41"/>
  <c r="S100" i="41"/>
  <c r="S108" i="41"/>
  <c r="S116" i="41"/>
  <c r="AF110" i="41"/>
  <c r="S8" i="41"/>
  <c r="S72" i="41"/>
  <c r="S51" i="41"/>
  <c r="S91" i="41"/>
  <c r="S115" i="41"/>
  <c r="S25" i="41"/>
  <c r="S57" i="41"/>
  <c r="S89" i="41"/>
  <c r="S62" i="41"/>
  <c r="S9" i="41"/>
  <c r="S105" i="41"/>
  <c r="S6" i="41"/>
  <c r="S38" i="41"/>
  <c r="S70" i="41"/>
  <c r="S102" i="41"/>
  <c r="S4" i="41"/>
  <c r="S73" i="41"/>
  <c r="S86" i="41"/>
  <c r="S17" i="41"/>
  <c r="S49" i="41"/>
  <c r="S81" i="41"/>
  <c r="S113" i="41"/>
  <c r="S30" i="41"/>
  <c r="S94" i="41"/>
  <c r="S41" i="41"/>
  <c r="S22" i="41"/>
  <c r="S54" i="41"/>
  <c r="S33" i="41"/>
  <c r="S65" i="41"/>
  <c r="S97" i="41"/>
  <c r="S118" i="41"/>
  <c r="S14" i="41"/>
  <c r="S46" i="41"/>
  <c r="S78" i="41"/>
  <c r="S110" i="41"/>
  <c r="AS38" i="41"/>
  <c r="AS28" i="41"/>
  <c r="AS102" i="41"/>
  <c r="AF56" i="41"/>
  <c r="AS114" i="41"/>
  <c r="AS56" i="41"/>
  <c r="AS120" i="41"/>
  <c r="AS67" i="41"/>
  <c r="AS14" i="41"/>
  <c r="AS63" i="41"/>
  <c r="AS42" i="41"/>
  <c r="AS4" i="41"/>
  <c r="AS89" i="41"/>
  <c r="AF39" i="41"/>
  <c r="AS108" i="41"/>
  <c r="AS57" i="41"/>
  <c r="AS17" i="41"/>
  <c r="AS33" i="41"/>
  <c r="AF36" i="41"/>
  <c r="AF116" i="41"/>
  <c r="AF87" i="41"/>
  <c r="AS111" i="41"/>
  <c r="AF49" i="41"/>
  <c r="AF106" i="41"/>
  <c r="AF42" i="41"/>
  <c r="AF81" i="41"/>
  <c r="S111" i="41"/>
  <c r="S47" i="41"/>
  <c r="AF86" i="41"/>
  <c r="AS5" i="41"/>
  <c r="AF44" i="41"/>
  <c r="S10" i="41"/>
  <c r="AF50" i="41"/>
  <c r="AS64" i="41"/>
  <c r="AS11" i="41"/>
  <c r="AS75" i="41"/>
  <c r="AS22" i="41"/>
  <c r="AS77" i="41"/>
  <c r="AS46" i="41"/>
  <c r="AS25" i="41"/>
  <c r="AS93" i="41"/>
  <c r="AF47" i="41"/>
  <c r="AS118" i="41"/>
  <c r="AS61" i="41"/>
  <c r="AS23" i="41"/>
  <c r="AS52" i="41"/>
  <c r="AF60" i="41"/>
  <c r="AS53" i="41"/>
  <c r="AF95" i="41"/>
  <c r="AF14" i="41"/>
  <c r="AF52" i="41"/>
  <c r="AF114" i="41"/>
  <c r="AF45" i="41"/>
  <c r="AF89" i="41"/>
  <c r="AS18" i="41"/>
  <c r="S5" i="41"/>
  <c r="AF83" i="41"/>
  <c r="AF38" i="41"/>
  <c r="AF88" i="41"/>
  <c r="AS76" i="41"/>
  <c r="AS8" i="41"/>
  <c r="AS72" i="41"/>
  <c r="AS19" i="41"/>
  <c r="AS83" i="41"/>
  <c r="AS30" i="41"/>
  <c r="AS81" i="41"/>
  <c r="AS60" i="41"/>
  <c r="AS31" i="41"/>
  <c r="AS103" i="41"/>
  <c r="AF55" i="41"/>
  <c r="AF10" i="41"/>
  <c r="AS71" i="41"/>
  <c r="AS44" i="41"/>
  <c r="AS62" i="41"/>
  <c r="AF68" i="41"/>
  <c r="AS119" i="41"/>
  <c r="AF103" i="41"/>
  <c r="AF27" i="41"/>
  <c r="AF58" i="41"/>
  <c r="AS7" i="41"/>
  <c r="AF48" i="41"/>
  <c r="AF97" i="41"/>
  <c r="AF102" i="41"/>
  <c r="AS97" i="41"/>
  <c r="AS40" i="41"/>
  <c r="AS104" i="41"/>
  <c r="AS51" i="41"/>
  <c r="AS115" i="41"/>
  <c r="AS45" i="41"/>
  <c r="AS13" i="41"/>
  <c r="AS106" i="41"/>
  <c r="AS69" i="41"/>
  <c r="AF23" i="41"/>
  <c r="AS94" i="41"/>
  <c r="AS37" i="41"/>
  <c r="AF21" i="41"/>
  <c r="AS82" i="41"/>
  <c r="AF30" i="41"/>
  <c r="AF100" i="41"/>
  <c r="AF71" i="41"/>
  <c r="AS73" i="41"/>
  <c r="AF43" i="41"/>
  <c r="AF90" i="41"/>
  <c r="AF12" i="41"/>
  <c r="S13" i="41"/>
  <c r="AS48" i="41"/>
  <c r="AS59" i="41"/>
  <c r="AS49" i="41"/>
  <c r="AS110" i="41"/>
  <c r="AF31" i="41"/>
  <c r="AS47" i="41"/>
  <c r="AS10" i="41"/>
  <c r="AF108" i="41"/>
  <c r="AS101" i="41"/>
  <c r="AF98" i="41"/>
  <c r="AF65" i="41"/>
  <c r="AS96" i="41"/>
  <c r="AS65" i="41"/>
  <c r="AF17" i="41"/>
  <c r="AS116" i="41"/>
  <c r="AF99" i="41"/>
  <c r="AF104" i="41"/>
  <c r="AS26" i="41"/>
  <c r="AF33" i="41"/>
  <c r="AF46" i="41"/>
  <c r="AF61" i="41"/>
  <c r="AF118" i="41"/>
  <c r="AS86" i="41"/>
  <c r="AF32" i="41"/>
  <c r="AS80" i="41"/>
  <c r="AS91" i="41"/>
  <c r="AS95" i="41"/>
  <c r="AS41" i="41"/>
  <c r="AS20" i="41"/>
  <c r="AS85" i="41"/>
  <c r="AS90" i="41"/>
  <c r="AF9" i="41"/>
  <c r="AF34" i="41"/>
  <c r="AS29" i="41"/>
  <c r="AF73" i="41"/>
  <c r="S103" i="41"/>
  <c r="S79" i="41"/>
  <c r="S55" i="41"/>
  <c r="S31" i="41"/>
  <c r="S7" i="41"/>
  <c r="AF77" i="41"/>
  <c r="AF16" i="41"/>
  <c r="AF24" i="41"/>
  <c r="AS113" i="41"/>
  <c r="AF13" i="41"/>
  <c r="AF40" i="41"/>
  <c r="S23" i="41"/>
  <c r="AF6" i="41"/>
  <c r="AS6" i="41"/>
  <c r="AF29" i="41"/>
  <c r="S119" i="41"/>
  <c r="S71" i="41"/>
  <c r="AF109" i="41"/>
  <c r="AF20" i="41"/>
  <c r="AS66" i="41"/>
  <c r="AF115" i="41"/>
  <c r="AF120" i="41"/>
  <c r="AS88" i="41"/>
  <c r="AS99" i="41"/>
  <c r="AS109" i="41"/>
  <c r="AS55" i="41"/>
  <c r="AS70" i="41"/>
  <c r="AF5" i="41"/>
  <c r="AS100" i="41"/>
  <c r="AF22" i="41"/>
  <c r="AF37" i="41"/>
  <c r="AS50" i="41"/>
  <c r="AF105" i="41"/>
  <c r="AS107" i="41"/>
  <c r="AS84" i="41"/>
  <c r="AF63" i="41"/>
  <c r="AF113" i="41"/>
  <c r="AS87" i="41"/>
  <c r="AS112" i="41"/>
  <c r="AS79" i="41"/>
  <c r="AF79" i="41"/>
  <c r="AF25" i="41"/>
  <c r="S95" i="41"/>
  <c r="AF70" i="41"/>
  <c r="AS105" i="41"/>
  <c r="S21" i="41"/>
  <c r="AS24" i="41"/>
  <c r="AS35" i="41"/>
  <c r="AS21" i="41"/>
  <c r="AS78" i="41"/>
  <c r="AF7" i="41"/>
  <c r="AF26" i="41"/>
  <c r="AS58" i="41"/>
  <c r="AF84" i="41"/>
  <c r="AF119" i="41"/>
  <c r="AF74" i="41"/>
  <c r="AF54" i="41"/>
  <c r="S87" i="41"/>
  <c r="S63" i="41"/>
  <c r="S39" i="41"/>
  <c r="S15" i="41"/>
  <c r="AF67" i="41"/>
  <c r="AF72" i="41"/>
  <c r="AS32" i="41"/>
  <c r="AS43" i="41"/>
  <c r="AS34" i="41"/>
  <c r="AS92" i="41"/>
  <c r="AF15" i="41"/>
  <c r="AS15" i="41"/>
  <c r="AS68" i="41"/>
  <c r="AF92" i="41"/>
  <c r="AS12" i="41"/>
  <c r="AF82" i="41"/>
  <c r="AF57" i="41"/>
  <c r="AF93" i="41"/>
  <c r="AS36" i="41"/>
  <c r="AS39" i="41"/>
  <c r="AS9" i="41"/>
  <c r="AF66" i="41"/>
  <c r="AS98" i="41"/>
  <c r="AS74" i="41"/>
  <c r="AF51" i="41"/>
  <c r="AS117" i="41"/>
  <c r="AS54" i="41"/>
  <c r="AS16" i="41"/>
  <c r="AF76" i="41"/>
  <c r="AS27" i="41"/>
  <c r="AF111" i="41"/>
  <c r="AF18" i="41"/>
  <c r="Q30" i="41"/>
  <c r="T30" i="41" s="1"/>
  <c r="Q70" i="41"/>
  <c r="T70" i="41" s="1"/>
  <c r="Q94" i="41"/>
  <c r="Q110" i="41"/>
  <c r="T110" i="41" s="1"/>
  <c r="Q33" i="41"/>
  <c r="Q105" i="41"/>
  <c r="T105" i="41" s="1"/>
  <c r="AD39" i="41"/>
  <c r="Q22" i="41"/>
  <c r="T22" i="41" s="1"/>
  <c r="Q54" i="41"/>
  <c r="Q78" i="41"/>
  <c r="T78" i="41" s="1"/>
  <c r="Q49" i="41"/>
  <c r="Q6" i="41"/>
  <c r="Q14" i="41"/>
  <c r="T14" i="41" s="1"/>
  <c r="Q46" i="41"/>
  <c r="T46" i="41" s="1"/>
  <c r="Q86" i="41"/>
  <c r="T86" i="41" s="1"/>
  <c r="Q118" i="41"/>
  <c r="T118" i="41" s="1"/>
  <c r="Q25" i="41"/>
  <c r="T25" i="41" s="1"/>
  <c r="Q73" i="41"/>
  <c r="Q97" i="41"/>
  <c r="T97" i="41" s="1"/>
  <c r="AD33" i="41"/>
  <c r="AD84" i="41"/>
  <c r="AD100" i="41"/>
  <c r="Q17" i="41"/>
  <c r="T17" i="41" s="1"/>
  <c r="Q41" i="41"/>
  <c r="T41" i="41" s="1"/>
  <c r="AD28" i="41"/>
  <c r="AD41" i="41"/>
  <c r="AD47" i="41"/>
  <c r="AD59" i="41"/>
  <c r="AD91" i="41"/>
  <c r="AD107" i="41"/>
  <c r="Q113" i="41"/>
  <c r="AD20" i="41"/>
  <c r="AD70" i="41"/>
  <c r="AD86" i="41"/>
  <c r="AD102" i="41"/>
  <c r="AD118" i="41"/>
  <c r="AD12" i="41"/>
  <c r="AD48" i="41"/>
  <c r="AD54" i="41"/>
  <c r="AD65" i="41"/>
  <c r="AD81" i="41"/>
  <c r="AD97" i="41"/>
  <c r="AD113" i="41"/>
  <c r="AD68" i="41"/>
  <c r="Q38" i="41"/>
  <c r="Q102" i="41"/>
  <c r="T102" i="41" s="1"/>
  <c r="Q81" i="41"/>
  <c r="T81" i="41" s="1"/>
  <c r="Q15" i="41"/>
  <c r="Q47" i="41"/>
  <c r="T47" i="41" s="1"/>
  <c r="Q79" i="41"/>
  <c r="Q111" i="41"/>
  <c r="T111" i="41" s="1"/>
  <c r="Q31" i="41"/>
  <c r="Q12" i="41"/>
  <c r="T12" i="41" s="1"/>
  <c r="Q44" i="41"/>
  <c r="Q28" i="41"/>
  <c r="Q60" i="41"/>
  <c r="T60" i="41" s="1"/>
  <c r="Q92" i="41"/>
  <c r="Q84" i="41"/>
  <c r="T84" i="41" s="1"/>
  <c r="Q7" i="41"/>
  <c r="T7" i="41" s="1"/>
  <c r="Q39" i="41"/>
  <c r="Q103" i="41"/>
  <c r="Q4" i="41"/>
  <c r="T4" i="41" s="1"/>
  <c r="Q20" i="41"/>
  <c r="T20" i="41" s="1"/>
  <c r="Q116" i="41"/>
  <c r="T116" i="41" s="1"/>
  <c r="Q63" i="41"/>
  <c r="T63" i="41" s="1"/>
  <c r="Q95" i="41"/>
  <c r="Q23" i="41"/>
  <c r="T23" i="41" s="1"/>
  <c r="Q55" i="41"/>
  <c r="T55" i="41" s="1"/>
  <c r="Q87" i="41"/>
  <c r="Q36" i="41"/>
  <c r="T36" i="41" s="1"/>
  <c r="Q68" i="41"/>
  <c r="T68" i="41" s="1"/>
  <c r="Q106" i="41"/>
  <c r="T106" i="41" s="1"/>
  <c r="Q74" i="41"/>
  <c r="Q42" i="41"/>
  <c r="T42" i="41" s="1"/>
  <c r="Q10" i="41"/>
  <c r="AD92" i="41"/>
  <c r="AQ69" i="41"/>
  <c r="Q67" i="41"/>
  <c r="T67" i="41" s="1"/>
  <c r="Q35" i="41"/>
  <c r="T35" i="41" s="1"/>
  <c r="Q11" i="41"/>
  <c r="AD51" i="41"/>
  <c r="AQ38" i="41"/>
  <c r="AQ102" i="41"/>
  <c r="AQ49" i="41"/>
  <c r="AQ113" i="41"/>
  <c r="AQ10" i="41"/>
  <c r="AQ100" i="41"/>
  <c r="AQ75" i="41"/>
  <c r="AQ26" i="41"/>
  <c r="AQ90" i="41"/>
  <c r="AQ40" i="41"/>
  <c r="AD26" i="41"/>
  <c r="AD66" i="41"/>
  <c r="AQ34" i="41"/>
  <c r="AD34" i="41"/>
  <c r="AD117" i="41"/>
  <c r="AD23" i="41"/>
  <c r="AD112" i="41"/>
  <c r="AD22" i="41"/>
  <c r="AD119" i="41"/>
  <c r="Q69" i="41"/>
  <c r="T69" i="41" s="1"/>
  <c r="Q5" i="41"/>
  <c r="T5" i="41" s="1"/>
  <c r="AD38" i="41"/>
  <c r="AQ16" i="41"/>
  <c r="AQ84" i="41"/>
  <c r="AD89" i="41"/>
  <c r="AQ77" i="41"/>
  <c r="Q40" i="41"/>
  <c r="T40" i="41" s="1"/>
  <c r="AQ46" i="41"/>
  <c r="AQ110" i="41"/>
  <c r="AQ12" i="41"/>
  <c r="AQ53" i="41"/>
  <c r="AQ23" i="41"/>
  <c r="AQ114" i="41"/>
  <c r="AQ32" i="41"/>
  <c r="AQ104" i="41"/>
  <c r="AQ109" i="41"/>
  <c r="AQ92" i="41"/>
  <c r="AD40" i="41"/>
  <c r="AD74" i="41"/>
  <c r="AQ63" i="41"/>
  <c r="AD61" i="41"/>
  <c r="AQ24" i="41"/>
  <c r="AD56" i="41"/>
  <c r="AD63" i="41"/>
  <c r="AD4" i="41"/>
  <c r="Q98" i="41"/>
  <c r="Q66" i="41"/>
  <c r="T66" i="41" s="1"/>
  <c r="Q34" i="41"/>
  <c r="T34" i="41" s="1"/>
  <c r="AD36" i="41"/>
  <c r="Q91" i="41"/>
  <c r="T91" i="41" s="1"/>
  <c r="Q27" i="41"/>
  <c r="Q8" i="41"/>
  <c r="T8" i="41" s="1"/>
  <c r="AQ54" i="41"/>
  <c r="AQ118" i="41"/>
  <c r="AQ65" i="41"/>
  <c r="AQ20" i="41"/>
  <c r="AQ8" i="41"/>
  <c r="AD13" i="41"/>
  <c r="AQ42" i="41"/>
  <c r="AQ119" i="41"/>
  <c r="AQ106" i="41"/>
  <c r="AD43" i="41"/>
  <c r="AD82" i="41"/>
  <c r="AD69" i="41"/>
  <c r="AQ45" i="41"/>
  <c r="AD64" i="41"/>
  <c r="AQ19" i="41"/>
  <c r="AD71" i="41"/>
  <c r="Q18" i="41"/>
  <c r="T18" i="41" s="1"/>
  <c r="AD60" i="41"/>
  <c r="AQ107" i="41"/>
  <c r="Q107" i="41"/>
  <c r="T107" i="41" s="1"/>
  <c r="Q75" i="41"/>
  <c r="T75" i="41" s="1"/>
  <c r="AD105" i="41"/>
  <c r="Q56" i="41"/>
  <c r="AD110" i="41"/>
  <c r="AQ22" i="41"/>
  <c r="AQ86" i="41"/>
  <c r="AQ33" i="41"/>
  <c r="AQ97" i="41"/>
  <c r="AQ18" i="41"/>
  <c r="AQ82" i="41"/>
  <c r="AQ51" i="41"/>
  <c r="AD45" i="41"/>
  <c r="AQ76" i="41"/>
  <c r="AQ27" i="41"/>
  <c r="AQ7" i="41"/>
  <c r="AQ72" i="41"/>
  <c r="AD55" i="41"/>
  <c r="AD114" i="41"/>
  <c r="AD18" i="41"/>
  <c r="AD101" i="41"/>
  <c r="AQ4" i="41"/>
  <c r="AD96" i="41"/>
  <c r="AQ108" i="41"/>
  <c r="AD103" i="41"/>
  <c r="Q88" i="41"/>
  <c r="T88" i="41" s="1"/>
  <c r="AQ79" i="41"/>
  <c r="AD57" i="41"/>
  <c r="Q104" i="41"/>
  <c r="T104" i="41" s="1"/>
  <c r="AD62" i="41"/>
  <c r="AQ30" i="41"/>
  <c r="AQ41" i="41"/>
  <c r="AQ31" i="41"/>
  <c r="AD53" i="41"/>
  <c r="AQ43" i="41"/>
  <c r="AD14" i="41"/>
  <c r="AQ11" i="41"/>
  <c r="AD109" i="41"/>
  <c r="AD104" i="41"/>
  <c r="AD32" i="41"/>
  <c r="AQ13" i="41"/>
  <c r="AQ48" i="41"/>
  <c r="AQ89" i="41"/>
  <c r="AD27" i="41"/>
  <c r="AQ93" i="41"/>
  <c r="AQ105" i="41"/>
  <c r="AQ117" i="41"/>
  <c r="AQ29" i="41"/>
  <c r="AD31" i="41"/>
  <c r="Q58" i="41"/>
  <c r="AD30" i="41"/>
  <c r="AQ62" i="41"/>
  <c r="AQ73" i="41"/>
  <c r="AQ71" i="41"/>
  <c r="AQ15" i="41"/>
  <c r="AQ52" i="41"/>
  <c r="AD11" i="41"/>
  <c r="AD46" i="41"/>
  <c r="AQ101" i="41"/>
  <c r="AD108" i="41"/>
  <c r="AQ99" i="41"/>
  <c r="AQ66" i="41"/>
  <c r="AD6" i="41"/>
  <c r="Q96" i="41"/>
  <c r="T96" i="41" s="1"/>
  <c r="AQ115" i="41"/>
  <c r="AD7" i="41"/>
  <c r="AQ80" i="41"/>
  <c r="AD9" i="41"/>
  <c r="Q115" i="41"/>
  <c r="T115" i="41" s="1"/>
  <c r="AD25" i="41"/>
  <c r="Q72" i="41"/>
  <c r="T72" i="41" s="1"/>
  <c r="AQ70" i="41"/>
  <c r="AQ81" i="41"/>
  <c r="AQ85" i="41"/>
  <c r="AQ37" i="41"/>
  <c r="AQ56" i="41"/>
  <c r="AD19" i="41"/>
  <c r="AD49" i="41"/>
  <c r="AQ111" i="41"/>
  <c r="AQ83" i="41"/>
  <c r="AQ88" i="41"/>
  <c r="Q77" i="41"/>
  <c r="T77" i="41" s="1"/>
  <c r="Q53" i="41"/>
  <c r="Q29" i="41"/>
  <c r="AD15" i="41"/>
  <c r="Q64" i="41"/>
  <c r="T64" i="41" s="1"/>
  <c r="AQ47" i="41"/>
  <c r="AD52" i="41"/>
  <c r="AQ98" i="41"/>
  <c r="AD67" i="41"/>
  <c r="Q48" i="41"/>
  <c r="AQ94" i="41"/>
  <c r="AQ61" i="41"/>
  <c r="AD58" i="41"/>
  <c r="AQ112" i="41"/>
  <c r="Q90" i="41"/>
  <c r="T90" i="41" s="1"/>
  <c r="Q83" i="41"/>
  <c r="AD73" i="41"/>
  <c r="AD78" i="41"/>
  <c r="AQ6" i="41"/>
  <c r="AQ17" i="41"/>
  <c r="AQ36" i="41"/>
  <c r="AQ64" i="41"/>
  <c r="AD29" i="41"/>
  <c r="AD24" i="41"/>
  <c r="AQ120" i="41"/>
  <c r="AD98" i="41"/>
  <c r="AD85" i="41"/>
  <c r="AD80" i="41"/>
  <c r="AD87" i="41"/>
  <c r="AD99" i="41"/>
  <c r="AD50" i="41"/>
  <c r="AQ74" i="41"/>
  <c r="AQ87" i="41"/>
  <c r="Q19" i="41"/>
  <c r="T19" i="41" s="1"/>
  <c r="Q120" i="41"/>
  <c r="Q24" i="41"/>
  <c r="T24" i="41" s="1"/>
  <c r="AQ25" i="41"/>
  <c r="AQ5" i="41"/>
  <c r="AQ68" i="41"/>
  <c r="AD37" i="41"/>
  <c r="AQ21" i="41"/>
  <c r="AQ44" i="41"/>
  <c r="AD93" i="41"/>
  <c r="AD88" i="41"/>
  <c r="AD95" i="41"/>
  <c r="Q109" i="41"/>
  <c r="Q85" i="41"/>
  <c r="T85" i="41" s="1"/>
  <c r="Q61" i="41"/>
  <c r="T61" i="41" s="1"/>
  <c r="Q37" i="41"/>
  <c r="AD44" i="41"/>
  <c r="Q26" i="41"/>
  <c r="T26" i="41" s="1"/>
  <c r="AD16" i="41"/>
  <c r="AQ9" i="41"/>
  <c r="Q32" i="41"/>
  <c r="AQ116" i="41"/>
  <c r="AD77" i="41"/>
  <c r="Q93" i="41"/>
  <c r="AQ28" i="41"/>
  <c r="AD76" i="41"/>
  <c r="AD90" i="41"/>
  <c r="Q117" i="41"/>
  <c r="AQ58" i="41"/>
  <c r="AQ50" i="41"/>
  <c r="AD21" i="41"/>
  <c r="AD79" i="41"/>
  <c r="M8" i="21"/>
  <c r="G4" i="21"/>
  <c r="L7" i="21"/>
  <c r="J8" i="21"/>
  <c r="J9" i="21" s="1"/>
  <c r="J10" i="21" s="1"/>
  <c r="J11" i="21" s="1"/>
  <c r="J12" i="21" s="1"/>
  <c r="J13" i="21" s="1"/>
  <c r="J14" i="21" s="1"/>
  <c r="J15" i="21" s="1"/>
  <c r="J16" i="21" s="1"/>
  <c r="J17" i="21" s="1"/>
  <c r="J18" i="21" s="1"/>
  <c r="J19" i="21" s="1"/>
  <c r="J20" i="21" s="1"/>
  <c r="J21" i="21" s="1"/>
  <c r="J22" i="21" s="1"/>
  <c r="J23" i="21" s="1"/>
  <c r="J24" i="21" s="1"/>
  <c r="J25" i="21" s="1"/>
  <c r="J26" i="21" s="1"/>
  <c r="J27" i="21" s="1"/>
  <c r="J28" i="21" s="1"/>
  <c r="J29" i="21" s="1"/>
  <c r="J30" i="21" s="1"/>
  <c r="J31" i="21" s="1"/>
  <c r="J32" i="21" s="1"/>
  <c r="J33" i="21" s="1"/>
  <c r="J34" i="21" s="1"/>
  <c r="J35" i="21" s="1"/>
  <c r="J36" i="21" s="1"/>
  <c r="J37" i="21" s="1"/>
  <c r="J38" i="21" s="1"/>
  <c r="J39" i="21" s="1"/>
  <c r="J40" i="21" s="1"/>
  <c r="J41" i="21" s="1"/>
  <c r="J42" i="21" s="1"/>
  <c r="J43" i="21" s="1"/>
  <c r="J44" i="21" s="1"/>
  <c r="J45" i="21" s="1"/>
  <c r="J46" i="21" s="1"/>
  <c r="J47" i="21" s="1"/>
  <c r="J48" i="21" s="1"/>
  <c r="J49" i="21" s="1"/>
  <c r="J50" i="21" s="1"/>
  <c r="J51" i="21" s="1"/>
  <c r="J52" i="21" s="1"/>
  <c r="J53" i="21" s="1"/>
  <c r="J54" i="21" s="1"/>
  <c r="J55" i="21" s="1"/>
  <c r="J56" i="21" s="1"/>
  <c r="J57" i="21" s="1"/>
  <c r="J58" i="21" s="1"/>
  <c r="J59" i="21" s="1"/>
  <c r="J60" i="21" s="1"/>
  <c r="J61" i="21" s="1"/>
  <c r="J62" i="21" s="1"/>
  <c r="J63" i="21" s="1"/>
  <c r="J64" i="21" s="1"/>
  <c r="J65" i="21" s="1"/>
  <c r="J66" i="21" s="1"/>
  <c r="J67" i="21" s="1"/>
  <c r="J68" i="21" s="1"/>
  <c r="J69" i="21" s="1"/>
  <c r="J70" i="21" s="1"/>
  <c r="J71" i="21" s="1"/>
  <c r="J72" i="21" s="1"/>
  <c r="J73" i="21" s="1"/>
  <c r="J74" i="21" s="1"/>
  <c r="J75" i="21" s="1"/>
  <c r="J76" i="21" s="1"/>
  <c r="J77" i="21" s="1"/>
  <c r="J78" i="21" s="1"/>
  <c r="J79" i="21" s="1"/>
  <c r="J80" i="21" s="1"/>
  <c r="J81" i="21" s="1"/>
  <c r="J82" i="21" s="1"/>
  <c r="J83" i="21" s="1"/>
  <c r="J84" i="21" s="1"/>
  <c r="J85" i="21" s="1"/>
  <c r="J86" i="21" s="1"/>
  <c r="J87" i="21" s="1"/>
  <c r="J88" i="21" s="1"/>
  <c r="J89" i="21" s="1"/>
  <c r="J90" i="21" s="1"/>
  <c r="J91" i="21" s="1"/>
  <c r="J92" i="21" s="1"/>
  <c r="J93" i="21" s="1"/>
  <c r="J94" i="21" s="1"/>
  <c r="J95" i="21" s="1"/>
  <c r="J96" i="21" s="1"/>
  <c r="J97" i="21" s="1"/>
  <c r="J98" i="21" s="1"/>
  <c r="J99" i="21" s="1"/>
  <c r="J100" i="21" s="1"/>
  <c r="J101" i="21" s="1"/>
  <c r="J102" i="21" s="1"/>
  <c r="J103" i="21" s="1"/>
  <c r="J104" i="21" s="1"/>
  <c r="J105" i="21" s="1"/>
  <c r="J106" i="21" s="1"/>
  <c r="J107" i="21" s="1"/>
  <c r="J108" i="21" s="1"/>
  <c r="J109" i="21" s="1"/>
  <c r="J110" i="21" s="1"/>
  <c r="J111" i="21" s="1"/>
  <c r="J112" i="21" s="1"/>
  <c r="J113" i="21" s="1"/>
  <c r="J114" i="21" s="1"/>
  <c r="J115" i="21" s="1"/>
  <c r="J116" i="21" s="1"/>
  <c r="J117" i="21" s="1"/>
  <c r="J118" i="21" s="1"/>
  <c r="J119" i="21" s="1"/>
  <c r="J120" i="21" s="1"/>
  <c r="J121" i="21" s="1"/>
  <c r="J122" i="21" s="1"/>
  <c r="J123" i="21" s="1"/>
  <c r="J124" i="21" s="1"/>
  <c r="J125" i="21" s="1"/>
  <c r="J126" i="21" s="1"/>
  <c r="J127" i="21" s="1"/>
  <c r="J128" i="21" s="1"/>
  <c r="J129" i="21" s="1"/>
  <c r="J130" i="21" s="1"/>
  <c r="J131" i="21" s="1"/>
  <c r="J132" i="21" s="1"/>
  <c r="J133" i="21" s="1"/>
  <c r="J134" i="21" s="1"/>
  <c r="J135" i="21" s="1"/>
  <c r="J136" i="21" s="1"/>
  <c r="J137" i="21" s="1"/>
  <c r="J138" i="21" s="1"/>
  <c r="J139" i="21" s="1"/>
  <c r="J140" i="21" s="1"/>
  <c r="J141" i="21" s="1"/>
  <c r="J142" i="21" s="1"/>
  <c r="J143" i="21" s="1"/>
  <c r="J144" i="21" s="1"/>
  <c r="J145" i="21" s="1"/>
  <c r="J146" i="21" s="1"/>
  <c r="J147" i="21" s="1"/>
  <c r="J148" i="21" s="1"/>
  <c r="J149" i="21" s="1"/>
  <c r="J150" i="21" s="1"/>
  <c r="J151" i="21" s="1"/>
  <c r="J152" i="21" s="1"/>
  <c r="J153" i="21" s="1"/>
  <c r="J154" i="21" s="1"/>
  <c r="J155" i="21" s="1"/>
  <c r="J156" i="21" s="1"/>
  <c r="J157" i="21" s="1"/>
  <c r="J158" i="21" s="1"/>
  <c r="J159" i="21" s="1"/>
  <c r="J160" i="21" s="1"/>
  <c r="J161" i="21" s="1"/>
  <c r="J162" i="21" s="1"/>
  <c r="J163" i="21" s="1"/>
  <c r="J164" i="21" s="1"/>
  <c r="J165" i="21" s="1"/>
  <c r="J166" i="21" s="1"/>
  <c r="J167" i="21" s="1"/>
  <c r="J168" i="21" s="1"/>
  <c r="J169" i="21" s="1"/>
  <c r="J170" i="21" s="1"/>
  <c r="J171" i="21" s="1"/>
  <c r="J172" i="21" s="1"/>
  <c r="J173" i="21" s="1"/>
  <c r="J174" i="21" s="1"/>
  <c r="J175" i="21" s="1"/>
  <c r="J176" i="21" s="1"/>
  <c r="J177" i="21" s="1"/>
  <c r="J178" i="21" s="1"/>
  <c r="J179" i="21" s="1"/>
  <c r="J180" i="21" s="1"/>
  <c r="J181" i="21" s="1"/>
  <c r="J182" i="21" s="1"/>
  <c r="J183" i="21" s="1"/>
  <c r="J184" i="21" s="1"/>
  <c r="J185" i="21" s="1"/>
  <c r="J186" i="21" s="1"/>
  <c r="J187" i="21" s="1"/>
  <c r="J188" i="21" s="1"/>
  <c r="J189" i="21" s="1"/>
  <c r="J190" i="21" s="1"/>
  <c r="J191" i="21" s="1"/>
  <c r="J192" i="21" s="1"/>
  <c r="J193" i="21" s="1"/>
  <c r="J194" i="21" s="1"/>
  <c r="J195" i="21" s="1"/>
  <c r="J196" i="21" s="1"/>
  <c r="J197" i="21" s="1"/>
  <c r="J198" i="21" s="1"/>
  <c r="J199" i="21" s="1"/>
  <c r="J200" i="21" s="1"/>
  <c r="J201" i="21" s="1"/>
  <c r="J202" i="21" s="1"/>
  <c r="J203" i="21" s="1"/>
  <c r="J204" i="21" s="1"/>
  <c r="J205" i="21" s="1"/>
  <c r="J206" i="21" s="1"/>
  <c r="J207" i="21" s="1"/>
  <c r="J208" i="21" s="1"/>
  <c r="J209" i="21" s="1"/>
  <c r="J210" i="21" s="1"/>
  <c r="J211" i="21" s="1"/>
  <c r="J212" i="21" s="1"/>
  <c r="J213" i="21" s="1"/>
  <c r="J214" i="21" s="1"/>
  <c r="J215" i="21" s="1"/>
  <c r="J216" i="21" s="1"/>
  <c r="J217" i="21" s="1"/>
  <c r="J218" i="21" s="1"/>
  <c r="J219" i="21" s="1"/>
  <c r="J220" i="21" s="1"/>
  <c r="J221" i="21" s="1"/>
  <c r="J222" i="21" s="1"/>
  <c r="J223" i="21" s="1"/>
  <c r="J224" i="21" s="1"/>
  <c r="J225" i="21" s="1"/>
  <c r="J226" i="21" s="1"/>
  <c r="J227" i="21" s="1"/>
  <c r="J228" i="21" s="1"/>
  <c r="J229" i="21" s="1"/>
  <c r="J230" i="21" s="1"/>
  <c r="J231" i="21" s="1"/>
  <c r="J232" i="21" s="1"/>
  <c r="J233" i="21" s="1"/>
  <c r="J234" i="21" s="1"/>
  <c r="J235" i="21" s="1"/>
  <c r="J236" i="21" s="1"/>
  <c r="J237" i="21" s="1"/>
  <c r="J238" i="21" s="1"/>
  <c r="J239" i="21" s="1"/>
  <c r="J240" i="21" s="1"/>
  <c r="J241" i="21" s="1"/>
  <c r="J242" i="21" s="1"/>
  <c r="J243" i="21" s="1"/>
  <c r="J244" i="21" s="1"/>
  <c r="J245" i="21" s="1"/>
  <c r="J246" i="21" s="1"/>
  <c r="J247" i="21" s="1"/>
  <c r="J248" i="21" s="1"/>
  <c r="J249" i="21" s="1"/>
  <c r="J250" i="21" s="1"/>
  <c r="J251" i="21" s="1"/>
  <c r="J252" i="21" s="1"/>
  <c r="J253" i="21" s="1"/>
  <c r="J254" i="21" s="1"/>
  <c r="J255" i="21" s="1"/>
  <c r="J256" i="21" s="1"/>
  <c r="J257" i="21" s="1"/>
  <c r="J258" i="21" s="1"/>
  <c r="J259" i="21" s="1"/>
  <c r="AC68" i="23"/>
  <c r="AD68" i="23"/>
  <c r="AC43" i="23"/>
  <c r="AD43" i="23"/>
  <c r="AC35" i="23"/>
  <c r="AD35" i="23"/>
  <c r="AD47" i="23"/>
  <c r="AC47" i="23"/>
  <c r="AC74" i="23"/>
  <c r="AD74" i="23"/>
  <c r="AC51" i="23"/>
  <c r="AD51" i="23"/>
  <c r="AC44" i="23"/>
  <c r="AD44" i="23"/>
  <c r="AC103" i="23"/>
  <c r="AD103" i="23"/>
  <c r="AC64" i="23"/>
  <c r="AD64" i="23"/>
  <c r="AC105" i="23"/>
  <c r="AD105" i="23"/>
  <c r="AD56" i="23"/>
  <c r="AC56" i="23"/>
  <c r="AC99" i="23"/>
  <c r="AD99" i="23"/>
  <c r="AC29" i="23"/>
  <c r="AD29" i="23"/>
  <c r="AC79" i="23"/>
  <c r="AD79" i="23"/>
  <c r="AC98" i="23"/>
  <c r="AD98" i="23"/>
  <c r="AC11" i="23"/>
  <c r="AD11" i="23"/>
  <c r="AC71" i="23"/>
  <c r="AD71" i="23"/>
  <c r="AC50" i="23"/>
  <c r="AD50" i="23"/>
  <c r="AD28" i="23"/>
  <c r="AC28" i="23"/>
  <c r="AC26" i="23"/>
  <c r="AD26" i="23"/>
  <c r="AC30" i="23"/>
  <c r="AD30" i="23"/>
  <c r="AD41" i="23"/>
  <c r="AC41" i="23"/>
  <c r="AC104" i="23"/>
  <c r="AD104" i="23"/>
  <c r="AC86" i="23"/>
  <c r="AD86" i="23"/>
  <c r="AD87" i="23"/>
  <c r="AC87" i="23"/>
  <c r="AC95" i="23"/>
  <c r="AD95" i="23"/>
  <c r="AD45" i="23"/>
  <c r="AC45" i="23"/>
  <c r="AC20" i="23"/>
  <c r="AD20" i="23"/>
  <c r="AC33" i="23"/>
  <c r="AD33" i="23"/>
  <c r="AC10" i="23"/>
  <c r="AD10" i="23"/>
  <c r="AC54" i="23"/>
  <c r="AD54" i="23"/>
  <c r="AC13" i="23"/>
  <c r="AD13" i="23"/>
  <c r="AD36" i="23"/>
  <c r="AC36" i="23"/>
  <c r="AC70" i="23"/>
  <c r="AD70" i="23"/>
  <c r="AD34" i="23"/>
  <c r="AC34" i="23"/>
  <c r="AC65" i="23"/>
  <c r="AD65" i="23"/>
  <c r="AC18" i="23"/>
  <c r="AD18" i="23"/>
  <c r="AC66" i="23"/>
  <c r="AD66" i="23"/>
  <c r="AC106" i="23"/>
  <c r="AD106" i="23"/>
  <c r="AD72" i="23"/>
  <c r="AC72" i="23"/>
  <c r="AC39" i="23"/>
  <c r="AD39" i="23"/>
  <c r="AC84" i="23"/>
  <c r="AD84" i="23"/>
  <c r="AC78" i="23"/>
  <c r="AD78" i="23"/>
  <c r="AD76" i="23"/>
  <c r="AC76" i="23"/>
  <c r="AD17" i="23"/>
  <c r="AC17" i="23"/>
  <c r="AC77" i="23"/>
  <c r="AD77" i="23"/>
  <c r="AC31" i="23"/>
  <c r="AD31" i="23"/>
  <c r="AC25" i="23"/>
  <c r="AD25" i="23"/>
  <c r="AC19" i="23"/>
  <c r="AD19" i="23"/>
  <c r="AC59" i="23"/>
  <c r="AD59" i="23"/>
  <c r="AC46" i="23"/>
  <c r="AD46" i="23"/>
  <c r="AC15" i="23"/>
  <c r="AD15" i="23"/>
  <c r="AC102" i="23"/>
  <c r="AD102" i="23"/>
  <c r="AC89" i="23"/>
  <c r="AD89" i="23"/>
  <c r="AC14" i="23"/>
  <c r="AD14" i="23"/>
  <c r="AC69" i="23"/>
  <c r="AD69" i="23"/>
  <c r="AD96" i="23"/>
  <c r="AC96" i="23"/>
  <c r="AC83" i="23"/>
  <c r="AD83" i="23"/>
  <c r="AC80" i="23"/>
  <c r="AD80" i="23"/>
  <c r="AD67" i="23"/>
  <c r="AC67" i="23"/>
  <c r="AC12" i="23"/>
  <c r="AD12" i="23"/>
  <c r="AC55" i="23"/>
  <c r="AD55" i="23"/>
  <c r="AC9" i="23"/>
  <c r="AD9" i="23"/>
  <c r="AD92" i="23"/>
  <c r="AC92" i="23"/>
  <c r="AD61" i="23"/>
  <c r="AC61" i="23"/>
  <c r="AC32" i="23"/>
  <c r="AD32" i="23"/>
  <c r="AC23" i="23"/>
  <c r="AD23" i="23"/>
  <c r="AC90" i="23"/>
  <c r="AD90" i="23"/>
  <c r="AD94" i="23"/>
  <c r="AC94" i="23"/>
  <c r="AD81" i="23"/>
  <c r="AC81" i="23"/>
  <c r="AC100" i="23"/>
  <c r="AD100" i="23"/>
  <c r="AC58" i="23"/>
  <c r="AD58" i="23"/>
  <c r="AC21" i="23"/>
  <c r="AD21" i="23"/>
  <c r="AC75" i="23"/>
  <c r="AD75" i="23"/>
  <c r="AC91" i="23"/>
  <c r="AD91" i="23"/>
  <c r="AD85" i="23"/>
  <c r="AC85" i="23"/>
  <c r="AD107" i="23"/>
  <c r="AC107" i="23"/>
  <c r="AC60" i="23"/>
  <c r="AD60" i="23"/>
  <c r="AC22" i="23"/>
  <c r="AD22" i="23"/>
  <c r="AD57" i="23"/>
  <c r="AC57" i="23"/>
  <c r="AC24" i="23"/>
  <c r="AD24" i="23"/>
  <c r="AC42" i="23"/>
  <c r="AD42" i="23"/>
  <c r="AD48" i="23"/>
  <c r="AC48" i="23"/>
  <c r="AD16" i="23"/>
  <c r="AC16" i="23"/>
  <c r="AC63" i="23"/>
  <c r="AD63" i="23"/>
  <c r="AC101" i="23"/>
  <c r="AD101" i="23"/>
  <c r="AC40" i="23"/>
  <c r="AD40" i="23"/>
  <c r="AC49" i="23"/>
  <c r="AD49" i="23"/>
  <c r="AC53" i="23"/>
  <c r="AD53" i="23"/>
  <c r="AC73" i="23"/>
  <c r="AD73" i="23"/>
  <c r="AC37" i="23"/>
  <c r="AD37" i="23"/>
  <c r="AC38" i="23"/>
  <c r="AD38" i="23"/>
  <c r="AD27" i="23"/>
  <c r="AC27" i="23"/>
  <c r="AC82" i="23"/>
  <c r="AD82" i="23"/>
  <c r="AC93" i="23"/>
  <c r="AD93" i="23"/>
  <c r="AD52" i="23"/>
  <c r="AC52" i="23"/>
  <c r="AD97" i="23"/>
  <c r="AC97" i="23"/>
  <c r="AC108" i="23"/>
  <c r="AD108" i="23"/>
  <c r="AC62" i="23"/>
  <c r="AD62" i="23"/>
  <c r="AD88" i="23"/>
  <c r="AC88" i="23"/>
  <c r="J5" i="23"/>
  <c r="P9" i="23"/>
  <c r="E11" i="23"/>
  <c r="E10" i="23"/>
  <c r="N10" i="23"/>
  <c r="N11" i="23" s="1"/>
  <c r="N12" i="23" s="1"/>
  <c r="N13" i="23" s="1"/>
  <c r="N14" i="23" s="1"/>
  <c r="N15" i="23" s="1"/>
  <c r="N16" i="23" s="1"/>
  <c r="N17" i="23" s="1"/>
  <c r="N18" i="23" s="1"/>
  <c r="N19" i="23" s="1"/>
  <c r="N20" i="23" s="1"/>
  <c r="N21" i="23" s="1"/>
  <c r="N22" i="23" s="1"/>
  <c r="N23" i="23" s="1"/>
  <c r="N24" i="23" s="1"/>
  <c r="N25" i="23" s="1"/>
  <c r="N26" i="23" s="1"/>
  <c r="N27" i="23" s="1"/>
  <c r="N28" i="23" s="1"/>
  <c r="N29" i="23" s="1"/>
  <c r="N30" i="23" s="1"/>
  <c r="N31" i="23" s="1"/>
  <c r="N32" i="23" s="1"/>
  <c r="N33" i="23" s="1"/>
  <c r="N34" i="23" s="1"/>
  <c r="N35" i="23" s="1"/>
  <c r="N36" i="23" s="1"/>
  <c r="N37" i="23" s="1"/>
  <c r="N38" i="23" s="1"/>
  <c r="N39" i="23" s="1"/>
  <c r="N40" i="23" s="1"/>
  <c r="N41" i="23" s="1"/>
  <c r="N42" i="23" s="1"/>
  <c r="N43" i="23" s="1"/>
  <c r="N44" i="23" s="1"/>
  <c r="N45" i="23" s="1"/>
  <c r="N46" i="23" s="1"/>
  <c r="N47" i="23" s="1"/>
  <c r="N48" i="23" s="1"/>
  <c r="N49" i="23" s="1"/>
  <c r="N50" i="23" s="1"/>
  <c r="N51" i="23" s="1"/>
  <c r="N52" i="23" s="1"/>
  <c r="N53" i="23" s="1"/>
  <c r="N54" i="23" s="1"/>
  <c r="N55" i="23" s="1"/>
  <c r="N56" i="23" s="1"/>
  <c r="N57" i="23" s="1"/>
  <c r="N58" i="23" s="1"/>
  <c r="N59" i="23" s="1"/>
  <c r="N60" i="23" s="1"/>
  <c r="N61" i="23" s="1"/>
  <c r="N62" i="23" s="1"/>
  <c r="N63" i="23" s="1"/>
  <c r="N64" i="23" s="1"/>
  <c r="N65" i="23" s="1"/>
  <c r="N66" i="23" s="1"/>
  <c r="N67" i="23" s="1"/>
  <c r="N68" i="23" s="1"/>
  <c r="N69" i="23" s="1"/>
  <c r="N70" i="23" s="1"/>
  <c r="N71" i="23" s="1"/>
  <c r="N72" i="23" s="1"/>
  <c r="N73" i="23" s="1"/>
  <c r="N74" i="23" s="1"/>
  <c r="N75" i="23" s="1"/>
  <c r="N76" i="23" s="1"/>
  <c r="N77" i="23" s="1"/>
  <c r="N78" i="23" s="1"/>
  <c r="N79" i="23" s="1"/>
  <c r="N80" i="23" s="1"/>
  <c r="N81" i="23" s="1"/>
  <c r="N82" i="23" s="1"/>
  <c r="N83" i="23" s="1"/>
  <c r="N84" i="23" s="1"/>
  <c r="N85" i="23" s="1"/>
  <c r="N86" i="23" s="1"/>
  <c r="N87" i="23" s="1"/>
  <c r="N88" i="23" s="1"/>
  <c r="N89" i="23" s="1"/>
  <c r="N90" i="23" s="1"/>
  <c r="N91" i="23" s="1"/>
  <c r="N92" i="23" s="1"/>
  <c r="N93" i="23" s="1"/>
  <c r="N94" i="23" s="1"/>
  <c r="N95" i="23" s="1"/>
  <c r="N96" i="23" s="1"/>
  <c r="N97" i="23" s="1"/>
  <c r="N98" i="23" s="1"/>
  <c r="N99" i="23" s="1"/>
  <c r="N100" i="23" s="1"/>
  <c r="N101" i="23" s="1"/>
  <c r="N102" i="23" s="1"/>
  <c r="N103" i="23" s="1"/>
  <c r="N104" i="23" s="1"/>
  <c r="N105" i="23" s="1"/>
  <c r="N106" i="23" s="1"/>
  <c r="N107" i="23" s="1"/>
  <c r="N108" i="23" s="1"/>
  <c r="N109" i="23" s="1"/>
  <c r="N110" i="23" s="1"/>
  <c r="N111" i="23" s="1"/>
  <c r="N112" i="23" s="1"/>
  <c r="N113" i="23" s="1"/>
  <c r="N114" i="23" s="1"/>
  <c r="N115" i="23" s="1"/>
  <c r="N116" i="23" s="1"/>
  <c r="N117" i="23" s="1"/>
  <c r="N118" i="23" s="1"/>
  <c r="N119" i="23" s="1"/>
  <c r="N120" i="23" s="1"/>
  <c r="N121" i="23" s="1"/>
  <c r="N122" i="23" s="1"/>
  <c r="N123" i="23" s="1"/>
  <c r="N124" i="23" s="1"/>
  <c r="N125" i="23" s="1"/>
  <c r="N126" i="23" s="1"/>
  <c r="N127" i="23" s="1"/>
  <c r="N128" i="23" s="1"/>
  <c r="N129" i="23" s="1"/>
  <c r="N130" i="23" s="1"/>
  <c r="N131" i="23" s="1"/>
  <c r="N132" i="23" s="1"/>
  <c r="N133" i="23" s="1"/>
  <c r="N134" i="23" s="1"/>
  <c r="N135" i="23" s="1"/>
  <c r="N136" i="23" s="1"/>
  <c r="N137" i="23" s="1"/>
  <c r="N138" i="23" s="1"/>
  <c r="N139" i="23" s="1"/>
  <c r="N140" i="23" s="1"/>
  <c r="N141" i="23" s="1"/>
  <c r="N142" i="23" s="1"/>
  <c r="N143" i="23" s="1"/>
  <c r="N144" i="23" s="1"/>
  <c r="N145" i="23" s="1"/>
  <c r="N146" i="23" s="1"/>
  <c r="N147" i="23" s="1"/>
  <c r="N148" i="23" s="1"/>
  <c r="N149" i="23" s="1"/>
  <c r="N150" i="23" s="1"/>
  <c r="N151" i="23" s="1"/>
  <c r="N152" i="23" s="1"/>
  <c r="N153" i="23" s="1"/>
  <c r="N154" i="23" s="1"/>
  <c r="N155" i="23" s="1"/>
  <c r="N156" i="23" s="1"/>
  <c r="N157" i="23" s="1"/>
  <c r="N158" i="23" s="1"/>
  <c r="N159" i="23" s="1"/>
  <c r="N160" i="23" s="1"/>
  <c r="N161" i="23" s="1"/>
  <c r="N162" i="23" s="1"/>
  <c r="N163" i="23" s="1"/>
  <c r="N164" i="23" s="1"/>
  <c r="N165" i="23" s="1"/>
  <c r="N166" i="23" s="1"/>
  <c r="N167" i="23" s="1"/>
  <c r="N168" i="23" s="1"/>
  <c r="N169" i="23" s="1"/>
  <c r="N170" i="23" s="1"/>
  <c r="N171" i="23" s="1"/>
  <c r="N172" i="23" s="1"/>
  <c r="N173" i="23" s="1"/>
  <c r="N174" i="23" s="1"/>
  <c r="N175" i="23" s="1"/>
  <c r="N176" i="23" s="1"/>
  <c r="N177" i="23" s="1"/>
  <c r="N178" i="23" s="1"/>
  <c r="N179" i="23" s="1"/>
  <c r="N180" i="23" s="1"/>
  <c r="N181" i="23" s="1"/>
  <c r="N182" i="23" s="1"/>
  <c r="N183" i="23" s="1"/>
  <c r="N184" i="23" s="1"/>
  <c r="N185" i="23" s="1"/>
  <c r="N186" i="23" s="1"/>
  <c r="N187" i="23" s="1"/>
  <c r="N188" i="23" s="1"/>
  <c r="N189" i="23" s="1"/>
  <c r="N190" i="23" s="1"/>
  <c r="N191" i="23" s="1"/>
  <c r="N192" i="23" s="1"/>
  <c r="N193" i="23" s="1"/>
  <c r="N194" i="23" s="1"/>
  <c r="N195" i="23" s="1"/>
  <c r="N196" i="23" s="1"/>
  <c r="N197" i="23" s="1"/>
  <c r="N198" i="23" s="1"/>
  <c r="N199" i="23" s="1"/>
  <c r="N200" i="23" s="1"/>
  <c r="N201" i="23" s="1"/>
  <c r="N202" i="23" s="1"/>
  <c r="N203" i="23" s="1"/>
  <c r="N204" i="23" s="1"/>
  <c r="N205" i="23" s="1"/>
  <c r="N206" i="23" s="1"/>
  <c r="N207" i="23" s="1"/>
  <c r="N208" i="23" s="1"/>
  <c r="N209" i="23" s="1"/>
  <c r="N210" i="23" s="1"/>
  <c r="N211" i="23" s="1"/>
  <c r="N212" i="23" s="1"/>
  <c r="N213" i="23" s="1"/>
  <c r="N214" i="23" s="1"/>
  <c r="N215" i="23" s="1"/>
  <c r="N216" i="23" s="1"/>
  <c r="N217" i="23" s="1"/>
  <c r="N218" i="23" s="1"/>
  <c r="N219" i="23" s="1"/>
  <c r="N220" i="23" s="1"/>
  <c r="N221" i="23" s="1"/>
  <c r="N222" i="23" s="1"/>
  <c r="N223" i="23" s="1"/>
  <c r="N224" i="23" s="1"/>
  <c r="N225" i="23" s="1"/>
  <c r="N226" i="23" s="1"/>
  <c r="N227" i="23" s="1"/>
  <c r="N228" i="23" s="1"/>
  <c r="N229" i="23" s="1"/>
  <c r="N230" i="23" s="1"/>
  <c r="N231" i="23" s="1"/>
  <c r="N232" i="23" s="1"/>
  <c r="N233" i="23" s="1"/>
  <c r="N234" i="23" s="1"/>
  <c r="N235" i="23" s="1"/>
  <c r="N236" i="23" s="1"/>
  <c r="N237" i="23" s="1"/>
  <c r="N238" i="23" s="1"/>
  <c r="N239" i="23" s="1"/>
  <c r="N240" i="23" s="1"/>
  <c r="N241" i="23" s="1"/>
  <c r="N242" i="23" s="1"/>
  <c r="N243" i="23" s="1"/>
  <c r="N244" i="23" s="1"/>
  <c r="N245" i="23" s="1"/>
  <c r="N246" i="23" s="1"/>
  <c r="N247" i="23" s="1"/>
  <c r="N248" i="23" s="1"/>
  <c r="N249" i="23" s="1"/>
  <c r="N250" i="23" s="1"/>
  <c r="N251" i="23" s="1"/>
  <c r="N252" i="23" s="1"/>
  <c r="N253" i="23" s="1"/>
  <c r="N254" i="23" s="1"/>
  <c r="N255" i="23" s="1"/>
  <c r="N256" i="23" s="1"/>
  <c r="N257" i="23" s="1"/>
  <c r="N258" i="23" s="1"/>
  <c r="N259" i="23" s="1"/>
  <c r="N260" i="23" s="1"/>
  <c r="N261" i="23" s="1"/>
  <c r="O10" i="23"/>
  <c r="O11" i="23" s="1"/>
  <c r="O12" i="23" s="1"/>
  <c r="O13" i="23" s="1"/>
  <c r="O14" i="23" s="1"/>
  <c r="O15" i="23" s="1"/>
  <c r="O16" i="23" s="1"/>
  <c r="O17" i="23" s="1"/>
  <c r="O18" i="23" s="1"/>
  <c r="O19" i="23" s="1"/>
  <c r="O20" i="23" s="1"/>
  <c r="O21" i="23" s="1"/>
  <c r="O22" i="23" s="1"/>
  <c r="O23" i="23" s="1"/>
  <c r="O24" i="23" s="1"/>
  <c r="O25" i="23" s="1"/>
  <c r="O26" i="23" s="1"/>
  <c r="O27" i="23" s="1"/>
  <c r="O28" i="23" s="1"/>
  <c r="O29" i="23" s="1"/>
  <c r="O30" i="23" s="1"/>
  <c r="O31" i="23" s="1"/>
  <c r="O32" i="23" s="1"/>
  <c r="O33" i="23" s="1"/>
  <c r="O34" i="23" s="1"/>
  <c r="O35" i="23" s="1"/>
  <c r="O36" i="23" s="1"/>
  <c r="O37" i="23" s="1"/>
  <c r="O38" i="23" s="1"/>
  <c r="O39" i="23" s="1"/>
  <c r="O40" i="23" s="1"/>
  <c r="O41" i="23" s="1"/>
  <c r="O42" i="23" s="1"/>
  <c r="O43" i="23" s="1"/>
  <c r="O44" i="23" s="1"/>
  <c r="O45" i="23" s="1"/>
  <c r="O46" i="23" s="1"/>
  <c r="O47" i="23" s="1"/>
  <c r="O48" i="23" s="1"/>
  <c r="O49" i="23" s="1"/>
  <c r="O50" i="23" s="1"/>
  <c r="O51" i="23" s="1"/>
  <c r="O52" i="23" s="1"/>
  <c r="O53" i="23" s="1"/>
  <c r="O54" i="23" s="1"/>
  <c r="O55" i="23" s="1"/>
  <c r="O56" i="23" s="1"/>
  <c r="O57" i="23" s="1"/>
  <c r="O58" i="23" s="1"/>
  <c r="O59" i="23" s="1"/>
  <c r="O60" i="23" s="1"/>
  <c r="O61" i="23" s="1"/>
  <c r="O62" i="23" s="1"/>
  <c r="O63" i="23" s="1"/>
  <c r="O64" i="23" s="1"/>
  <c r="O65" i="23" s="1"/>
  <c r="O66" i="23" s="1"/>
  <c r="O67" i="23" s="1"/>
  <c r="O68" i="23" s="1"/>
  <c r="O69" i="23" s="1"/>
  <c r="O70" i="23" s="1"/>
  <c r="O71" i="23" s="1"/>
  <c r="O72" i="23" s="1"/>
  <c r="O73" i="23" s="1"/>
  <c r="O74" i="23" s="1"/>
  <c r="O75" i="23" s="1"/>
  <c r="O76" i="23" s="1"/>
  <c r="O77" i="23" s="1"/>
  <c r="O78" i="23" s="1"/>
  <c r="O79" i="23" s="1"/>
  <c r="O80" i="23" s="1"/>
  <c r="O81" i="23" s="1"/>
  <c r="O82" i="23" s="1"/>
  <c r="O83" i="23" s="1"/>
  <c r="O84" i="23" s="1"/>
  <c r="O85" i="23" s="1"/>
  <c r="O86" i="23" s="1"/>
  <c r="O87" i="23" s="1"/>
  <c r="O88" i="23" s="1"/>
  <c r="O89" i="23" s="1"/>
  <c r="O90" i="23" s="1"/>
  <c r="O91" i="23" s="1"/>
  <c r="O92" i="23" s="1"/>
  <c r="O93" i="23" s="1"/>
  <c r="O94" i="23" s="1"/>
  <c r="O95" i="23" s="1"/>
  <c r="O96" i="23" s="1"/>
  <c r="O97" i="23" s="1"/>
  <c r="O98" i="23" s="1"/>
  <c r="O99" i="23" s="1"/>
  <c r="O100" i="23" s="1"/>
  <c r="O101" i="23" s="1"/>
  <c r="O102" i="23" s="1"/>
  <c r="O103" i="23" s="1"/>
  <c r="O104" i="23" s="1"/>
  <c r="O105" i="23" s="1"/>
  <c r="O106" i="23" s="1"/>
  <c r="O107" i="23" s="1"/>
  <c r="O108" i="23" s="1"/>
  <c r="O109" i="23" s="1"/>
  <c r="O110" i="23" s="1"/>
  <c r="O111" i="23" s="1"/>
  <c r="O112" i="23" s="1"/>
  <c r="O113" i="23" s="1"/>
  <c r="O114" i="23" s="1"/>
  <c r="O115" i="23" s="1"/>
  <c r="O116" i="23" s="1"/>
  <c r="O117" i="23" s="1"/>
  <c r="O118" i="23" s="1"/>
  <c r="O119" i="23" s="1"/>
  <c r="O120" i="23" s="1"/>
  <c r="O121" i="23" s="1"/>
  <c r="O122" i="23" s="1"/>
  <c r="O123" i="23" s="1"/>
  <c r="O124" i="23" s="1"/>
  <c r="O125" i="23" s="1"/>
  <c r="O126" i="23" s="1"/>
  <c r="O127" i="23" s="1"/>
  <c r="O128" i="23" s="1"/>
  <c r="O129" i="23" s="1"/>
  <c r="O130" i="23" s="1"/>
  <c r="O131" i="23" s="1"/>
  <c r="O132" i="23" s="1"/>
  <c r="O133" i="23" s="1"/>
  <c r="O134" i="23" s="1"/>
  <c r="O135" i="23" s="1"/>
  <c r="O136" i="23" s="1"/>
  <c r="O137" i="23" s="1"/>
  <c r="O138" i="23" s="1"/>
  <c r="O139" i="23" s="1"/>
  <c r="O140" i="23" s="1"/>
  <c r="O141" i="23" s="1"/>
  <c r="O142" i="23" s="1"/>
  <c r="O143" i="23" s="1"/>
  <c r="O144" i="23" s="1"/>
  <c r="O145" i="23" s="1"/>
  <c r="O146" i="23" s="1"/>
  <c r="O147" i="23" s="1"/>
  <c r="O148" i="23" s="1"/>
  <c r="O149" i="23" s="1"/>
  <c r="O150" i="23" s="1"/>
  <c r="O151" i="23" s="1"/>
  <c r="O152" i="23" s="1"/>
  <c r="O153" i="23" s="1"/>
  <c r="O154" i="23" s="1"/>
  <c r="O155" i="23" s="1"/>
  <c r="O156" i="23" s="1"/>
  <c r="O157" i="23" s="1"/>
  <c r="O158" i="23" s="1"/>
  <c r="O159" i="23" s="1"/>
  <c r="O160" i="23" s="1"/>
  <c r="O161" i="23" s="1"/>
  <c r="O162" i="23" s="1"/>
  <c r="O163" i="23" s="1"/>
  <c r="O164" i="23" s="1"/>
  <c r="O165" i="23" s="1"/>
  <c r="O166" i="23" s="1"/>
  <c r="O167" i="23" s="1"/>
  <c r="O168" i="23" s="1"/>
  <c r="O169" i="23" s="1"/>
  <c r="O170" i="23" s="1"/>
  <c r="O171" i="23" s="1"/>
  <c r="O172" i="23" s="1"/>
  <c r="O173" i="23" s="1"/>
  <c r="O174" i="23" s="1"/>
  <c r="O175" i="23" s="1"/>
  <c r="O176" i="23" s="1"/>
  <c r="O177" i="23" s="1"/>
  <c r="O178" i="23" s="1"/>
  <c r="O179" i="23" s="1"/>
  <c r="O180" i="23" s="1"/>
  <c r="O181" i="23" s="1"/>
  <c r="O182" i="23" s="1"/>
  <c r="O183" i="23" s="1"/>
  <c r="O184" i="23" s="1"/>
  <c r="O185" i="23" s="1"/>
  <c r="O186" i="23" s="1"/>
  <c r="O187" i="23" s="1"/>
  <c r="O188" i="23" s="1"/>
  <c r="O189" i="23" s="1"/>
  <c r="O190" i="23" s="1"/>
  <c r="O191" i="23" s="1"/>
  <c r="O192" i="23" s="1"/>
  <c r="O193" i="23" s="1"/>
  <c r="O194" i="23" s="1"/>
  <c r="O195" i="23" s="1"/>
  <c r="O196" i="23" s="1"/>
  <c r="O197" i="23" s="1"/>
  <c r="O198" i="23" s="1"/>
  <c r="O199" i="23" s="1"/>
  <c r="O200" i="23" s="1"/>
  <c r="O201" i="23" s="1"/>
  <c r="O202" i="23" s="1"/>
  <c r="O203" i="23" s="1"/>
  <c r="O204" i="23" s="1"/>
  <c r="O205" i="23" s="1"/>
  <c r="O206" i="23" s="1"/>
  <c r="O207" i="23" s="1"/>
  <c r="O208" i="23" s="1"/>
  <c r="O209" i="23" s="1"/>
  <c r="O210" i="23" s="1"/>
  <c r="O211" i="23" s="1"/>
  <c r="O212" i="23" s="1"/>
  <c r="O213" i="23" s="1"/>
  <c r="O214" i="23" s="1"/>
  <c r="O215" i="23" s="1"/>
  <c r="O216" i="23" s="1"/>
  <c r="O217" i="23" s="1"/>
  <c r="O218" i="23" s="1"/>
  <c r="O219" i="23" s="1"/>
  <c r="O220" i="23" s="1"/>
  <c r="O221" i="23" s="1"/>
  <c r="O222" i="23" s="1"/>
  <c r="O223" i="23" s="1"/>
  <c r="O224" i="23" s="1"/>
  <c r="O225" i="23" s="1"/>
  <c r="O226" i="23" s="1"/>
  <c r="O227" i="23" s="1"/>
  <c r="O228" i="23" s="1"/>
  <c r="O229" i="23" s="1"/>
  <c r="O230" i="23" s="1"/>
  <c r="O231" i="23" s="1"/>
  <c r="O232" i="23" s="1"/>
  <c r="O233" i="23" s="1"/>
  <c r="O234" i="23" s="1"/>
  <c r="O235" i="23" s="1"/>
  <c r="O236" i="23" s="1"/>
  <c r="O237" i="23" s="1"/>
  <c r="O238" i="23" s="1"/>
  <c r="O239" i="23" s="1"/>
  <c r="O240" i="23" s="1"/>
  <c r="O241" i="23" s="1"/>
  <c r="O242" i="23" s="1"/>
  <c r="O243" i="23" s="1"/>
  <c r="O244" i="23" s="1"/>
  <c r="O245" i="23" s="1"/>
  <c r="O246" i="23" s="1"/>
  <c r="O247" i="23" s="1"/>
  <c r="O248" i="23" s="1"/>
  <c r="O249" i="23" s="1"/>
  <c r="O250" i="23" s="1"/>
  <c r="O251" i="23" s="1"/>
  <c r="O252" i="23" s="1"/>
  <c r="O253" i="23" s="1"/>
  <c r="O254" i="23" s="1"/>
  <c r="O255" i="23" s="1"/>
  <c r="O256" i="23" s="1"/>
  <c r="O257" i="23" s="1"/>
  <c r="O258" i="23" s="1"/>
  <c r="O259" i="23" s="1"/>
  <c r="O260" i="23" s="1"/>
  <c r="O261" i="23" s="1"/>
  <c r="X21" i="21"/>
  <c r="X103" i="21"/>
  <c r="X20" i="21"/>
  <c r="X45" i="21"/>
  <c r="X44" i="21"/>
  <c r="X91" i="21"/>
  <c r="X17" i="21"/>
  <c r="X26" i="21"/>
  <c r="X54" i="21"/>
  <c r="X96" i="21"/>
  <c r="X14" i="21"/>
  <c r="X82" i="21"/>
  <c r="X22" i="21"/>
  <c r="X90" i="21"/>
  <c r="X106" i="21"/>
  <c r="X47" i="21"/>
  <c r="X40" i="21"/>
  <c r="X52" i="21"/>
  <c r="X35" i="21"/>
  <c r="X77" i="21"/>
  <c r="X34" i="21"/>
  <c r="X51" i="21"/>
  <c r="X79" i="21"/>
  <c r="X32" i="21"/>
  <c r="X55" i="21"/>
  <c r="X66" i="21"/>
  <c r="X36" i="21"/>
  <c r="X76" i="21"/>
  <c r="X30" i="21"/>
  <c r="X48" i="21"/>
  <c r="X72" i="21"/>
  <c r="X88" i="21"/>
  <c r="X41" i="21"/>
  <c r="X46" i="21"/>
  <c r="X105" i="21"/>
  <c r="X81" i="21"/>
  <c r="X13" i="21"/>
  <c r="X102" i="21"/>
  <c r="X59" i="21"/>
  <c r="X87" i="21"/>
  <c r="X58" i="21"/>
  <c r="X67" i="21"/>
  <c r="X56" i="21"/>
  <c r="X64" i="21"/>
  <c r="X97" i="21"/>
  <c r="X15" i="21"/>
  <c r="X19" i="21"/>
  <c r="X18" i="21"/>
  <c r="X29" i="21"/>
  <c r="X95" i="21"/>
  <c r="X75" i="21"/>
  <c r="X63" i="21"/>
  <c r="X27" i="21"/>
  <c r="X70" i="21"/>
  <c r="X80" i="21"/>
  <c r="X33" i="21"/>
  <c r="X61" i="21"/>
  <c r="X57" i="21"/>
  <c r="X83" i="21"/>
  <c r="X12" i="21"/>
  <c r="X85" i="21"/>
  <c r="X16" i="21"/>
  <c r="X50" i="21"/>
  <c r="X11" i="21"/>
  <c r="X65" i="21"/>
  <c r="X84" i="21"/>
  <c r="X104" i="21"/>
  <c r="X68" i="21"/>
  <c r="X60" i="21"/>
  <c r="X71" i="21"/>
  <c r="X69" i="21"/>
  <c r="X9" i="21"/>
  <c r="X89" i="21"/>
  <c r="X23" i="21"/>
  <c r="X10" i="21"/>
  <c r="X62" i="21"/>
  <c r="X99" i="21"/>
  <c r="X92" i="21"/>
  <c r="X74" i="21"/>
  <c r="X31" i="21"/>
  <c r="X73" i="21"/>
  <c r="X42" i="21"/>
  <c r="X8" i="21"/>
  <c r="X78" i="21"/>
  <c r="X25" i="21"/>
  <c r="X39" i="21"/>
  <c r="X37" i="21"/>
  <c r="X101" i="21"/>
  <c r="X43" i="21"/>
  <c r="X98" i="21"/>
  <c r="X100" i="21"/>
  <c r="X24" i="21"/>
  <c r="X93" i="21"/>
  <c r="X94" i="21"/>
  <c r="X38" i="21"/>
  <c r="X53" i="21"/>
  <c r="X86" i="21"/>
  <c r="X28" i="21"/>
  <c r="X49" i="21"/>
  <c r="F28" i="39"/>
  <c r="F26" i="39"/>
  <c r="F25" i="39"/>
  <c r="F44" i="39"/>
  <c r="F24" i="39"/>
  <c r="F43" i="39"/>
  <c r="F23" i="39"/>
  <c r="F42" i="39"/>
  <c r="F22" i="39"/>
  <c r="F41" i="39"/>
  <c r="F21" i="39"/>
  <c r="F34" i="39"/>
  <c r="F33" i="39"/>
  <c r="F30" i="39"/>
  <c r="F40" i="39"/>
  <c r="F20" i="39"/>
  <c r="F39" i="39"/>
  <c r="F19" i="39"/>
  <c r="F31" i="39"/>
  <c r="F29" i="39"/>
  <c r="F38" i="39"/>
  <c r="F18" i="39"/>
  <c r="F32" i="39"/>
  <c r="F27" i="39"/>
  <c r="F37" i="39"/>
  <c r="F17" i="39"/>
  <c r="Q5" i="3"/>
  <c r="O5" i="3"/>
  <c r="N5" i="3"/>
  <c r="M5" i="3"/>
  <c r="L5" i="3"/>
  <c r="K5" i="3"/>
  <c r="P5" i="3"/>
  <c r="J5" i="3"/>
  <c r="I5" i="3"/>
  <c r="E64" i="4"/>
  <c r="F64" i="4" s="1"/>
  <c r="E203" i="4"/>
  <c r="F203" i="4" s="1"/>
  <c r="E193" i="4"/>
  <c r="F193" i="4" s="1"/>
  <c r="E183" i="4"/>
  <c r="E173" i="4"/>
  <c r="F173" i="4" s="1"/>
  <c r="E163" i="4"/>
  <c r="F163" i="4" s="1"/>
  <c r="E153" i="4"/>
  <c r="F153" i="4" s="1"/>
  <c r="E143" i="4"/>
  <c r="F143" i="4" s="1"/>
  <c r="E133" i="4"/>
  <c r="F133" i="4" s="1"/>
  <c r="E123" i="4"/>
  <c r="F123" i="4" s="1"/>
  <c r="E113" i="4"/>
  <c r="F113" i="4" s="1"/>
  <c r="E63" i="4"/>
  <c r="F63" i="4" s="1"/>
  <c r="E54" i="4"/>
  <c r="F54" i="4" s="1"/>
  <c r="E202" i="4"/>
  <c r="F202" i="4" s="1"/>
  <c r="E192" i="4"/>
  <c r="F192" i="4" s="1"/>
  <c r="E182" i="4"/>
  <c r="F182" i="4" s="1"/>
  <c r="E172" i="4"/>
  <c r="F172" i="4" s="1"/>
  <c r="E162" i="4"/>
  <c r="F162" i="4" s="1"/>
  <c r="E152" i="4"/>
  <c r="F152" i="4" s="1"/>
  <c r="E142" i="4"/>
  <c r="F142" i="4" s="1"/>
  <c r="E132" i="4"/>
  <c r="F132" i="4" s="1"/>
  <c r="E122" i="4"/>
  <c r="F122" i="4" s="1"/>
  <c r="E112" i="4"/>
  <c r="F112" i="4" s="1"/>
  <c r="E102" i="4"/>
  <c r="F102" i="4" s="1"/>
  <c r="E92" i="4"/>
  <c r="F92" i="4" s="1"/>
  <c r="E82" i="4"/>
  <c r="F82" i="4" s="1"/>
  <c r="E72" i="4"/>
  <c r="E62" i="4"/>
  <c r="F62" i="4" s="1"/>
  <c r="E52" i="4"/>
  <c r="E42" i="4"/>
  <c r="F42" i="4" s="1"/>
  <c r="E32" i="4"/>
  <c r="F32" i="4" s="1"/>
  <c r="E22" i="4"/>
  <c r="F22" i="4" s="1"/>
  <c r="E12" i="4"/>
  <c r="F12" i="4" s="1"/>
  <c r="E201" i="4"/>
  <c r="F201" i="4" s="1"/>
  <c r="E191" i="4"/>
  <c r="F191" i="4" s="1"/>
  <c r="E181" i="4"/>
  <c r="F181" i="4" s="1"/>
  <c r="E171" i="4"/>
  <c r="F171" i="4" s="1"/>
  <c r="E161" i="4"/>
  <c r="F161" i="4" s="1"/>
  <c r="E151" i="4"/>
  <c r="F151" i="4" s="1"/>
  <c r="E141" i="4"/>
  <c r="F141" i="4" s="1"/>
  <c r="E131" i="4"/>
  <c r="F131" i="4" s="1"/>
  <c r="E121" i="4"/>
  <c r="F121" i="4" s="1"/>
  <c r="E111" i="4"/>
  <c r="F111" i="4" s="1"/>
  <c r="E101" i="4"/>
  <c r="F101" i="4" s="1"/>
  <c r="E91" i="4"/>
  <c r="F91" i="4" s="1"/>
  <c r="E81" i="4"/>
  <c r="E71" i="4"/>
  <c r="F71" i="4" s="1"/>
  <c r="E61" i="4"/>
  <c r="F61" i="4" s="1"/>
  <c r="E51" i="4"/>
  <c r="F51" i="4" s="1"/>
  <c r="E41" i="4"/>
  <c r="F41" i="4" s="1"/>
  <c r="E31" i="4"/>
  <c r="F31" i="4" s="1"/>
  <c r="E21" i="4"/>
  <c r="F21" i="4" s="1"/>
  <c r="E11" i="4"/>
  <c r="F11" i="4" s="1"/>
  <c r="E94" i="4"/>
  <c r="F94" i="4" s="1"/>
  <c r="E124" i="4"/>
  <c r="F124" i="4" s="1"/>
  <c r="E23" i="4"/>
  <c r="F23" i="4" s="1"/>
  <c r="E104" i="4"/>
  <c r="F104" i="4" s="1"/>
  <c r="E43" i="4"/>
  <c r="F43" i="4" s="1"/>
  <c r="E190" i="4"/>
  <c r="F190" i="4" s="1"/>
  <c r="E160" i="4"/>
  <c r="F160" i="4" s="1"/>
  <c r="E140" i="4"/>
  <c r="F140" i="4" s="1"/>
  <c r="E110" i="4"/>
  <c r="F110" i="4" s="1"/>
  <c r="E90" i="4"/>
  <c r="F90" i="4" s="1"/>
  <c r="E10" i="4"/>
  <c r="F10" i="4" s="1"/>
  <c r="E199" i="4"/>
  <c r="E189" i="4"/>
  <c r="F189" i="4" s="1"/>
  <c r="E179" i="4"/>
  <c r="F179" i="4" s="1"/>
  <c r="E169" i="4"/>
  <c r="F169" i="4" s="1"/>
  <c r="E159" i="4"/>
  <c r="F159" i="4" s="1"/>
  <c r="E149" i="4"/>
  <c r="F149" i="4" s="1"/>
  <c r="E139" i="4"/>
  <c r="F139" i="4" s="1"/>
  <c r="E129" i="4"/>
  <c r="F129" i="4" s="1"/>
  <c r="E119" i="4"/>
  <c r="F119" i="4" s="1"/>
  <c r="E109" i="4"/>
  <c r="F109" i="4" s="1"/>
  <c r="E99" i="4"/>
  <c r="F99" i="4" s="1"/>
  <c r="E89" i="4"/>
  <c r="F89" i="4" s="1"/>
  <c r="E79" i="4"/>
  <c r="F79" i="4" s="1"/>
  <c r="E69" i="4"/>
  <c r="F69" i="4" s="1"/>
  <c r="E59" i="4"/>
  <c r="F59" i="4" s="1"/>
  <c r="E49" i="4"/>
  <c r="F49" i="4" s="1"/>
  <c r="E39" i="4"/>
  <c r="F39" i="4" s="1"/>
  <c r="E29" i="4"/>
  <c r="F29" i="4" s="1"/>
  <c r="E9" i="4"/>
  <c r="F9" i="4" s="1"/>
  <c r="E114" i="4"/>
  <c r="F114" i="4" s="1"/>
  <c r="E93" i="4"/>
  <c r="F93" i="4" s="1"/>
  <c r="E170" i="4"/>
  <c r="F170" i="4" s="1"/>
  <c r="E40" i="4"/>
  <c r="F40" i="4" s="1"/>
  <c r="E19" i="4"/>
  <c r="F19" i="4" s="1"/>
  <c r="E74" i="4"/>
  <c r="E198" i="4"/>
  <c r="F198" i="4" s="1"/>
  <c r="E188" i="4"/>
  <c r="F188" i="4" s="1"/>
  <c r="E178" i="4"/>
  <c r="F178" i="4" s="1"/>
  <c r="E168" i="4"/>
  <c r="F168" i="4" s="1"/>
  <c r="E158" i="4"/>
  <c r="F158" i="4" s="1"/>
  <c r="E148" i="4"/>
  <c r="F148" i="4" s="1"/>
  <c r="E138" i="4"/>
  <c r="F138" i="4" s="1"/>
  <c r="E128" i="4"/>
  <c r="F128" i="4" s="1"/>
  <c r="E118" i="4"/>
  <c r="F118" i="4" s="1"/>
  <c r="E108" i="4"/>
  <c r="F108" i="4" s="1"/>
  <c r="E98" i="4"/>
  <c r="F98" i="4" s="1"/>
  <c r="E88" i="4"/>
  <c r="F88" i="4" s="1"/>
  <c r="E78" i="4"/>
  <c r="F78" i="4" s="1"/>
  <c r="E68" i="4"/>
  <c r="F68" i="4" s="1"/>
  <c r="E58" i="4"/>
  <c r="F58" i="4" s="1"/>
  <c r="E48" i="4"/>
  <c r="F48" i="4" s="1"/>
  <c r="E38" i="4"/>
  <c r="E28" i="4"/>
  <c r="F28" i="4" s="1"/>
  <c r="E18" i="4"/>
  <c r="F18" i="4" s="1"/>
  <c r="E8" i="4"/>
  <c r="E83" i="4"/>
  <c r="F83" i="4" s="1"/>
  <c r="E80" i="4"/>
  <c r="F80" i="4" s="1"/>
  <c r="E184" i="4"/>
  <c r="F184" i="4" s="1"/>
  <c r="E164" i="4"/>
  <c r="F164" i="4" s="1"/>
  <c r="E144" i="4"/>
  <c r="F144" i="4" s="1"/>
  <c r="E134" i="4"/>
  <c r="F134" i="4" s="1"/>
  <c r="E24" i="4"/>
  <c r="F24" i="4" s="1"/>
  <c r="E13" i="4"/>
  <c r="F13" i="4" s="1"/>
  <c r="E200" i="4"/>
  <c r="F200" i="4" s="1"/>
  <c r="E60" i="4"/>
  <c r="F60" i="4" s="1"/>
  <c r="E197" i="4"/>
  <c r="F197" i="4" s="1"/>
  <c r="E187" i="4"/>
  <c r="F187" i="4" s="1"/>
  <c r="E177" i="4"/>
  <c r="F177" i="4" s="1"/>
  <c r="E167" i="4"/>
  <c r="F167" i="4" s="1"/>
  <c r="E157" i="4"/>
  <c r="F157" i="4" s="1"/>
  <c r="E147" i="4"/>
  <c r="F147" i="4" s="1"/>
  <c r="E137" i="4"/>
  <c r="F137" i="4" s="1"/>
  <c r="E127" i="4"/>
  <c r="F127" i="4" s="1"/>
  <c r="E117" i="4"/>
  <c r="F117" i="4" s="1"/>
  <c r="E107" i="4"/>
  <c r="E97" i="4"/>
  <c r="F97" i="4" s="1"/>
  <c r="E87" i="4"/>
  <c r="F87" i="4" s="1"/>
  <c r="E77" i="4"/>
  <c r="F77" i="4" s="1"/>
  <c r="E67" i="4"/>
  <c r="F67" i="4" s="1"/>
  <c r="E57" i="4"/>
  <c r="F57" i="4" s="1"/>
  <c r="E47" i="4"/>
  <c r="F47" i="4" s="1"/>
  <c r="E37" i="4"/>
  <c r="F37" i="4" s="1"/>
  <c r="E27" i="4"/>
  <c r="F27" i="4" s="1"/>
  <c r="E17" i="4"/>
  <c r="F17" i="4" s="1"/>
  <c r="E7" i="4"/>
  <c r="F7" i="4" s="1"/>
  <c r="E194" i="4"/>
  <c r="F194" i="4" s="1"/>
  <c r="E44" i="4"/>
  <c r="F44" i="4" s="1"/>
  <c r="E53" i="4"/>
  <c r="F53" i="4" s="1"/>
  <c r="E70" i="4"/>
  <c r="F70" i="4" s="1"/>
  <c r="E84" i="4"/>
  <c r="F84" i="4" s="1"/>
  <c r="E33" i="4"/>
  <c r="F33" i="4" s="1"/>
  <c r="E30" i="4"/>
  <c r="F30" i="4" s="1"/>
  <c r="E196" i="4"/>
  <c r="F196" i="4" s="1"/>
  <c r="E186" i="4"/>
  <c r="F186" i="4" s="1"/>
  <c r="E176" i="4"/>
  <c r="F176" i="4" s="1"/>
  <c r="E166" i="4"/>
  <c r="F166" i="4" s="1"/>
  <c r="E156" i="4"/>
  <c r="F156" i="4" s="1"/>
  <c r="E146" i="4"/>
  <c r="F146" i="4" s="1"/>
  <c r="E136" i="4"/>
  <c r="F136" i="4" s="1"/>
  <c r="E126" i="4"/>
  <c r="F126" i="4" s="1"/>
  <c r="E116" i="4"/>
  <c r="F116" i="4" s="1"/>
  <c r="E106" i="4"/>
  <c r="F106" i="4" s="1"/>
  <c r="E96" i="4"/>
  <c r="F96" i="4" s="1"/>
  <c r="E86" i="4"/>
  <c r="F86" i="4" s="1"/>
  <c r="E76" i="4"/>
  <c r="F76" i="4" s="1"/>
  <c r="E66" i="4"/>
  <c r="F66" i="4" s="1"/>
  <c r="E56" i="4"/>
  <c r="F56" i="4" s="1"/>
  <c r="E46" i="4"/>
  <c r="E36" i="4"/>
  <c r="F36" i="4" s="1"/>
  <c r="E26" i="4"/>
  <c r="F26" i="4" s="1"/>
  <c r="E16" i="4"/>
  <c r="F16" i="4" s="1"/>
  <c r="E6" i="4"/>
  <c r="E174" i="4"/>
  <c r="F174" i="4" s="1"/>
  <c r="E14" i="4"/>
  <c r="F14" i="4" s="1"/>
  <c r="E103" i="4"/>
  <c r="F103" i="4" s="1"/>
  <c r="E50" i="4"/>
  <c r="F50" i="4" s="1"/>
  <c r="E154" i="4"/>
  <c r="F154" i="4" s="1"/>
  <c r="E34" i="4"/>
  <c r="F34" i="4" s="1"/>
  <c r="E73" i="4"/>
  <c r="F73" i="4" s="1"/>
  <c r="E180" i="4"/>
  <c r="F180" i="4" s="1"/>
  <c r="E150" i="4"/>
  <c r="F150" i="4" s="1"/>
  <c r="E130" i="4"/>
  <c r="F130" i="4" s="1"/>
  <c r="E120" i="4"/>
  <c r="F120" i="4" s="1"/>
  <c r="E100" i="4"/>
  <c r="F100" i="4" s="1"/>
  <c r="E20" i="4"/>
  <c r="F20" i="4" s="1"/>
  <c r="E195" i="4"/>
  <c r="F195" i="4" s="1"/>
  <c r="E185" i="4"/>
  <c r="F185" i="4" s="1"/>
  <c r="E175" i="4"/>
  <c r="F175" i="4" s="1"/>
  <c r="E165" i="4"/>
  <c r="F165" i="4" s="1"/>
  <c r="E155" i="4"/>
  <c r="F155" i="4" s="1"/>
  <c r="E145" i="4"/>
  <c r="F145" i="4" s="1"/>
  <c r="E135" i="4"/>
  <c r="F135" i="4" s="1"/>
  <c r="E125" i="4"/>
  <c r="F125" i="4" s="1"/>
  <c r="E115" i="4"/>
  <c r="F115" i="4" s="1"/>
  <c r="E105" i="4"/>
  <c r="E95" i="4"/>
  <c r="F95" i="4" s="1"/>
  <c r="E85" i="4"/>
  <c r="F85" i="4" s="1"/>
  <c r="E75" i="4"/>
  <c r="F75" i="4" s="1"/>
  <c r="E65" i="4"/>
  <c r="F65" i="4" s="1"/>
  <c r="E55" i="4"/>
  <c r="F55" i="4" s="1"/>
  <c r="E45" i="4"/>
  <c r="F45" i="4" s="1"/>
  <c r="E35" i="4"/>
  <c r="F35" i="4" s="1"/>
  <c r="E25" i="4"/>
  <c r="F25" i="4" s="1"/>
  <c r="E15" i="4"/>
  <c r="F15" i="4" s="1"/>
  <c r="E5" i="4"/>
  <c r="F5" i="4" s="1"/>
  <c r="E4" i="4"/>
  <c r="F38" i="4"/>
  <c r="F81" i="4"/>
  <c r="F183" i="4"/>
  <c r="F8" i="4"/>
  <c r="F74" i="4"/>
  <c r="F107" i="4"/>
  <c r="F46" i="4"/>
  <c r="F199" i="4"/>
  <c r="F72" i="4"/>
  <c r="F52" i="4"/>
  <c r="F6" i="4"/>
  <c r="F105" i="4"/>
  <c r="H5" i="3"/>
  <c r="I126" i="21"/>
  <c r="I116" i="21"/>
  <c r="I252" i="21"/>
  <c r="I242" i="21"/>
  <c r="I232" i="21"/>
  <c r="I222" i="21"/>
  <c r="I212" i="21"/>
  <c r="I202" i="21"/>
  <c r="I192" i="21"/>
  <c r="I182" i="21"/>
  <c r="I172" i="21"/>
  <c r="I162" i="21"/>
  <c r="I152" i="21"/>
  <c r="I142" i="21"/>
  <c r="I132" i="21"/>
  <c r="I122" i="21"/>
  <c r="I112" i="21"/>
  <c r="I102" i="21"/>
  <c r="I92" i="21"/>
  <c r="I82" i="21"/>
  <c r="I72" i="21"/>
  <c r="I62" i="21"/>
  <c r="I52" i="21"/>
  <c r="I42" i="21"/>
  <c r="I32" i="21"/>
  <c r="I22" i="21"/>
  <c r="I12" i="21"/>
  <c r="I237" i="21"/>
  <c r="I228" i="21"/>
  <c r="I168" i="21"/>
  <c r="I108" i="21"/>
  <c r="I48" i="21"/>
  <c r="I18" i="21"/>
  <c r="I107" i="21"/>
  <c r="I227" i="21"/>
  <c r="I257" i="21"/>
  <c r="I247" i="21"/>
  <c r="I217" i="21"/>
  <c r="I207" i="21"/>
  <c r="I197" i="21"/>
  <c r="I187" i="21"/>
  <c r="I177" i="21"/>
  <c r="I167" i="21"/>
  <c r="I157" i="21"/>
  <c r="I147" i="21"/>
  <c r="I137" i="21"/>
  <c r="I127" i="21"/>
  <c r="I117" i="21"/>
  <c r="I97" i="21"/>
  <c r="I87" i="21"/>
  <c r="I77" i="21"/>
  <c r="I67" i="21"/>
  <c r="I57" i="21"/>
  <c r="I47" i="21"/>
  <c r="I37" i="21"/>
  <c r="I27" i="21"/>
  <c r="I17" i="21"/>
  <c r="I255" i="21"/>
  <c r="I235" i="21"/>
  <c r="I225" i="21"/>
  <c r="I215" i="21"/>
  <c r="I195" i="21"/>
  <c r="I175" i="21"/>
  <c r="I165" i="21"/>
  <c r="I155" i="21"/>
  <c r="I145" i="21"/>
  <c r="I135" i="21"/>
  <c r="I115" i="21"/>
  <c r="I105" i="21"/>
  <c r="I95" i="21"/>
  <c r="I85" i="21"/>
  <c r="I75" i="21"/>
  <c r="I65" i="21"/>
  <c r="I55" i="21"/>
  <c r="I45" i="21"/>
  <c r="I15" i="21"/>
  <c r="I245" i="21"/>
  <c r="I185" i="21"/>
  <c r="I125" i="21"/>
  <c r="I35" i="21"/>
  <c r="I205" i="21"/>
  <c r="I25" i="21"/>
  <c r="I209" i="21"/>
  <c r="I49" i="21"/>
  <c r="I149" i="21"/>
  <c r="I238" i="21"/>
  <c r="I208" i="21"/>
  <c r="I188" i="21"/>
  <c r="I158" i="21"/>
  <c r="I138" i="21"/>
  <c r="I128" i="21"/>
  <c r="I118" i="21"/>
  <c r="I88" i="21"/>
  <c r="I78" i="21"/>
  <c r="I68" i="21"/>
  <c r="I38" i="21"/>
  <c r="I28" i="21"/>
  <c r="I109" i="21"/>
  <c r="I58" i="21"/>
  <c r="I249" i="21"/>
  <c r="I179" i="21"/>
  <c r="I129" i="21"/>
  <c r="I29" i="21"/>
  <c r="I248" i="21"/>
  <c r="I218" i="21"/>
  <c r="I198" i="21"/>
  <c r="I178" i="21"/>
  <c r="I148" i="21"/>
  <c r="I98" i="21"/>
  <c r="I256" i="21"/>
  <c r="I246" i="21"/>
  <c r="I236" i="21"/>
  <c r="I226" i="21"/>
  <c r="I216" i="21"/>
  <c r="I206" i="21"/>
  <c r="I196" i="21"/>
  <c r="I186" i="21"/>
  <c r="I176" i="21"/>
  <c r="I166" i="21"/>
  <c r="I156" i="21"/>
  <c r="I146" i="21"/>
  <c r="I136" i="21"/>
  <c r="I106" i="21"/>
  <c r="I96" i="21"/>
  <c r="I86" i="21"/>
  <c r="I76" i="21"/>
  <c r="I66" i="21"/>
  <c r="I56" i="21"/>
  <c r="I46" i="21"/>
  <c r="I36" i="21"/>
  <c r="I26" i="21"/>
  <c r="I16" i="21"/>
  <c r="I189" i="21"/>
  <c r="I119" i="21"/>
  <c r="I259" i="21"/>
  <c r="I139" i="21"/>
  <c r="I99" i="21"/>
  <c r="I169" i="21"/>
  <c r="I39" i="21"/>
  <c r="I258" i="21"/>
  <c r="I234" i="21"/>
  <c r="I184" i="21"/>
  <c r="I74" i="21"/>
  <c r="I54" i="21"/>
  <c r="I44" i="21"/>
  <c r="I24" i="21"/>
  <c r="I229" i="21"/>
  <c r="I79" i="21"/>
  <c r="I199" i="21"/>
  <c r="I59" i="21"/>
  <c r="I239" i="21"/>
  <c r="I159" i="21"/>
  <c r="I69" i="21"/>
  <c r="I219" i="21"/>
  <c r="I89" i="21"/>
  <c r="I244" i="21"/>
  <c r="I194" i="21"/>
  <c r="I134" i="21"/>
  <c r="I124" i="21"/>
  <c r="I94" i="21"/>
  <c r="I64" i="21"/>
  <c r="I14" i="21"/>
  <c r="I253" i="21"/>
  <c r="I243" i="21"/>
  <c r="I233" i="21"/>
  <c r="I223" i="21"/>
  <c r="I213" i="21"/>
  <c r="I203" i="21"/>
  <c r="I193" i="21"/>
  <c r="I183" i="21"/>
  <c r="I173" i="21"/>
  <c r="I163" i="21"/>
  <c r="I153" i="21"/>
  <c r="I143" i="21"/>
  <c r="I133" i="21"/>
  <c r="I123" i="21"/>
  <c r="I113" i="21"/>
  <c r="I103" i="21"/>
  <c r="I93" i="21"/>
  <c r="I83" i="21"/>
  <c r="I73" i="21"/>
  <c r="I63" i="21"/>
  <c r="I53" i="21"/>
  <c r="I43" i="21"/>
  <c r="I33" i="21"/>
  <c r="I23" i="21"/>
  <c r="I13" i="21"/>
  <c r="I214" i="21"/>
  <c r="I154" i="21"/>
  <c r="I114" i="21"/>
  <c r="I34" i="21"/>
  <c r="I174" i="21"/>
  <c r="I254" i="21"/>
  <c r="I204" i="21"/>
  <c r="I144" i="21"/>
  <c r="I104" i="21"/>
  <c r="I251" i="21"/>
  <c r="I241" i="21"/>
  <c r="I231" i="21"/>
  <c r="I221" i="21"/>
  <c r="I211" i="21"/>
  <c r="I201" i="21"/>
  <c r="I191" i="21"/>
  <c r="I181" i="21"/>
  <c r="I171" i="21"/>
  <c r="I161" i="21"/>
  <c r="I151" i="21"/>
  <c r="I141" i="21"/>
  <c r="I131" i="21"/>
  <c r="I121" i="21"/>
  <c r="I111" i="21"/>
  <c r="I101" i="21"/>
  <c r="I91" i="21"/>
  <c r="I81" i="21"/>
  <c r="I71" i="21"/>
  <c r="I61" i="21"/>
  <c r="I51" i="21"/>
  <c r="I41" i="21"/>
  <c r="I31" i="21"/>
  <c r="I21" i="21"/>
  <c r="I11" i="21"/>
  <c r="I250" i="21"/>
  <c r="I240" i="21"/>
  <c r="I230" i="21"/>
  <c r="I220" i="21"/>
  <c r="I210" i="21"/>
  <c r="I200" i="21"/>
  <c r="I190" i="21"/>
  <c r="I180" i="21"/>
  <c r="I170" i="21"/>
  <c r="I160" i="21"/>
  <c r="I150" i="21"/>
  <c r="I140" i="21"/>
  <c r="I130" i="21"/>
  <c r="I120" i="21"/>
  <c r="I110" i="21"/>
  <c r="I100" i="21"/>
  <c r="I90" i="21"/>
  <c r="I80" i="21"/>
  <c r="I70" i="21"/>
  <c r="I60" i="21"/>
  <c r="I50" i="21"/>
  <c r="I40" i="21"/>
  <c r="I30" i="21"/>
  <c r="I20" i="21"/>
  <c r="I10" i="21"/>
  <c r="I19" i="21"/>
  <c r="I9" i="21"/>
  <c r="I224" i="21"/>
  <c r="I164" i="21"/>
  <c r="I84" i="21"/>
  <c r="I8" i="21"/>
  <c r="Y108" i="23"/>
  <c r="AB108" i="23" s="1"/>
  <c r="Y33" i="23"/>
  <c r="AB33" i="23" s="1"/>
  <c r="U97" i="21"/>
  <c r="W97" i="21" s="1"/>
  <c r="Y51" i="23"/>
  <c r="AB51" i="23" s="1"/>
  <c r="Y97" i="23"/>
  <c r="AB97" i="23" s="1"/>
  <c r="Y98" i="23"/>
  <c r="AB98" i="23" s="1"/>
  <c r="Y70" i="23"/>
  <c r="AB70" i="23" s="1"/>
  <c r="Y89" i="23"/>
  <c r="AB89" i="23" s="1"/>
  <c r="Y40" i="23"/>
  <c r="AB40" i="23" s="1"/>
  <c r="Y64" i="23"/>
  <c r="AB64" i="23" s="1"/>
  <c r="AE64" i="23" s="1"/>
  <c r="U33" i="21"/>
  <c r="W33" i="21" s="1"/>
  <c r="Y46" i="23"/>
  <c r="AB46" i="23" s="1"/>
  <c r="AE46" i="23" s="1"/>
  <c r="U7" i="21"/>
  <c r="W7" i="21" s="1"/>
  <c r="U42" i="21"/>
  <c r="W42" i="21" s="1"/>
  <c r="U37" i="21"/>
  <c r="W37" i="21" s="1"/>
  <c r="U74" i="21"/>
  <c r="W74" i="21" s="1"/>
  <c r="U59" i="21"/>
  <c r="W59" i="21" s="1"/>
  <c r="U9" i="21"/>
  <c r="W9" i="21" s="1"/>
  <c r="U14" i="21"/>
  <c r="W14" i="21" s="1"/>
  <c r="U70" i="21"/>
  <c r="W70" i="21" s="1"/>
  <c r="U47" i="21"/>
  <c r="W47" i="21" s="1"/>
  <c r="Y31" i="23"/>
  <c r="AB31" i="23" s="1"/>
  <c r="Y48" i="23"/>
  <c r="AB48" i="23" s="1"/>
  <c r="AE48" i="23" s="1"/>
  <c r="Y90" i="23"/>
  <c r="AB90" i="23" s="1"/>
  <c r="U52" i="21"/>
  <c r="W52" i="21" s="1"/>
  <c r="U73" i="21"/>
  <c r="W73" i="21" s="1"/>
  <c r="Y82" i="23"/>
  <c r="AB82" i="23" s="1"/>
  <c r="Y16" i="23"/>
  <c r="AB16" i="23" s="1"/>
  <c r="Y81" i="23"/>
  <c r="AB81" i="23" s="1"/>
  <c r="AE81" i="23" s="1"/>
  <c r="Y12" i="23"/>
  <c r="AB12" i="23" s="1"/>
  <c r="AE12" i="23" s="1"/>
  <c r="Y68" i="23"/>
  <c r="AB68" i="23" s="1"/>
  <c r="AE68" i="23" s="1"/>
  <c r="Y14" i="23"/>
  <c r="AB14" i="23" s="1"/>
  <c r="AE14" i="23" s="1"/>
  <c r="U67" i="21"/>
  <c r="W67" i="21" s="1"/>
  <c r="Y53" i="23"/>
  <c r="AB53" i="23" s="1"/>
  <c r="Y50" i="23"/>
  <c r="AB50" i="23" s="1"/>
  <c r="U48" i="21"/>
  <c r="W48" i="21" s="1"/>
  <c r="Y29" i="23"/>
  <c r="AB29" i="23" s="1"/>
  <c r="AE29" i="23" s="1"/>
  <c r="U51" i="21"/>
  <c r="W51" i="21" s="1"/>
  <c r="U96" i="21"/>
  <c r="W96" i="21" s="1"/>
  <c r="Y20" i="23"/>
  <c r="AB20" i="23" s="1"/>
  <c r="Y76" i="23"/>
  <c r="AB76" i="23" s="1"/>
  <c r="AE76" i="23" s="1"/>
  <c r="Y74" i="23"/>
  <c r="AB74" i="23" s="1"/>
  <c r="AE74" i="23" s="1"/>
  <c r="Y15" i="23"/>
  <c r="AB15" i="23" s="1"/>
  <c r="Y44" i="23"/>
  <c r="AB44" i="23" s="1"/>
  <c r="Y39" i="23"/>
  <c r="AB39" i="23" s="1"/>
  <c r="AE39" i="23" s="1"/>
  <c r="U62" i="21"/>
  <c r="W62" i="21" s="1"/>
  <c r="U39" i="21"/>
  <c r="W39" i="21" s="1"/>
  <c r="U103" i="21"/>
  <c r="W103" i="21" s="1"/>
  <c r="U63" i="21"/>
  <c r="W63" i="21" s="1"/>
  <c r="U15" i="21"/>
  <c r="W15" i="21" s="1"/>
  <c r="Y18" i="23"/>
  <c r="AB18" i="23" s="1"/>
  <c r="Y49" i="23"/>
  <c r="AB49" i="23" s="1"/>
  <c r="U25" i="21"/>
  <c r="W25" i="21" s="1"/>
  <c r="Y37" i="23"/>
  <c r="AB37" i="23" s="1"/>
  <c r="AE37" i="23" s="1"/>
  <c r="Y91" i="23"/>
  <c r="AB91" i="23" s="1"/>
  <c r="AE91" i="23" s="1"/>
  <c r="Y107" i="23"/>
  <c r="AB107" i="23" s="1"/>
  <c r="Y9" i="23"/>
  <c r="AB9" i="23" s="1"/>
  <c r="U20" i="21"/>
  <c r="W20" i="21" s="1"/>
  <c r="Y83" i="23"/>
  <c r="AB83" i="23" s="1"/>
  <c r="U78" i="21"/>
  <c r="W78" i="21" s="1"/>
  <c r="U66" i="21"/>
  <c r="W66" i="21" s="1"/>
  <c r="Y22" i="23"/>
  <c r="AB22" i="23" s="1"/>
  <c r="Y78" i="23"/>
  <c r="AB78" i="23" s="1"/>
  <c r="AE78" i="23" s="1"/>
  <c r="U35" i="21"/>
  <c r="W35" i="21" s="1"/>
  <c r="Y41" i="23"/>
  <c r="AB41" i="23" s="1"/>
  <c r="AE41" i="23" s="1"/>
  <c r="U83" i="21"/>
  <c r="W83" i="21" s="1"/>
  <c r="Y100" i="23"/>
  <c r="AB100" i="23" s="1"/>
  <c r="AE100" i="23" s="1"/>
  <c r="Y42" i="23"/>
  <c r="AB42" i="23" s="1"/>
  <c r="U34" i="21"/>
  <c r="W34" i="21" s="1"/>
  <c r="U88" i="21"/>
  <c r="W88" i="21" s="1"/>
  <c r="U65" i="21"/>
  <c r="W65" i="21" s="1"/>
  <c r="U32" i="21"/>
  <c r="W32" i="21" s="1"/>
  <c r="Y69" i="23"/>
  <c r="AB69" i="23" s="1"/>
  <c r="U76" i="21"/>
  <c r="W76" i="21" s="1"/>
  <c r="Y56" i="23"/>
  <c r="AB56" i="23" s="1"/>
  <c r="AE56" i="23" s="1"/>
  <c r="Y85" i="23"/>
  <c r="AB85" i="23" s="1"/>
  <c r="U30" i="21"/>
  <c r="W30" i="21" s="1"/>
  <c r="U44" i="21"/>
  <c r="W44" i="21" s="1"/>
  <c r="U16" i="21"/>
  <c r="W16" i="21" s="1"/>
  <c r="U50" i="21"/>
  <c r="W50" i="21" s="1"/>
  <c r="U80" i="21"/>
  <c r="W80" i="21" s="1"/>
  <c r="U102" i="21"/>
  <c r="W102" i="21" s="1"/>
  <c r="Y105" i="23"/>
  <c r="AB105" i="23" s="1"/>
  <c r="AE105" i="23" s="1"/>
  <c r="U19" i="21"/>
  <c r="W19" i="21" s="1"/>
  <c r="U72" i="21"/>
  <c r="W72" i="21" s="1"/>
  <c r="U79" i="21"/>
  <c r="W79" i="21" s="1"/>
  <c r="Y62" i="23"/>
  <c r="AB62" i="23" s="1"/>
  <c r="U75" i="21"/>
  <c r="W75" i="21" s="1"/>
  <c r="Y71" i="23"/>
  <c r="AB71" i="23" s="1"/>
  <c r="AE71" i="23" s="1"/>
  <c r="U23" i="21"/>
  <c r="W23" i="21" s="1"/>
  <c r="Y99" i="23"/>
  <c r="AB99" i="23" s="1"/>
  <c r="U41" i="21"/>
  <c r="W41" i="21" s="1"/>
  <c r="U106" i="21"/>
  <c r="W106" i="21" s="1"/>
  <c r="Y67" i="23"/>
  <c r="AB67" i="23" s="1"/>
  <c r="U45" i="21"/>
  <c r="W45" i="21" s="1"/>
  <c r="Y84" i="23"/>
  <c r="AB84" i="23" s="1"/>
  <c r="AE84" i="23" s="1"/>
  <c r="U43" i="21"/>
  <c r="W43" i="21" s="1"/>
  <c r="U84" i="21"/>
  <c r="W84" i="21" s="1"/>
  <c r="Y103" i="23"/>
  <c r="AB103" i="23" s="1"/>
  <c r="Y77" i="23"/>
  <c r="AB77" i="23" s="1"/>
  <c r="U22" i="21"/>
  <c r="W22" i="21" s="1"/>
  <c r="U46" i="21"/>
  <c r="W46" i="21" s="1"/>
  <c r="U36" i="21"/>
  <c r="W36" i="21" s="1"/>
  <c r="U27" i="21"/>
  <c r="W27" i="21" s="1"/>
  <c r="Y92" i="23"/>
  <c r="AB92" i="23" s="1"/>
  <c r="Y106" i="23"/>
  <c r="AB106" i="23" s="1"/>
  <c r="U10" i="21"/>
  <c r="W10" i="21" s="1"/>
  <c r="Y25" i="23"/>
  <c r="AB25" i="23" s="1"/>
  <c r="U18" i="21"/>
  <c r="W18" i="21" s="1"/>
  <c r="U87" i="21"/>
  <c r="W87" i="21" s="1"/>
  <c r="U31" i="21"/>
  <c r="W31" i="21" s="1"/>
  <c r="U69" i="21"/>
  <c r="W69" i="21" s="1"/>
  <c r="Y52" i="23"/>
  <c r="AB52" i="23" s="1"/>
  <c r="U21" i="21"/>
  <c r="W21" i="21" s="1"/>
  <c r="Y55" i="23"/>
  <c r="AB55" i="23" s="1"/>
  <c r="AE55" i="23" s="1"/>
  <c r="Y63" i="23"/>
  <c r="AB63" i="23" s="1"/>
  <c r="AE63" i="23" s="1"/>
  <c r="Y86" i="23"/>
  <c r="AB86" i="23" s="1"/>
  <c r="Y73" i="23"/>
  <c r="AB73" i="23" s="1"/>
  <c r="AE73" i="23" s="1"/>
  <c r="U82" i="21"/>
  <c r="W82" i="21" s="1"/>
  <c r="Y21" i="23"/>
  <c r="AB21" i="23" s="1"/>
  <c r="AE21" i="23" s="1"/>
  <c r="U58" i="21"/>
  <c r="W58" i="21" s="1"/>
  <c r="Y35" i="23"/>
  <c r="AB35" i="23" s="1"/>
  <c r="U29" i="21"/>
  <c r="W29" i="21" s="1"/>
  <c r="Y45" i="23"/>
  <c r="AB45" i="23" s="1"/>
  <c r="U92" i="21"/>
  <c r="W92" i="21" s="1"/>
  <c r="Y34" i="23"/>
  <c r="AB34" i="23" s="1"/>
  <c r="AE34" i="23" s="1"/>
  <c r="Y13" i="23"/>
  <c r="AB13" i="23" s="1"/>
  <c r="AE13" i="23" s="1"/>
  <c r="Y79" i="23"/>
  <c r="AB79" i="23" s="1"/>
  <c r="AE79" i="23" s="1"/>
  <c r="U95" i="21"/>
  <c r="W95" i="21" s="1"/>
  <c r="U56" i="21"/>
  <c r="W56" i="21" s="1"/>
  <c r="Y61" i="23"/>
  <c r="AB61" i="23" s="1"/>
  <c r="AE61" i="23" s="1"/>
  <c r="Y75" i="23"/>
  <c r="AB75" i="23" s="1"/>
  <c r="AE75" i="23" s="1"/>
  <c r="Y59" i="23"/>
  <c r="AB59" i="23" s="1"/>
  <c r="AE59" i="23" s="1"/>
  <c r="Y11" i="23"/>
  <c r="AB11" i="23" s="1"/>
  <c r="Y38" i="23"/>
  <c r="AB38" i="23" s="1"/>
  <c r="AE38" i="23" s="1"/>
  <c r="U54" i="21"/>
  <c r="W54" i="21" s="1"/>
  <c r="Y32" i="23"/>
  <c r="AB32" i="23" s="1"/>
  <c r="Y28" i="23"/>
  <c r="AB28" i="23" s="1"/>
  <c r="U104" i="21"/>
  <c r="W104" i="21" s="1"/>
  <c r="U38" i="21"/>
  <c r="W38" i="21" s="1"/>
  <c r="Y30" i="23"/>
  <c r="AB30" i="23" s="1"/>
  <c r="U40" i="21"/>
  <c r="W40" i="21" s="1"/>
  <c r="Y104" i="23"/>
  <c r="AB104" i="23" s="1"/>
  <c r="AE104" i="23" s="1"/>
  <c r="Y26" i="23"/>
  <c r="AB26" i="23" s="1"/>
  <c r="AE26" i="23" s="1"/>
  <c r="U55" i="21"/>
  <c r="W55" i="21" s="1"/>
  <c r="Y54" i="23"/>
  <c r="AB54" i="23" s="1"/>
  <c r="AE54" i="23" s="1"/>
  <c r="U28" i="21"/>
  <c r="W28" i="21" s="1"/>
  <c r="U64" i="21"/>
  <c r="W64" i="21" s="1"/>
  <c r="Y43" i="23"/>
  <c r="AB43" i="23" s="1"/>
  <c r="AE43" i="23" s="1"/>
  <c r="U100" i="21"/>
  <c r="Y66" i="23"/>
  <c r="AB66" i="23" s="1"/>
  <c r="Y96" i="23"/>
  <c r="AB96" i="23" s="1"/>
  <c r="Y19" i="23"/>
  <c r="AB19" i="23" s="1"/>
  <c r="Y65" i="23"/>
  <c r="AB65" i="23" s="1"/>
  <c r="Y36" i="23"/>
  <c r="AB36" i="23" s="1"/>
  <c r="AE36" i="23" s="1"/>
  <c r="Y57" i="23"/>
  <c r="AB57" i="23" s="1"/>
  <c r="U11" i="21"/>
  <c r="W11" i="21" s="1"/>
  <c r="U8" i="21"/>
  <c r="W8" i="21" s="1"/>
  <c r="U101" i="21"/>
  <c r="W101" i="21" s="1"/>
  <c r="U93" i="21"/>
  <c r="W93" i="21" s="1"/>
  <c r="U77" i="21"/>
  <c r="W77" i="21" s="1"/>
  <c r="U24" i="21"/>
  <c r="W24" i="21" s="1"/>
  <c r="B20" i="23"/>
  <c r="U61" i="21"/>
  <c r="W61" i="21" s="1"/>
  <c r="U12" i="21"/>
  <c r="W12" i="21" s="1"/>
  <c r="Y60" i="23"/>
  <c r="AB60" i="23" s="1"/>
  <c r="Y23" i="23"/>
  <c r="AB23" i="23" s="1"/>
  <c r="AE23" i="23" s="1"/>
  <c r="U26" i="21"/>
  <c r="W26" i="21" s="1"/>
  <c r="U60" i="21"/>
  <c r="W60" i="21" s="1"/>
  <c r="Y94" i="23"/>
  <c r="AB94" i="23" s="1"/>
  <c r="U57" i="21"/>
  <c r="W57" i="21" s="1"/>
  <c r="Y88" i="23"/>
  <c r="AB88" i="23" s="1"/>
  <c r="Y58" i="23"/>
  <c r="AB58" i="23" s="1"/>
  <c r="U53" i="21"/>
  <c r="W53" i="21" s="1"/>
  <c r="U89" i="21"/>
  <c r="W89" i="21" s="1"/>
  <c r="Y17" i="23"/>
  <c r="AB17" i="23" s="1"/>
  <c r="U105" i="21"/>
  <c r="W105" i="21" s="1"/>
  <c r="Y10" i="23"/>
  <c r="AE10" i="23" s="1"/>
  <c r="U98" i="21"/>
  <c r="W98" i="21" s="1"/>
  <c r="Y102" i="23"/>
  <c r="AB102" i="23" s="1"/>
  <c r="AE102" i="23" s="1"/>
  <c r="U71" i="21"/>
  <c r="W71" i="21" s="1"/>
  <c r="U13" i="21"/>
  <c r="W13" i="21" s="1"/>
  <c r="Y101" i="23"/>
  <c r="AB101" i="23" s="1"/>
  <c r="U17" i="21"/>
  <c r="W17" i="21" s="1"/>
  <c r="Y80" i="23"/>
  <c r="AB80" i="23" s="1"/>
  <c r="Y87" i="23"/>
  <c r="AB87" i="23" s="1"/>
  <c r="AE87" i="23" s="1"/>
  <c r="U81" i="21"/>
  <c r="W81" i="21" s="1"/>
  <c r="U94" i="21"/>
  <c r="W94" i="21" s="1"/>
  <c r="Y95" i="23"/>
  <c r="AB95" i="23" s="1"/>
  <c r="AE95" i="23" s="1"/>
  <c r="Y93" i="23"/>
  <c r="AB93" i="23" s="1"/>
  <c r="AE93" i="23" s="1"/>
  <c r="U90" i="21"/>
  <c r="W90" i="21" s="1"/>
  <c r="U99" i="21"/>
  <c r="W99" i="21" s="1"/>
  <c r="Y24" i="23"/>
  <c r="AB24" i="23" s="1"/>
  <c r="Y47" i="23"/>
  <c r="AB47" i="23" s="1"/>
  <c r="U91" i="21"/>
  <c r="W91" i="21" s="1"/>
  <c r="U86" i="21"/>
  <c r="W86" i="21" s="1"/>
  <c r="Y72" i="23"/>
  <c r="AB72" i="23" s="1"/>
  <c r="U49" i="21"/>
  <c r="W49" i="21" s="1"/>
  <c r="U85" i="21"/>
  <c r="W85" i="21" s="1"/>
  <c r="U68" i="21"/>
  <c r="W68" i="21" s="1"/>
  <c r="Y27" i="23"/>
  <c r="AB27" i="23" s="1"/>
  <c r="J230" i="23"/>
  <c r="J130" i="23"/>
  <c r="J90" i="23"/>
  <c r="J243" i="23"/>
  <c r="J223" i="23"/>
  <c r="J203" i="23"/>
  <c r="J183" i="23"/>
  <c r="J163" i="23"/>
  <c r="J143" i="23"/>
  <c r="J123" i="23"/>
  <c r="J43" i="23"/>
  <c r="J23" i="23"/>
  <c r="J216" i="23"/>
  <c r="J196" i="23"/>
  <c r="J156" i="23"/>
  <c r="J136" i="23"/>
  <c r="J96" i="23"/>
  <c r="J76" i="23"/>
  <c r="J36" i="23"/>
  <c r="J16" i="23"/>
  <c r="J249" i="23"/>
  <c r="J229" i="23"/>
  <c r="J109" i="23"/>
  <c r="J69" i="23"/>
  <c r="J49" i="23"/>
  <c r="J201" i="23"/>
  <c r="J254" i="23"/>
  <c r="J234" i="23"/>
  <c r="J154" i="23"/>
  <c r="J94" i="23"/>
  <c r="J74" i="23"/>
  <c r="J54" i="23"/>
  <c r="J14" i="23"/>
  <c r="J247" i="23"/>
  <c r="J207" i="23"/>
  <c r="J167" i="23"/>
  <c r="J127" i="23"/>
  <c r="J67" i="23"/>
  <c r="J110" i="23"/>
  <c r="J239" i="23"/>
  <c r="J219" i="23"/>
  <c r="J179" i="23"/>
  <c r="J159" i="23"/>
  <c r="J139" i="23"/>
  <c r="J99" i="23"/>
  <c r="J19" i="23"/>
  <c r="J192" i="23"/>
  <c r="J152" i="23"/>
  <c r="J132" i="23"/>
  <c r="J112" i="23"/>
  <c r="J31" i="23"/>
  <c r="J165" i="23"/>
  <c r="J26" i="23"/>
  <c r="J189" i="23"/>
  <c r="J172" i="23"/>
  <c r="J72" i="23"/>
  <c r="J164" i="23"/>
  <c r="J21" i="23"/>
  <c r="J111" i="23"/>
  <c r="J46" i="23"/>
  <c r="J41" i="23"/>
  <c r="J124" i="23"/>
  <c r="J34" i="23"/>
  <c r="J169" i="23"/>
  <c r="J147" i="23"/>
  <c r="J174" i="23"/>
  <c r="J259" i="23"/>
  <c r="D11" i="21"/>
  <c r="F4" i="3"/>
  <c r="F9" i="40"/>
  <c r="J250" i="23"/>
  <c r="J210" i="23"/>
  <c r="J190" i="23"/>
  <c r="J170" i="23"/>
  <c r="J150" i="23"/>
  <c r="J70" i="23"/>
  <c r="J50" i="23"/>
  <c r="J224" i="23"/>
  <c r="J221" i="23"/>
  <c r="J131" i="23"/>
  <c r="J134" i="23"/>
  <c r="J13" i="23"/>
  <c r="J107" i="23"/>
  <c r="J114" i="23"/>
  <c r="J195" i="23"/>
  <c r="J256" i="23"/>
  <c r="J199" i="23"/>
  <c r="J80" i="23"/>
  <c r="J63" i="23"/>
  <c r="R5" i="3"/>
  <c r="F5" i="3"/>
  <c r="F8" i="40"/>
  <c r="J244" i="23"/>
  <c r="J18" i="23"/>
  <c r="J171" i="23"/>
  <c r="J89" i="23"/>
  <c r="J113" i="23"/>
  <c r="J27" i="23"/>
  <c r="J162" i="23"/>
  <c r="J149" i="23"/>
  <c r="J141" i="23"/>
  <c r="J252" i="23"/>
  <c r="J28" i="23"/>
  <c r="U11" i="4"/>
  <c r="F5" i="40"/>
  <c r="J151" i="23"/>
  <c r="J185" i="23"/>
  <c r="J60" i="23"/>
  <c r="J146" i="23"/>
  <c r="J85" i="23"/>
  <c r="J137" i="23"/>
  <c r="J40" i="23"/>
  <c r="J61" i="23"/>
  <c r="R6" i="3"/>
  <c r="J242" i="23"/>
  <c r="J222" i="23"/>
  <c r="J202" i="23"/>
  <c r="J102" i="23"/>
  <c r="J91" i="23"/>
  <c r="J158" i="23"/>
  <c r="J231" i="23"/>
  <c r="J129" i="23"/>
  <c r="J55" i="23"/>
  <c r="J17" i="23"/>
  <c r="J42" i="23"/>
  <c r="J160" i="23"/>
  <c r="J214" i="23"/>
  <c r="R4" i="3"/>
  <c r="J191" i="23"/>
  <c r="J241" i="23"/>
  <c r="J184" i="23"/>
  <c r="J197" i="23"/>
  <c r="J248" i="23"/>
  <c r="J84" i="23"/>
  <c r="J100" i="23"/>
  <c r="J138" i="23"/>
  <c r="J209" i="23"/>
  <c r="J79" i="23"/>
  <c r="J117" i="23"/>
  <c r="J116" i="23"/>
  <c r="J194" i="23"/>
  <c r="J175" i="23"/>
  <c r="J52" i="23"/>
  <c r="J122" i="23"/>
  <c r="J86" i="23"/>
  <c r="U10" i="4"/>
  <c r="F6" i="40"/>
  <c r="J51" i="23"/>
  <c r="J126" i="23"/>
  <c r="J236" i="23"/>
  <c r="J135" i="23"/>
  <c r="J176" i="23"/>
  <c r="J215" i="23"/>
  <c r="F4" i="40"/>
  <c r="J29" i="23"/>
  <c r="J211" i="23"/>
  <c r="J98" i="23"/>
  <c r="J208" i="23"/>
  <c r="J181" i="23"/>
  <c r="J97" i="23"/>
  <c r="J148" i="23"/>
  <c r="J220" i="23"/>
  <c r="J30" i="23"/>
  <c r="J251" i="23"/>
  <c r="J205" i="23"/>
  <c r="J198" i="23"/>
  <c r="J119" i="23"/>
  <c r="J56" i="23"/>
  <c r="J92" i="23"/>
  <c r="J38" i="23"/>
  <c r="J64" i="23"/>
  <c r="J87" i="23"/>
  <c r="J155" i="23"/>
  <c r="J168" i="23"/>
  <c r="J103" i="23"/>
  <c r="M7" i="21"/>
  <c r="J145" i="23"/>
  <c r="J22" i="23"/>
  <c r="J59" i="23"/>
  <c r="J20" i="23"/>
  <c r="J39" i="23"/>
  <c r="J228" i="23"/>
  <c r="J121" i="23"/>
  <c r="J24" i="23"/>
  <c r="J153" i="23"/>
  <c r="J88" i="23"/>
  <c r="J45" i="23"/>
  <c r="J193" i="23"/>
  <c r="J133" i="23"/>
  <c r="J166" i="23"/>
  <c r="J68" i="23"/>
  <c r="J173" i="23"/>
  <c r="J232" i="23"/>
  <c r="J120" i="23"/>
  <c r="J218" i="23"/>
  <c r="J182" i="23"/>
  <c r="J106" i="23"/>
  <c r="J186" i="23"/>
  <c r="J33" i="23"/>
  <c r="J77" i="23"/>
  <c r="J255" i="23"/>
  <c r="J81" i="23"/>
  <c r="J115" i="23"/>
  <c r="J35" i="23"/>
  <c r="J73" i="23"/>
  <c r="J105" i="23"/>
  <c r="J204" i="23"/>
  <c r="J187" i="23"/>
  <c r="J57" i="23"/>
  <c r="J82" i="23"/>
  <c r="J212" i="23"/>
  <c r="J237" i="23"/>
  <c r="J32" i="23"/>
  <c r="J83" i="23"/>
  <c r="J227" i="23"/>
  <c r="J217" i="23"/>
  <c r="J93" i="23"/>
  <c r="J260" i="23"/>
  <c r="F6" i="39"/>
  <c r="J58" i="23"/>
  <c r="J233" i="23"/>
  <c r="J101" i="23"/>
  <c r="J257" i="23"/>
  <c r="J240" i="23"/>
  <c r="J95" i="23"/>
  <c r="J161" i="23"/>
  <c r="J15" i="23"/>
  <c r="J118" i="23"/>
  <c r="J104" i="23"/>
  <c r="J47" i="23"/>
  <c r="J261" i="23"/>
  <c r="F7" i="39"/>
  <c r="J238" i="23"/>
  <c r="J12" i="23"/>
  <c r="J108" i="23"/>
  <c r="J48" i="23"/>
  <c r="J246" i="23"/>
  <c r="J200" i="23"/>
  <c r="J180" i="23"/>
  <c r="J71" i="23"/>
  <c r="J144" i="23"/>
  <c r="D9" i="21"/>
  <c r="F8" i="39"/>
  <c r="J225" i="23"/>
  <c r="J235" i="23"/>
  <c r="J75" i="23"/>
  <c r="J44" i="23"/>
  <c r="J140" i="23"/>
  <c r="J53" i="23"/>
  <c r="J25" i="23"/>
  <c r="J157" i="23"/>
  <c r="J253" i="23"/>
  <c r="F4" i="39"/>
  <c r="J206" i="23"/>
  <c r="J178" i="23"/>
  <c r="J226" i="23"/>
  <c r="J66" i="23"/>
  <c r="J125" i="23"/>
  <c r="J177" i="23"/>
  <c r="J258" i="23"/>
  <c r="F10" i="39"/>
  <c r="F9" i="39"/>
  <c r="J213" i="23"/>
  <c r="J188" i="23"/>
  <c r="J65" i="23"/>
  <c r="J245" i="23"/>
  <c r="J128" i="23"/>
  <c r="J142" i="23"/>
  <c r="V5" i="4"/>
  <c r="D12" i="21"/>
  <c r="F5" i="39"/>
  <c r="J78" i="23"/>
  <c r="J11" i="23"/>
  <c r="J62" i="23"/>
  <c r="J37" i="23"/>
  <c r="V6" i="4"/>
  <c r="F10" i="40"/>
  <c r="F7" i="40"/>
  <c r="F5" i="17" a="1"/>
  <c r="F5" i="17" s="1"/>
  <c r="F12" i="26" a="1"/>
  <c r="J10" i="23"/>
  <c r="I5" i="17" a="1"/>
  <c r="I5" i="17" s="1"/>
  <c r="Q6" i="3" a="1"/>
  <c r="H6" i="3" a="1"/>
  <c r="O6" i="3" a="1"/>
  <c r="M6" i="3" a="1"/>
  <c r="N6" i="3" a="1"/>
  <c r="L6" i="3" a="1"/>
  <c r="K6" i="3" a="1"/>
  <c r="P6" i="3" a="1"/>
  <c r="J6" i="3" a="1"/>
  <c r="I6" i="3" a="1"/>
  <c r="V45" i="41" l="1"/>
  <c r="W45" i="41"/>
  <c r="X45" i="41"/>
  <c r="V13" i="41"/>
  <c r="W13" i="41"/>
  <c r="X13" i="41"/>
  <c r="X71" i="41"/>
  <c r="V71" i="41"/>
  <c r="AG71" i="41" s="1"/>
  <c r="W71" i="41"/>
  <c r="V89" i="41"/>
  <c r="W89" i="41"/>
  <c r="X89" i="41"/>
  <c r="X100" i="41"/>
  <c r="V100" i="41"/>
  <c r="W100" i="41"/>
  <c r="V21" i="41"/>
  <c r="W21" i="41"/>
  <c r="X21" i="41"/>
  <c r="V108" i="41"/>
  <c r="W108" i="41"/>
  <c r="X108" i="41"/>
  <c r="X119" i="41"/>
  <c r="V119" i="41"/>
  <c r="W119" i="41"/>
  <c r="V51" i="41"/>
  <c r="X51" i="41"/>
  <c r="W51" i="41"/>
  <c r="V65" i="41"/>
  <c r="W65" i="41"/>
  <c r="X65" i="41"/>
  <c r="V80" i="41"/>
  <c r="W80" i="41"/>
  <c r="X80" i="41"/>
  <c r="V99" i="41"/>
  <c r="W99" i="41"/>
  <c r="X99" i="41"/>
  <c r="V43" i="41"/>
  <c r="W43" i="41"/>
  <c r="X43" i="41"/>
  <c r="W114" i="41"/>
  <c r="X114" i="41"/>
  <c r="V114" i="41"/>
  <c r="W82" i="41"/>
  <c r="AG82" i="41" s="1"/>
  <c r="X82" i="41"/>
  <c r="V82" i="41"/>
  <c r="W50" i="41"/>
  <c r="X50" i="41"/>
  <c r="V50" i="41"/>
  <c r="AG50" i="41" s="1"/>
  <c r="AG5" i="41"/>
  <c r="V9" i="41"/>
  <c r="W9" i="41"/>
  <c r="X9" i="41"/>
  <c r="V57" i="41"/>
  <c r="W57" i="41"/>
  <c r="X57" i="41"/>
  <c r="V76" i="41"/>
  <c r="X76" i="41"/>
  <c r="W76" i="41"/>
  <c r="V52" i="41"/>
  <c r="W52" i="41"/>
  <c r="X52" i="41"/>
  <c r="V101" i="41"/>
  <c r="W101" i="41"/>
  <c r="X101" i="41"/>
  <c r="V112" i="41"/>
  <c r="W112" i="41"/>
  <c r="X112" i="41"/>
  <c r="V16" i="41"/>
  <c r="W16" i="41"/>
  <c r="X16" i="41"/>
  <c r="V59" i="41"/>
  <c r="W59" i="41"/>
  <c r="X59" i="41"/>
  <c r="X62" i="41"/>
  <c r="V62" i="41"/>
  <c r="AG62" i="41" s="1"/>
  <c r="W62" i="41"/>
  <c r="V64" i="41"/>
  <c r="W64" i="41"/>
  <c r="X64" i="41"/>
  <c r="V96" i="41"/>
  <c r="AG96" i="41" s="1"/>
  <c r="W96" i="41"/>
  <c r="X96" i="41"/>
  <c r="V91" i="41"/>
  <c r="W91" i="41"/>
  <c r="X91" i="41"/>
  <c r="X63" i="41"/>
  <c r="V63" i="41"/>
  <c r="AG63" i="41" s="1"/>
  <c r="W63" i="41"/>
  <c r="X111" i="41"/>
  <c r="W111" i="41"/>
  <c r="V111" i="41"/>
  <c r="AG111" i="41" s="1"/>
  <c r="W41" i="41"/>
  <c r="X41" i="41"/>
  <c r="V41" i="41"/>
  <c r="AG41" i="41" s="1"/>
  <c r="V78" i="41"/>
  <c r="W78" i="41"/>
  <c r="X78" i="41"/>
  <c r="T117" i="41"/>
  <c r="T32" i="41"/>
  <c r="V85" i="41"/>
  <c r="W85" i="41"/>
  <c r="X85" i="41"/>
  <c r="T58" i="41"/>
  <c r="V107" i="41"/>
  <c r="AG107" i="41" s="1"/>
  <c r="W107" i="41"/>
  <c r="X107" i="41"/>
  <c r="X36" i="41"/>
  <c r="V36" i="41"/>
  <c r="AG36" i="41" s="1"/>
  <c r="W36" i="41"/>
  <c r="V116" i="41"/>
  <c r="AG116" i="41" s="1"/>
  <c r="W116" i="41"/>
  <c r="X116" i="41"/>
  <c r="V84" i="41"/>
  <c r="W84" i="41"/>
  <c r="X84" i="41"/>
  <c r="T79" i="41"/>
  <c r="AG91" i="41"/>
  <c r="V17" i="41"/>
  <c r="AG17" i="41" s="1"/>
  <c r="W17" i="41"/>
  <c r="X17" i="41"/>
  <c r="W118" i="41"/>
  <c r="X118" i="41"/>
  <c r="V118" i="41"/>
  <c r="AG118" i="41" s="1"/>
  <c r="T54" i="41"/>
  <c r="T94" i="41"/>
  <c r="V19" i="41"/>
  <c r="AG19" i="41" s="1"/>
  <c r="W19" i="41"/>
  <c r="X19" i="41"/>
  <c r="AG78" i="41"/>
  <c r="V75" i="41"/>
  <c r="AG75" i="41" s="1"/>
  <c r="X75" i="41"/>
  <c r="W75" i="41"/>
  <c r="W68" i="41"/>
  <c r="V68" i="41"/>
  <c r="X68" i="41"/>
  <c r="AG68" i="41" s="1"/>
  <c r="X7" i="41"/>
  <c r="W7" i="41"/>
  <c r="V7" i="41"/>
  <c r="AG7" i="41" s="1"/>
  <c r="V110" i="41"/>
  <c r="W110" i="41"/>
  <c r="X110" i="41"/>
  <c r="T109" i="41"/>
  <c r="T83" i="41"/>
  <c r="T48" i="41"/>
  <c r="T29" i="41"/>
  <c r="AG64" i="41"/>
  <c r="W34" i="41"/>
  <c r="AG34" i="41" s="1"/>
  <c r="X34" i="41"/>
  <c r="V34" i="41"/>
  <c r="AG51" i="41"/>
  <c r="T10" i="41"/>
  <c r="T87" i="41"/>
  <c r="T92" i="41"/>
  <c r="X47" i="41"/>
  <c r="AG47" i="41" s="1"/>
  <c r="W47" i="41"/>
  <c r="V47" i="41"/>
  <c r="AG100" i="41"/>
  <c r="V86" i="41"/>
  <c r="AG86" i="41" s="1"/>
  <c r="W86" i="41"/>
  <c r="X86" i="41"/>
  <c r="V22" i="41"/>
  <c r="W22" i="41"/>
  <c r="X22" i="41"/>
  <c r="V70" i="41"/>
  <c r="AG70" i="41" s="1"/>
  <c r="W70" i="41"/>
  <c r="X70" i="41"/>
  <c r="AG76" i="41"/>
  <c r="AG16" i="41"/>
  <c r="W90" i="41"/>
  <c r="X90" i="41"/>
  <c r="V90" i="41"/>
  <c r="AG90" i="41" s="1"/>
  <c r="T53" i="41"/>
  <c r="V115" i="41"/>
  <c r="AG115" i="41" s="1"/>
  <c r="X115" i="41"/>
  <c r="W115" i="41"/>
  <c r="V104" i="41"/>
  <c r="AG104" i="41" s="1"/>
  <c r="W104" i="41"/>
  <c r="X104" i="41"/>
  <c r="AG101" i="41"/>
  <c r="AG45" i="41"/>
  <c r="W66" i="41"/>
  <c r="X66" i="41"/>
  <c r="V66" i="41"/>
  <c r="AG66" i="41" s="1"/>
  <c r="V40" i="41"/>
  <c r="AG40" i="41" s="1"/>
  <c r="W40" i="41"/>
  <c r="X40" i="41"/>
  <c r="V5" i="41"/>
  <c r="W5" i="41"/>
  <c r="X5" i="41"/>
  <c r="T11" i="41"/>
  <c r="W42" i="41"/>
  <c r="X42" i="41"/>
  <c r="V42" i="41"/>
  <c r="AG42" i="41" s="1"/>
  <c r="X55" i="41"/>
  <c r="V55" i="41"/>
  <c r="W55" i="41"/>
  <c r="X20" i="41"/>
  <c r="V20" i="41"/>
  <c r="AG20" i="41" s="1"/>
  <c r="W20" i="41"/>
  <c r="V60" i="41"/>
  <c r="AG60" i="41" s="1"/>
  <c r="W60" i="41"/>
  <c r="X60" i="41"/>
  <c r="T15" i="41"/>
  <c r="AG59" i="41"/>
  <c r="AG84" i="41"/>
  <c r="V46" i="41"/>
  <c r="AG46" i="41" s="1"/>
  <c r="W46" i="41"/>
  <c r="X46" i="41"/>
  <c r="V30" i="41"/>
  <c r="AG30" i="41" s="1"/>
  <c r="W30" i="41"/>
  <c r="X30" i="41"/>
  <c r="AG99" i="41"/>
  <c r="AG57" i="41"/>
  <c r="W18" i="41"/>
  <c r="X18" i="41"/>
  <c r="V18" i="41"/>
  <c r="T98" i="41"/>
  <c r="V35" i="41"/>
  <c r="W35" i="41"/>
  <c r="AG35" i="41" s="1"/>
  <c r="X35" i="41"/>
  <c r="X23" i="41"/>
  <c r="W23" i="41"/>
  <c r="V23" i="41"/>
  <c r="AG23" i="41" s="1"/>
  <c r="W4" i="41"/>
  <c r="X4" i="41"/>
  <c r="V4" i="41"/>
  <c r="T28" i="41"/>
  <c r="X81" i="41"/>
  <c r="V81" i="41"/>
  <c r="AG81" i="41" s="1"/>
  <c r="W81" i="41"/>
  <c r="AG65" i="41"/>
  <c r="V14" i="41"/>
  <c r="W14" i="41"/>
  <c r="AG14" i="41" s="1"/>
  <c r="X14" i="41"/>
  <c r="W105" i="41"/>
  <c r="X105" i="41"/>
  <c r="V105" i="41"/>
  <c r="AG13" i="41"/>
  <c r="AG52" i="41"/>
  <c r="AG114" i="41"/>
  <c r="T56" i="41"/>
  <c r="AG89" i="41"/>
  <c r="AG119" i="41"/>
  <c r="V67" i="41"/>
  <c r="AG67" i="41" s="1"/>
  <c r="W67" i="41"/>
  <c r="X67" i="41"/>
  <c r="W106" i="41"/>
  <c r="X106" i="41"/>
  <c r="V106" i="41"/>
  <c r="AG106" i="41" s="1"/>
  <c r="T103" i="41"/>
  <c r="T44" i="41"/>
  <c r="X102" i="41"/>
  <c r="V102" i="41"/>
  <c r="AG102" i="41" s="1"/>
  <c r="W102" i="41"/>
  <c r="T113" i="41"/>
  <c r="T6" i="41"/>
  <c r="AG21" i="41"/>
  <c r="T93" i="41"/>
  <c r="V24" i="41"/>
  <c r="AG24" i="41" s="1"/>
  <c r="W24" i="41"/>
  <c r="X24" i="41"/>
  <c r="AG80" i="41"/>
  <c r="V88" i="41"/>
  <c r="W88" i="41"/>
  <c r="X88" i="41"/>
  <c r="AG55" i="41"/>
  <c r="AG105" i="41"/>
  <c r="T27" i="41"/>
  <c r="AG22" i="41"/>
  <c r="X12" i="41"/>
  <c r="V12" i="41"/>
  <c r="AG12" i="41" s="1"/>
  <c r="W12" i="41"/>
  <c r="V97" i="41"/>
  <c r="AG97" i="41" s="1"/>
  <c r="W97" i="41"/>
  <c r="X97" i="41"/>
  <c r="T33" i="41"/>
  <c r="W26" i="41"/>
  <c r="X26" i="41"/>
  <c r="V26" i="41"/>
  <c r="AG26" i="41" s="1"/>
  <c r="AG88" i="41"/>
  <c r="V77" i="41"/>
  <c r="W77" i="41"/>
  <c r="X77" i="41"/>
  <c r="AG9" i="41"/>
  <c r="AG108" i="41"/>
  <c r="AG18" i="41"/>
  <c r="AG110" i="41"/>
  <c r="V8" i="41"/>
  <c r="AG8" i="41" s="1"/>
  <c r="W8" i="41"/>
  <c r="X8" i="41"/>
  <c r="V69" i="41"/>
  <c r="AG69" i="41" s="1"/>
  <c r="W69" i="41"/>
  <c r="X69" i="41"/>
  <c r="T74" i="41"/>
  <c r="AG77" i="41"/>
  <c r="T37" i="41"/>
  <c r="T120" i="41"/>
  <c r="AG85" i="41"/>
  <c r="AG43" i="41"/>
  <c r="AG112" i="41"/>
  <c r="T95" i="41"/>
  <c r="T39" i="41"/>
  <c r="T31" i="41"/>
  <c r="T38" i="41"/>
  <c r="T73" i="41"/>
  <c r="T49" i="41"/>
  <c r="V61" i="41"/>
  <c r="AG61" i="41" s="1"/>
  <c r="W61" i="41"/>
  <c r="X61" i="41"/>
  <c r="V72" i="41"/>
  <c r="AG72" i="41" s="1"/>
  <c r="W72" i="41"/>
  <c r="X72" i="41"/>
  <c r="V25" i="41"/>
  <c r="AG25" i="41" s="1"/>
  <c r="W25" i="41"/>
  <c r="X25" i="41"/>
  <c r="AE15" i="23"/>
  <c r="AE42" i="23"/>
  <c r="AE70" i="23"/>
  <c r="AE88" i="23"/>
  <c r="AE77" i="23"/>
  <c r="AE16" i="23"/>
  <c r="AE82" i="23"/>
  <c r="AE92" i="23"/>
  <c r="AE99" i="23"/>
  <c r="H4" i="21"/>
  <c r="AE98" i="23"/>
  <c r="AE58" i="23"/>
  <c r="AE94" i="23"/>
  <c r="AE35" i="23"/>
  <c r="AE24" i="23"/>
  <c r="AE27" i="23"/>
  <c r="AE30" i="23"/>
  <c r="AE40" i="23"/>
  <c r="AE17" i="23"/>
  <c r="AE89" i="23"/>
  <c r="AE19" i="23"/>
  <c r="AE52" i="23"/>
  <c r="AE69" i="23"/>
  <c r="AE25" i="23"/>
  <c r="AE96" i="23"/>
  <c r="AE49" i="23"/>
  <c r="AE66" i="23"/>
  <c r="AE18" i="23"/>
  <c r="AE44" i="23"/>
  <c r="AE90" i="23"/>
  <c r="AE101" i="23"/>
  <c r="AE62" i="23"/>
  <c r="AE60" i="23"/>
  <c r="AE80" i="23"/>
  <c r="AE97" i="23"/>
  <c r="AE45" i="23"/>
  <c r="AE51" i="23"/>
  <c r="AE22" i="23"/>
  <c r="AE31" i="23"/>
  <c r="AE33" i="23"/>
  <c r="AE108" i="23"/>
  <c r="AE103" i="23"/>
  <c r="AE72" i="23"/>
  <c r="AE32" i="23"/>
  <c r="AE86" i="23"/>
  <c r="AE57" i="23"/>
  <c r="AE85" i="23"/>
  <c r="AE107" i="23"/>
  <c r="AE20" i="23"/>
  <c r="AE28" i="23"/>
  <c r="AE50" i="23"/>
  <c r="AE106" i="23"/>
  <c r="AE83" i="23"/>
  <c r="AE47" i="23"/>
  <c r="AE65" i="23"/>
  <c r="AE11" i="23"/>
  <c r="AE67" i="23"/>
  <c r="AE53" i="23"/>
  <c r="I5" i="23"/>
  <c r="H5" i="23"/>
  <c r="M10" i="23"/>
  <c r="P10" i="23" s="1"/>
  <c r="W100" i="21"/>
  <c r="Y100" i="21" s="1"/>
  <c r="Z100" i="21" s="1"/>
  <c r="K8" i="21"/>
  <c r="Y35" i="21"/>
  <c r="Z35" i="21" s="1"/>
  <c r="Y93" i="21"/>
  <c r="Z93" i="21" s="1"/>
  <c r="Y81" i="21"/>
  <c r="Z81" i="21" s="1"/>
  <c r="Y39" i="21"/>
  <c r="Z39" i="21" s="1"/>
  <c r="Y16" i="21"/>
  <c r="Z16" i="21" s="1"/>
  <c r="I6" i="3"/>
  <c r="J6" i="3"/>
  <c r="P6" i="3"/>
  <c r="K6" i="3"/>
  <c r="L6" i="3"/>
  <c r="N6" i="3"/>
  <c r="M6" i="3"/>
  <c r="O6" i="3"/>
  <c r="H6" i="3"/>
  <c r="Q6" i="3"/>
  <c r="Y30" i="21"/>
  <c r="Z30" i="21" s="1"/>
  <c r="Y26" i="21"/>
  <c r="Z26" i="21" s="1"/>
  <c r="Y42" i="21"/>
  <c r="Z42" i="21" s="1"/>
  <c r="Y56" i="21"/>
  <c r="Z56" i="21" s="1"/>
  <c r="Y61" i="21"/>
  <c r="Z61" i="21" s="1"/>
  <c r="Y22" i="21"/>
  <c r="Z22" i="21" s="1"/>
  <c r="Y101" i="21"/>
  <c r="Z101" i="21" s="1"/>
  <c r="Y11" i="21"/>
  <c r="Z11" i="21" s="1"/>
  <c r="Y64" i="21"/>
  <c r="Z64" i="21" s="1"/>
  <c r="Y44" i="21"/>
  <c r="Z44" i="21" s="1"/>
  <c r="Y99" i="21"/>
  <c r="Z99" i="21" s="1"/>
  <c r="Y9" i="21"/>
  <c r="Z9" i="21" s="1"/>
  <c r="Y13" i="21"/>
  <c r="Z13" i="21" s="1"/>
  <c r="Y29" i="21"/>
  <c r="Z29" i="21" s="1"/>
  <c r="Y19" i="21"/>
  <c r="Z19" i="21" s="1"/>
  <c r="Y96" i="21"/>
  <c r="Z96" i="21" s="1"/>
  <c r="Y104" i="21"/>
  <c r="Z104" i="21" s="1"/>
  <c r="Y36" i="21"/>
  <c r="Z36" i="21" s="1"/>
  <c r="Y85" i="21"/>
  <c r="Z85" i="21" s="1"/>
  <c r="Y71" i="21"/>
  <c r="Z71" i="21" s="1"/>
  <c r="Y47" i="21"/>
  <c r="Z47" i="21" s="1"/>
  <c r="Y98" i="21"/>
  <c r="Z98" i="21" s="1"/>
  <c r="Y57" i="21"/>
  <c r="Z57" i="21" s="1"/>
  <c r="Y87" i="21"/>
  <c r="Z87" i="21" s="1"/>
  <c r="Y43" i="21"/>
  <c r="Z43" i="21" s="1"/>
  <c r="Y23" i="21"/>
  <c r="Z23" i="21" s="1"/>
  <c r="Y34" i="21"/>
  <c r="Z34" i="21" s="1"/>
  <c r="Y62" i="21"/>
  <c r="Z62" i="21" s="1"/>
  <c r="Y82" i="21"/>
  <c r="Z82" i="21" s="1"/>
  <c r="Y18" i="21"/>
  <c r="Z18" i="21" s="1"/>
  <c r="Y102" i="21"/>
  <c r="Z102" i="21" s="1"/>
  <c r="Y76" i="21"/>
  <c r="Z76" i="21" s="1"/>
  <c r="Y74" i="21"/>
  <c r="Z74" i="21" s="1"/>
  <c r="Y45" i="21"/>
  <c r="Z45" i="21" s="1"/>
  <c r="Y20" i="21"/>
  <c r="Z20" i="21" s="1"/>
  <c r="Y14" i="21"/>
  <c r="Z14" i="21" s="1"/>
  <c r="Y67" i="21"/>
  <c r="Z67" i="21" s="1"/>
  <c r="T11" i="4" a="1"/>
  <c r="T11" i="4" s="1"/>
  <c r="F4" i="4"/>
  <c r="I5" i="4" a="1"/>
  <c r="T10" i="4"/>
  <c r="Y10" i="21"/>
  <c r="Z10" i="21" s="1"/>
  <c r="Y15" i="21"/>
  <c r="Z15" i="21" s="1"/>
  <c r="Y28" i="21"/>
  <c r="Z28" i="21" s="1"/>
  <c r="Y92" i="21"/>
  <c r="Z92" i="21" s="1"/>
  <c r="Y79" i="21"/>
  <c r="Z79" i="21" s="1"/>
  <c r="Y52" i="21"/>
  <c r="Z52" i="21" s="1"/>
  <c r="Y7" i="21"/>
  <c r="Y90" i="21"/>
  <c r="Z90" i="21" s="1"/>
  <c r="Y89" i="21"/>
  <c r="Z89" i="21" s="1"/>
  <c r="Y38" i="21"/>
  <c r="Z38" i="21" s="1"/>
  <c r="Y106" i="21"/>
  <c r="Z106" i="21" s="1"/>
  <c r="Y72" i="21"/>
  <c r="Z72" i="21" s="1"/>
  <c r="Y65" i="21"/>
  <c r="Z65" i="21" s="1"/>
  <c r="Y63" i="21"/>
  <c r="Z63" i="21" s="1"/>
  <c r="Y21" i="21"/>
  <c r="Z21" i="21" s="1"/>
  <c r="Y27" i="21"/>
  <c r="Z27" i="21" s="1"/>
  <c r="Y68" i="21"/>
  <c r="Z68" i="21" s="1"/>
  <c r="Y12" i="21"/>
  <c r="Z12" i="21" s="1"/>
  <c r="Y55" i="21"/>
  <c r="Z55" i="21" s="1"/>
  <c r="Y95" i="21"/>
  <c r="Z95" i="21" s="1"/>
  <c r="Y88" i="21"/>
  <c r="Z88" i="21" s="1"/>
  <c r="Y66" i="21"/>
  <c r="Z66" i="21" s="1"/>
  <c r="Y97" i="21"/>
  <c r="Z97" i="21" s="1"/>
  <c r="Y94" i="21"/>
  <c r="Z94" i="21" s="1"/>
  <c r="Y53" i="21"/>
  <c r="Z53" i="21" s="1"/>
  <c r="Y77" i="21"/>
  <c r="Z77" i="21" s="1"/>
  <c r="Y41" i="21"/>
  <c r="Z41" i="21" s="1"/>
  <c r="Y103" i="21"/>
  <c r="Z103" i="21" s="1"/>
  <c r="Y51" i="21"/>
  <c r="Z51" i="21" s="1"/>
  <c r="Y31" i="21"/>
  <c r="Z31" i="21" s="1"/>
  <c r="Y84" i="21"/>
  <c r="Z84" i="21" s="1"/>
  <c r="Y33" i="21"/>
  <c r="Z33" i="21" s="1"/>
  <c r="Y58" i="21"/>
  <c r="Z58" i="21" s="1"/>
  <c r="Y25" i="21"/>
  <c r="Z25" i="21" s="1"/>
  <c r="Y59" i="21"/>
  <c r="Z59" i="21" s="1"/>
  <c r="Y86" i="21"/>
  <c r="Z86" i="21" s="1"/>
  <c r="Y70" i="21"/>
  <c r="Z70" i="21" s="1"/>
  <c r="Y78" i="21"/>
  <c r="Z78" i="21" s="1"/>
  <c r="Y48" i="21"/>
  <c r="Z48" i="21" s="1"/>
  <c r="Y24" i="21"/>
  <c r="Z24" i="21" s="1"/>
  <c r="Y46" i="21"/>
  <c r="Z46" i="21" s="1"/>
  <c r="Y80" i="21"/>
  <c r="Z80" i="21" s="1"/>
  <c r="Y83" i="21"/>
  <c r="Z83" i="21" s="1"/>
  <c r="Y91" i="21"/>
  <c r="Z91" i="21" s="1"/>
  <c r="Y69" i="21"/>
  <c r="Z69" i="21" s="1"/>
  <c r="Y75" i="21"/>
  <c r="Z75" i="21" s="1"/>
  <c r="Y37" i="21"/>
  <c r="Z37" i="21" s="1"/>
  <c r="Y49" i="21"/>
  <c r="Z49" i="21" s="1"/>
  <c r="B25" i="23" a="1"/>
  <c r="B25" i="23" s="1"/>
  <c r="B31" i="23" s="1" a="1"/>
  <c r="B31" i="23" s="1"/>
  <c r="Y105" i="21"/>
  <c r="Z105" i="21" s="1"/>
  <c r="Y60" i="21"/>
  <c r="Z60" i="21" s="1"/>
  <c r="Y8" i="21"/>
  <c r="Z8" i="21" s="1"/>
  <c r="Y54" i="21"/>
  <c r="Z54" i="21" s="1"/>
  <c r="Y50" i="21"/>
  <c r="Z50" i="21" s="1"/>
  <c r="Y17" i="21"/>
  <c r="Z17" i="21" s="1"/>
  <c r="Y40" i="21"/>
  <c r="Z40" i="21" s="1"/>
  <c r="Y32" i="21"/>
  <c r="Z32" i="21" s="1"/>
  <c r="Y73" i="21"/>
  <c r="Z73" i="21" s="1"/>
  <c r="F12" i="26"/>
  <c r="F14" i="26"/>
  <c r="F13" i="26"/>
  <c r="I7" i="3" a="1"/>
  <c r="P7" i="3" a="1"/>
  <c r="K7" i="3" a="1"/>
  <c r="L7" i="3" a="1"/>
  <c r="N7" i="3" a="1"/>
  <c r="M7" i="3" a="1"/>
  <c r="H7" i="3" a="1"/>
  <c r="Q7" i="3" a="1"/>
  <c r="O7" i="3" a="1"/>
  <c r="J7" i="3" a="1"/>
  <c r="AI106" i="41" l="1"/>
  <c r="AJ106" i="41"/>
  <c r="AK106" i="41"/>
  <c r="AJ8" i="41"/>
  <c r="AI8" i="41"/>
  <c r="AK8" i="41"/>
  <c r="AI60" i="41"/>
  <c r="AK60" i="41"/>
  <c r="AJ60" i="41"/>
  <c r="AJ40" i="41"/>
  <c r="AK40" i="41"/>
  <c r="AI40" i="41"/>
  <c r="AI104" i="41"/>
  <c r="AJ104" i="41"/>
  <c r="AK104" i="41"/>
  <c r="AI107" i="41"/>
  <c r="AJ107" i="41"/>
  <c r="AK107" i="41"/>
  <c r="AI96" i="41"/>
  <c r="AJ96" i="41"/>
  <c r="AK96" i="41"/>
  <c r="AI50" i="41"/>
  <c r="AJ50" i="41"/>
  <c r="AK50" i="41"/>
  <c r="AI71" i="41"/>
  <c r="AJ71" i="41"/>
  <c r="AK71" i="41"/>
  <c r="AI12" i="41"/>
  <c r="AJ12" i="41"/>
  <c r="AK12" i="41"/>
  <c r="AI23" i="41"/>
  <c r="AJ23" i="41"/>
  <c r="AK23" i="41"/>
  <c r="AI66" i="41"/>
  <c r="AJ66" i="41"/>
  <c r="AK66" i="41"/>
  <c r="AI68" i="41"/>
  <c r="AK68" i="41"/>
  <c r="AJ68" i="41"/>
  <c r="AJ63" i="41"/>
  <c r="AI63" i="41"/>
  <c r="AK63" i="41"/>
  <c r="AK19" i="41"/>
  <c r="AJ19" i="41"/>
  <c r="AI19" i="41"/>
  <c r="AI17" i="41"/>
  <c r="AJ17" i="41"/>
  <c r="AK17" i="41"/>
  <c r="AK116" i="41"/>
  <c r="AI116" i="41"/>
  <c r="AJ116" i="41"/>
  <c r="AI41" i="41"/>
  <c r="AJ41" i="41"/>
  <c r="AK41" i="41"/>
  <c r="AJ115" i="41"/>
  <c r="AK115" i="41"/>
  <c r="AI115" i="41"/>
  <c r="AI25" i="41"/>
  <c r="AJ25" i="41"/>
  <c r="AK25" i="41"/>
  <c r="AJ14" i="41"/>
  <c r="AK14" i="41"/>
  <c r="AI14" i="41"/>
  <c r="AK26" i="41"/>
  <c r="AI26" i="41"/>
  <c r="AJ26" i="41"/>
  <c r="AI20" i="41"/>
  <c r="AJ20" i="41"/>
  <c r="AK20" i="41"/>
  <c r="AK86" i="41"/>
  <c r="AI86" i="41"/>
  <c r="AJ86" i="41"/>
  <c r="AI102" i="41"/>
  <c r="AJ102" i="41"/>
  <c r="AK102" i="41"/>
  <c r="AK81" i="41"/>
  <c r="AJ81" i="41"/>
  <c r="AI81" i="41"/>
  <c r="AK67" i="41"/>
  <c r="AJ67" i="41"/>
  <c r="AI67" i="41"/>
  <c r="AK70" i="41"/>
  <c r="AI70" i="41"/>
  <c r="AJ70" i="41"/>
  <c r="AI36" i="41"/>
  <c r="AK36" i="41"/>
  <c r="AJ36" i="41"/>
  <c r="AI61" i="41"/>
  <c r="AJ61" i="41"/>
  <c r="AK61" i="41"/>
  <c r="AI69" i="41"/>
  <c r="AJ69" i="41"/>
  <c r="AK69" i="41"/>
  <c r="AK24" i="41"/>
  <c r="AI24" i="41"/>
  <c r="AJ24" i="41"/>
  <c r="AK35" i="41"/>
  <c r="AJ35" i="41"/>
  <c r="AI35" i="41"/>
  <c r="AI90" i="41"/>
  <c r="AJ90" i="41"/>
  <c r="AK90" i="41"/>
  <c r="AK34" i="41"/>
  <c r="AI34" i="41"/>
  <c r="AJ34" i="41"/>
  <c r="AJ118" i="41"/>
  <c r="AK118" i="41"/>
  <c r="AI118" i="41"/>
  <c r="AJ111" i="41"/>
  <c r="AI111" i="41"/>
  <c r="AK111" i="41"/>
  <c r="AJ62" i="41"/>
  <c r="AK62" i="41"/>
  <c r="AI62" i="41"/>
  <c r="AI82" i="41"/>
  <c r="AJ82" i="41"/>
  <c r="AK82" i="41"/>
  <c r="AI97" i="41"/>
  <c r="AJ97" i="41"/>
  <c r="AK97" i="41"/>
  <c r="AJ30" i="41"/>
  <c r="AK30" i="41"/>
  <c r="AI30" i="41"/>
  <c r="AJ72" i="41"/>
  <c r="AK72" i="41"/>
  <c r="AI72" i="41"/>
  <c r="AJ46" i="41"/>
  <c r="AK46" i="41"/>
  <c r="AI46" i="41"/>
  <c r="AJ47" i="41"/>
  <c r="AI47" i="41"/>
  <c r="AK47" i="41"/>
  <c r="AJ7" i="41"/>
  <c r="AK7" i="41"/>
  <c r="AI7" i="41"/>
  <c r="AK75" i="41"/>
  <c r="AJ75" i="41"/>
  <c r="AI75" i="41"/>
  <c r="AK42" i="41"/>
  <c r="AI42" i="41"/>
  <c r="AJ42" i="41"/>
  <c r="AI88" i="41"/>
  <c r="AJ88" i="41"/>
  <c r="AK88" i="41"/>
  <c r="AI105" i="41"/>
  <c r="AK105" i="41"/>
  <c r="AJ105" i="41"/>
  <c r="AI114" i="41"/>
  <c r="AJ114" i="41"/>
  <c r="AK114" i="41"/>
  <c r="AI65" i="41"/>
  <c r="AJ65" i="41"/>
  <c r="AK65" i="41"/>
  <c r="AI101" i="41"/>
  <c r="AJ101" i="41"/>
  <c r="AK101" i="41"/>
  <c r="V53" i="41"/>
  <c r="W53" i="41"/>
  <c r="X53" i="41"/>
  <c r="AI16" i="41"/>
  <c r="AJ16" i="41"/>
  <c r="AK16" i="41"/>
  <c r="V83" i="41"/>
  <c r="W83" i="41"/>
  <c r="X83" i="41"/>
  <c r="W58" i="41"/>
  <c r="X58" i="41"/>
  <c r="V58" i="41"/>
  <c r="AI18" i="41"/>
  <c r="AJ18" i="41"/>
  <c r="AK18" i="41"/>
  <c r="AJ55" i="41"/>
  <c r="AI55" i="41"/>
  <c r="AK55" i="41"/>
  <c r="AK76" i="41"/>
  <c r="AI76" i="41"/>
  <c r="AJ76" i="41"/>
  <c r="W92" i="41"/>
  <c r="X92" i="41"/>
  <c r="V92" i="41"/>
  <c r="AG92" i="41" s="1"/>
  <c r="W94" i="41"/>
  <c r="V94" i="41"/>
  <c r="X94" i="41"/>
  <c r="AI91" i="41"/>
  <c r="AJ91" i="41"/>
  <c r="AK91" i="41"/>
  <c r="V120" i="41"/>
  <c r="W120" i="41"/>
  <c r="X120" i="41"/>
  <c r="V93" i="41"/>
  <c r="W93" i="41"/>
  <c r="X93" i="41"/>
  <c r="AI52" i="41"/>
  <c r="AK52" i="41"/>
  <c r="AJ52" i="41"/>
  <c r="AI57" i="41"/>
  <c r="AJ57" i="41"/>
  <c r="AK57" i="41"/>
  <c r="X87" i="41"/>
  <c r="V87" i="41"/>
  <c r="W87" i="41"/>
  <c r="AI64" i="41"/>
  <c r="AK64" i="41"/>
  <c r="AJ64" i="41"/>
  <c r="V109" i="41"/>
  <c r="W109" i="41"/>
  <c r="X109" i="41"/>
  <c r="W54" i="41"/>
  <c r="X54" i="41"/>
  <c r="V54" i="41"/>
  <c r="AJ5" i="41"/>
  <c r="AK5" i="41"/>
  <c r="AI5" i="41"/>
  <c r="X31" i="41"/>
  <c r="V31" i="41"/>
  <c r="AG31" i="41" s="1"/>
  <c r="W31" i="41"/>
  <c r="X95" i="41"/>
  <c r="V95" i="41"/>
  <c r="W95" i="41"/>
  <c r="V37" i="41"/>
  <c r="W37" i="41"/>
  <c r="X37" i="41"/>
  <c r="AK108" i="41"/>
  <c r="AI108" i="41"/>
  <c r="AJ108" i="41"/>
  <c r="AJ21" i="41"/>
  <c r="AK21" i="41"/>
  <c r="AI21" i="41"/>
  <c r="V44" i="41"/>
  <c r="W44" i="41"/>
  <c r="X44" i="41"/>
  <c r="AI99" i="41"/>
  <c r="AK99" i="41"/>
  <c r="AJ99" i="41"/>
  <c r="AK84" i="41"/>
  <c r="AI84" i="41"/>
  <c r="AJ84" i="41"/>
  <c r="AK100" i="41"/>
  <c r="AI100" i="41"/>
  <c r="AJ100" i="41"/>
  <c r="W10" i="41"/>
  <c r="X10" i="41"/>
  <c r="V10" i="41"/>
  <c r="AG10" i="41" s="1"/>
  <c r="V32" i="41"/>
  <c r="W32" i="41"/>
  <c r="X32" i="41"/>
  <c r="V6" i="41"/>
  <c r="AG6" i="41" s="1"/>
  <c r="W6" i="41"/>
  <c r="X6" i="41"/>
  <c r="AK51" i="41"/>
  <c r="AI51" i="41"/>
  <c r="AJ51" i="41"/>
  <c r="X79" i="41"/>
  <c r="W79" i="41"/>
  <c r="V79" i="41"/>
  <c r="AG79" i="41" s="1"/>
  <c r="V117" i="41"/>
  <c r="AG117" i="41" s="1"/>
  <c r="W117" i="41"/>
  <c r="X117" i="41"/>
  <c r="AJ112" i="41"/>
  <c r="AK112" i="41"/>
  <c r="AI112" i="41"/>
  <c r="AI9" i="41"/>
  <c r="AJ9" i="41"/>
  <c r="AK9" i="41"/>
  <c r="AJ22" i="41"/>
  <c r="AK22" i="41"/>
  <c r="AI22" i="41"/>
  <c r="X103" i="41"/>
  <c r="V103" i="41"/>
  <c r="W103" i="41"/>
  <c r="W28" i="41"/>
  <c r="X28" i="41"/>
  <c r="V28" i="41"/>
  <c r="V11" i="41"/>
  <c r="W11" i="41"/>
  <c r="X11" i="41"/>
  <c r="V73" i="41"/>
  <c r="X73" i="41"/>
  <c r="W73" i="41"/>
  <c r="AK43" i="41"/>
  <c r="AI43" i="41"/>
  <c r="AJ43" i="41"/>
  <c r="AK89" i="41"/>
  <c r="AI89" i="41"/>
  <c r="AJ89" i="41"/>
  <c r="AG4" i="41"/>
  <c r="AK78" i="41"/>
  <c r="AI78" i="41"/>
  <c r="AJ78" i="41"/>
  <c r="V38" i="41"/>
  <c r="X38" i="41"/>
  <c r="W38" i="41"/>
  <c r="AI110" i="41"/>
  <c r="AJ110" i="41"/>
  <c r="AK110" i="41"/>
  <c r="AI85" i="41"/>
  <c r="AJ85" i="41"/>
  <c r="AK85" i="41"/>
  <c r="X39" i="41"/>
  <c r="V39" i="41"/>
  <c r="W39" i="41"/>
  <c r="X49" i="41"/>
  <c r="V49" i="41"/>
  <c r="AG49" i="41" s="1"/>
  <c r="W49" i="41"/>
  <c r="AK77" i="41"/>
  <c r="AI77" i="41"/>
  <c r="AJ77" i="41"/>
  <c r="V33" i="41"/>
  <c r="W33" i="41"/>
  <c r="X33" i="41"/>
  <c r="AJ119" i="41"/>
  <c r="AI119" i="41"/>
  <c r="AK119" i="41"/>
  <c r="AK59" i="41"/>
  <c r="AI59" i="41"/>
  <c r="AJ59" i="41"/>
  <c r="W74" i="41"/>
  <c r="X74" i="41"/>
  <c r="V74" i="41"/>
  <c r="AG74" i="41" s="1"/>
  <c r="V27" i="41"/>
  <c r="AG27" i="41" s="1"/>
  <c r="W27" i="41"/>
  <c r="X27" i="41"/>
  <c r="AK80" i="41"/>
  <c r="AI80" i="41"/>
  <c r="AJ80" i="41"/>
  <c r="X113" i="41"/>
  <c r="V113" i="41"/>
  <c r="AG113" i="41" s="1"/>
  <c r="W113" i="41"/>
  <c r="W98" i="41"/>
  <c r="X98" i="41"/>
  <c r="V98" i="41"/>
  <c r="AG98" i="41" s="1"/>
  <c r="V29" i="41"/>
  <c r="W29" i="41"/>
  <c r="X29" i="41"/>
  <c r="V56" i="41"/>
  <c r="AG56" i="41" s="1"/>
  <c r="W56" i="41"/>
  <c r="X56" i="41"/>
  <c r="AI13" i="41"/>
  <c r="AJ13" i="41"/>
  <c r="AK13" i="41"/>
  <c r="X15" i="41"/>
  <c r="W15" i="41"/>
  <c r="V15" i="41"/>
  <c r="AG15" i="41" s="1"/>
  <c r="AI45" i="41"/>
  <c r="AJ45" i="41"/>
  <c r="AK45" i="41"/>
  <c r="V48" i="41"/>
  <c r="W48" i="41"/>
  <c r="X48" i="41"/>
  <c r="M11" i="23"/>
  <c r="P11" i="23" s="1"/>
  <c r="AC17" i="21" a="1"/>
  <c r="AC17" i="21" s="1"/>
  <c r="L8" i="21"/>
  <c r="K9" i="2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K103" i="21" s="1"/>
  <c r="K104" i="21" s="1"/>
  <c r="K105" i="21" s="1"/>
  <c r="K106" i="21" s="1"/>
  <c r="K107" i="21" s="1"/>
  <c r="K108" i="21" s="1"/>
  <c r="K109" i="21" s="1"/>
  <c r="K110" i="21" s="1"/>
  <c r="K111" i="21" s="1"/>
  <c r="K112" i="21" s="1"/>
  <c r="K113" i="21" s="1"/>
  <c r="K114" i="21" s="1"/>
  <c r="K115" i="21" s="1"/>
  <c r="K116" i="21" s="1"/>
  <c r="K117" i="21" s="1"/>
  <c r="K118" i="21" s="1"/>
  <c r="K119" i="21" s="1"/>
  <c r="K120" i="21" s="1"/>
  <c r="K121" i="21" s="1"/>
  <c r="K122" i="21" s="1"/>
  <c r="K123" i="21" s="1"/>
  <c r="K124" i="21" s="1"/>
  <c r="K125" i="21" s="1"/>
  <c r="K126" i="21" s="1"/>
  <c r="K127" i="21" s="1"/>
  <c r="K128" i="21" s="1"/>
  <c r="K129" i="21" s="1"/>
  <c r="K130" i="21" s="1"/>
  <c r="K131" i="21" s="1"/>
  <c r="K132" i="21" s="1"/>
  <c r="K133" i="21" s="1"/>
  <c r="K134" i="21" s="1"/>
  <c r="K135" i="21" s="1"/>
  <c r="K136" i="21" s="1"/>
  <c r="K137" i="21" s="1"/>
  <c r="K138" i="21" s="1"/>
  <c r="K139" i="21" s="1"/>
  <c r="K140" i="21" s="1"/>
  <c r="K141" i="21" s="1"/>
  <c r="K142" i="21" s="1"/>
  <c r="K143" i="21" s="1"/>
  <c r="K144" i="21" s="1"/>
  <c r="K145" i="21" s="1"/>
  <c r="K146" i="21" s="1"/>
  <c r="K147" i="21" s="1"/>
  <c r="K148" i="21" s="1"/>
  <c r="K149" i="21" s="1"/>
  <c r="K150" i="21" s="1"/>
  <c r="K151" i="21" s="1"/>
  <c r="K152" i="21" s="1"/>
  <c r="K153" i="21" s="1"/>
  <c r="K154" i="21" s="1"/>
  <c r="K155" i="21" s="1"/>
  <c r="K156" i="21" s="1"/>
  <c r="K157" i="21" s="1"/>
  <c r="K158" i="21" s="1"/>
  <c r="K159" i="21" s="1"/>
  <c r="K160" i="21" s="1"/>
  <c r="K161" i="21" s="1"/>
  <c r="K162" i="21" s="1"/>
  <c r="K163" i="21" s="1"/>
  <c r="K164" i="21" s="1"/>
  <c r="K165" i="21" s="1"/>
  <c r="K166" i="21" s="1"/>
  <c r="K167" i="21" s="1"/>
  <c r="K168" i="21" s="1"/>
  <c r="K169" i="21" s="1"/>
  <c r="K170" i="21" s="1"/>
  <c r="K171" i="21" s="1"/>
  <c r="K172" i="21" s="1"/>
  <c r="K173" i="21" s="1"/>
  <c r="K174" i="21" s="1"/>
  <c r="K175" i="21" s="1"/>
  <c r="K176" i="21" s="1"/>
  <c r="K177" i="21" s="1"/>
  <c r="K178" i="21" s="1"/>
  <c r="K179" i="21" s="1"/>
  <c r="K180" i="21" s="1"/>
  <c r="K181" i="21" s="1"/>
  <c r="K182" i="21" s="1"/>
  <c r="K183" i="21" s="1"/>
  <c r="K184" i="21" s="1"/>
  <c r="K185" i="21" s="1"/>
  <c r="K186" i="21" s="1"/>
  <c r="K187" i="21" s="1"/>
  <c r="K188" i="21" s="1"/>
  <c r="K189" i="21" s="1"/>
  <c r="K190" i="21" s="1"/>
  <c r="K191" i="21" s="1"/>
  <c r="K192" i="21" s="1"/>
  <c r="K193" i="21" s="1"/>
  <c r="K194" i="21" s="1"/>
  <c r="K195" i="21" s="1"/>
  <c r="K196" i="21" s="1"/>
  <c r="K197" i="21" s="1"/>
  <c r="K198" i="21" s="1"/>
  <c r="K199" i="21" s="1"/>
  <c r="K200" i="21" s="1"/>
  <c r="K201" i="21" s="1"/>
  <c r="K202" i="21" s="1"/>
  <c r="K203" i="21" s="1"/>
  <c r="K204" i="21" s="1"/>
  <c r="K205" i="21" s="1"/>
  <c r="K206" i="21" s="1"/>
  <c r="K207" i="21" s="1"/>
  <c r="K208" i="21" s="1"/>
  <c r="K209" i="21" s="1"/>
  <c r="K210" i="21" s="1"/>
  <c r="K211" i="21" s="1"/>
  <c r="K212" i="21" s="1"/>
  <c r="K213" i="21" s="1"/>
  <c r="K214" i="21" s="1"/>
  <c r="K215" i="21" s="1"/>
  <c r="K216" i="21" s="1"/>
  <c r="K217" i="21" s="1"/>
  <c r="K218" i="21" s="1"/>
  <c r="K219" i="21" s="1"/>
  <c r="K220" i="21" s="1"/>
  <c r="K221" i="21" s="1"/>
  <c r="K222" i="21" s="1"/>
  <c r="K223" i="21" s="1"/>
  <c r="K224" i="21" s="1"/>
  <c r="K225" i="21" s="1"/>
  <c r="K226" i="21" s="1"/>
  <c r="K227" i="21" s="1"/>
  <c r="K228" i="21" s="1"/>
  <c r="K229" i="21" s="1"/>
  <c r="K230" i="21" s="1"/>
  <c r="K231" i="21" s="1"/>
  <c r="K232" i="21" s="1"/>
  <c r="K233" i="21" s="1"/>
  <c r="K234" i="21" s="1"/>
  <c r="K235" i="21" s="1"/>
  <c r="K236" i="21" s="1"/>
  <c r="K237" i="21" s="1"/>
  <c r="K238" i="21" s="1"/>
  <c r="K239" i="21" s="1"/>
  <c r="K240" i="21" s="1"/>
  <c r="K241" i="21" s="1"/>
  <c r="K242" i="21" s="1"/>
  <c r="K243" i="21" s="1"/>
  <c r="K244" i="21" s="1"/>
  <c r="K245" i="21" s="1"/>
  <c r="K246" i="21" s="1"/>
  <c r="K247" i="21" s="1"/>
  <c r="K248" i="21" s="1"/>
  <c r="K249" i="21" s="1"/>
  <c r="K250" i="21" s="1"/>
  <c r="K251" i="21" s="1"/>
  <c r="K252" i="21" s="1"/>
  <c r="K253" i="21" s="1"/>
  <c r="K254" i="21" s="1"/>
  <c r="K255" i="21" s="1"/>
  <c r="K256" i="21" s="1"/>
  <c r="K257" i="21" s="1"/>
  <c r="K258" i="21" s="1"/>
  <c r="K259" i="21" s="1"/>
  <c r="J7" i="3"/>
  <c r="O7" i="3"/>
  <c r="Q7" i="3"/>
  <c r="H7" i="3"/>
  <c r="M7" i="3"/>
  <c r="N7" i="3"/>
  <c r="L7" i="3"/>
  <c r="K7" i="3"/>
  <c r="P7" i="3"/>
  <c r="I7" i="3"/>
  <c r="I29" i="4" a="1"/>
  <c r="U6" i="4"/>
  <c r="U5" i="4"/>
  <c r="I5" i="4"/>
  <c r="J5" i="4" s="1"/>
  <c r="AC9" i="21"/>
  <c r="Z7" i="21"/>
  <c r="AC11" i="21"/>
  <c r="AC10" i="21"/>
  <c r="F15" i="26"/>
  <c r="G13" i="26" s="1"/>
  <c r="J8" i="3" a="1"/>
  <c r="O8" i="3" a="1"/>
  <c r="Q8" i="3" a="1"/>
  <c r="H8" i="3" a="1"/>
  <c r="N8" i="3" a="1"/>
  <c r="L8" i="3" a="1"/>
  <c r="K8" i="3" a="1"/>
  <c r="M8" i="3" a="1"/>
  <c r="P8" i="3" a="1"/>
  <c r="I8" i="3" a="1"/>
  <c r="AI15" i="41" l="1"/>
  <c r="AJ15" i="41"/>
  <c r="AK15" i="41"/>
  <c r="AG73" i="41"/>
  <c r="AK27" i="41"/>
  <c r="AJ27" i="41"/>
  <c r="AI27" i="41"/>
  <c r="AJ117" i="41"/>
  <c r="AI117" i="41"/>
  <c r="AK117" i="41"/>
  <c r="AG87" i="41"/>
  <c r="AG58" i="41"/>
  <c r="AJ6" i="41"/>
  <c r="AK6" i="41"/>
  <c r="AI6" i="41"/>
  <c r="AI31" i="41"/>
  <c r="AJ31" i="41"/>
  <c r="AK31" i="41"/>
  <c r="AI74" i="41"/>
  <c r="AK74" i="41"/>
  <c r="AJ74" i="41"/>
  <c r="AK4" i="41"/>
  <c r="AI4" i="41"/>
  <c r="AJ4" i="41"/>
  <c r="AG93" i="41"/>
  <c r="AG94" i="41"/>
  <c r="AG44" i="41"/>
  <c r="AG109" i="41"/>
  <c r="AG53" i="41"/>
  <c r="AI113" i="41"/>
  <c r="AJ113" i="41"/>
  <c r="AK113" i="41"/>
  <c r="AG32" i="41"/>
  <c r="AK56" i="41"/>
  <c r="AJ56" i="41"/>
  <c r="AI56" i="41"/>
  <c r="AJ79" i="41"/>
  <c r="AI79" i="41"/>
  <c r="AK79" i="41"/>
  <c r="AG103" i="41"/>
  <c r="AG29" i="41"/>
  <c r="AG33" i="41"/>
  <c r="AK92" i="41"/>
  <c r="AI92" i="41"/>
  <c r="AJ92" i="41"/>
  <c r="AG48" i="41"/>
  <c r="AI98" i="41"/>
  <c r="AJ98" i="41"/>
  <c r="AK98" i="41"/>
  <c r="AK10" i="41"/>
  <c r="AI10" i="41"/>
  <c r="AJ10" i="41"/>
  <c r="AG120" i="41"/>
  <c r="AG83" i="41"/>
  <c r="AI49" i="41"/>
  <c r="AJ49" i="41"/>
  <c r="AK49" i="41"/>
  <c r="AG39" i="41"/>
  <c r="AG37" i="41"/>
  <c r="AG38" i="41"/>
  <c r="AG11" i="41"/>
  <c r="AG95" i="41"/>
  <c r="AG54" i="41"/>
  <c r="AG28" i="41"/>
  <c r="M12" i="23"/>
  <c r="P12" i="23" s="1"/>
  <c r="L9" i="21"/>
  <c r="L10" i="21"/>
  <c r="AD31" i="21"/>
  <c r="AD30" i="21"/>
  <c r="J11" i="4"/>
  <c r="I8" i="3"/>
  <c r="P8" i="3"/>
  <c r="M8" i="3"/>
  <c r="K8" i="3"/>
  <c r="L8" i="3"/>
  <c r="N8" i="3"/>
  <c r="H8" i="3"/>
  <c r="Q8" i="3"/>
  <c r="O8" i="3"/>
  <c r="J8" i="3"/>
  <c r="J24" i="4"/>
  <c r="J13" i="4"/>
  <c r="L11" i="21"/>
  <c r="J20" i="4"/>
  <c r="J15" i="4"/>
  <c r="J21" i="4"/>
  <c r="J16" i="4"/>
  <c r="AC12" i="21"/>
  <c r="AC7" i="21"/>
  <c r="AC8" i="21"/>
  <c r="J12" i="4"/>
  <c r="AD20" i="21"/>
  <c r="AD19" i="21"/>
  <c r="AD26" i="21"/>
  <c r="AD29" i="21"/>
  <c r="AD21" i="21"/>
  <c r="AD27" i="21"/>
  <c r="AD18" i="21"/>
  <c r="AD24" i="21"/>
  <c r="AD25" i="21"/>
  <c r="AD17" i="21"/>
  <c r="AD28" i="21"/>
  <c r="AD22" i="21"/>
  <c r="AD23" i="21"/>
  <c r="J14" i="4"/>
  <c r="J9" i="4"/>
  <c r="J8" i="4"/>
  <c r="J36" i="4"/>
  <c r="J45" i="4"/>
  <c r="J42" i="4"/>
  <c r="J30" i="4"/>
  <c r="J41" i="4"/>
  <c r="J32" i="4"/>
  <c r="J40" i="4"/>
  <c r="J31" i="4"/>
  <c r="J34" i="4"/>
  <c r="J43" i="4"/>
  <c r="I29" i="4"/>
  <c r="J29" i="4" s="1"/>
  <c r="J46" i="4"/>
  <c r="J47" i="4"/>
  <c r="J44" i="4"/>
  <c r="J48" i="4"/>
  <c r="J37" i="4"/>
  <c r="J38" i="4"/>
  <c r="J33" i="4"/>
  <c r="J35" i="4"/>
  <c r="J39" i="4"/>
  <c r="J23" i="4"/>
  <c r="J22" i="4"/>
  <c r="J17" i="4"/>
  <c r="J6" i="4"/>
  <c r="J19" i="4"/>
  <c r="J7" i="4"/>
  <c r="J18" i="4"/>
  <c r="J10" i="4"/>
  <c r="G12" i="26"/>
  <c r="G14" i="26"/>
  <c r="L12" i="21"/>
  <c r="I9" i="3" a="1"/>
  <c r="N9" i="3" a="1"/>
  <c r="P9" i="3" a="1"/>
  <c r="M9" i="3" a="1"/>
  <c r="K9" i="3" a="1"/>
  <c r="L9" i="3" a="1"/>
  <c r="Q9" i="3" a="1"/>
  <c r="H9" i="3" a="1"/>
  <c r="O9" i="3" a="1"/>
  <c r="J9" i="3" a="1"/>
  <c r="AJ87" i="41" l="1"/>
  <c r="AK87" i="41"/>
  <c r="AI87" i="41"/>
  <c r="AJ73" i="41"/>
  <c r="AI73" i="41"/>
  <c r="AK73" i="41"/>
  <c r="AI93" i="41"/>
  <c r="AK93" i="41"/>
  <c r="AJ93" i="41"/>
  <c r="AJ38" i="41"/>
  <c r="AK38" i="41"/>
  <c r="AI38" i="41"/>
  <c r="AJ48" i="41"/>
  <c r="AK48" i="41"/>
  <c r="AI48" i="41"/>
  <c r="AJ103" i="41"/>
  <c r="AI103" i="41"/>
  <c r="AK103" i="41"/>
  <c r="AI32" i="41"/>
  <c r="AJ32" i="41"/>
  <c r="AK32" i="41"/>
  <c r="AJ53" i="41"/>
  <c r="AI53" i="41"/>
  <c r="AK53" i="41"/>
  <c r="AJ39" i="41"/>
  <c r="AI39" i="41"/>
  <c r="AK39" i="41"/>
  <c r="AI44" i="41"/>
  <c r="AK44" i="41"/>
  <c r="AJ44" i="41"/>
  <c r="AI58" i="41"/>
  <c r="AJ58" i="41"/>
  <c r="AK58" i="41"/>
  <c r="AK83" i="41"/>
  <c r="AI83" i="41"/>
  <c r="AJ83" i="41"/>
  <c r="AJ120" i="41"/>
  <c r="AI120" i="41"/>
  <c r="AK120" i="41"/>
  <c r="AI29" i="41"/>
  <c r="AJ29" i="41"/>
  <c r="AK29" i="41"/>
  <c r="AI37" i="41"/>
  <c r="AJ37" i="41"/>
  <c r="AK37" i="41"/>
  <c r="AJ54" i="41"/>
  <c r="AK54" i="41"/>
  <c r="AI54" i="41"/>
  <c r="AI94" i="41"/>
  <c r="AJ94" i="41"/>
  <c r="AK94" i="41"/>
  <c r="AJ95" i="41"/>
  <c r="AI95" i="41"/>
  <c r="AK95" i="41"/>
  <c r="AK11" i="41"/>
  <c r="AI11" i="41"/>
  <c r="AJ11" i="41"/>
  <c r="AI33" i="41"/>
  <c r="AJ33" i="41"/>
  <c r="AK33" i="41"/>
  <c r="AI28" i="41"/>
  <c r="AK28" i="41"/>
  <c r="AJ28" i="41"/>
  <c r="AJ109" i="41"/>
  <c r="AK109" i="41"/>
  <c r="AI109" i="41"/>
  <c r="M13" i="23"/>
  <c r="P13" i="23" s="1"/>
  <c r="J9" i="3"/>
  <c r="O9" i="3"/>
  <c r="H9" i="3"/>
  <c r="Q9" i="3"/>
  <c r="L9" i="3"/>
  <c r="K9" i="3"/>
  <c r="M9" i="3"/>
  <c r="P9" i="3"/>
  <c r="N9" i="3"/>
  <c r="I9" i="3"/>
  <c r="L13" i="21"/>
  <c r="G15" i="26"/>
  <c r="J10" i="3" a="1"/>
  <c r="Q10" i="3" a="1"/>
  <c r="L10" i="3" a="1"/>
  <c r="P10" i="3" a="1"/>
  <c r="N10" i="3" a="1"/>
  <c r="I10" i="3" a="1"/>
  <c r="O10" i="3" a="1"/>
  <c r="H10" i="3" a="1"/>
  <c r="M10" i="3" a="1"/>
  <c r="K10" i="3" a="1"/>
  <c r="M14" i="23" l="1"/>
  <c r="P14" i="23" s="1"/>
  <c r="K10" i="3"/>
  <c r="M10" i="3"/>
  <c r="H10" i="3"/>
  <c r="O10" i="3"/>
  <c r="I10" i="3"/>
  <c r="N10" i="3"/>
  <c r="P10" i="3"/>
  <c r="L10" i="3"/>
  <c r="Q10" i="3"/>
  <c r="J10" i="3"/>
  <c r="L14" i="21"/>
  <c r="K11" i="3" a="1"/>
  <c r="H11" i="3" a="1"/>
  <c r="O11" i="3" a="1"/>
  <c r="I11" i="3" a="1"/>
  <c r="N11" i="3" a="1"/>
  <c r="P11" i="3" a="1"/>
  <c r="L11" i="3" a="1"/>
  <c r="Q11" i="3" a="1"/>
  <c r="J11" i="3" a="1"/>
  <c r="M11" i="3" a="1"/>
  <c r="M15" i="23" l="1"/>
  <c r="P15" i="23" s="1"/>
  <c r="M11" i="3"/>
  <c r="J11" i="3"/>
  <c r="Q11" i="3"/>
  <c r="L11" i="3"/>
  <c r="P11" i="3"/>
  <c r="N11" i="3"/>
  <c r="I11" i="3"/>
  <c r="O11" i="3"/>
  <c r="H11" i="3"/>
  <c r="K11" i="3"/>
  <c r="L15" i="21"/>
  <c r="M12" i="3" a="1"/>
  <c r="P12" i="3" a="1"/>
  <c r="K12" i="3" a="1"/>
  <c r="J12" i="3" a="1"/>
  <c r="Q12" i="3" a="1"/>
  <c r="L12" i="3" a="1"/>
  <c r="N12" i="3" a="1"/>
  <c r="I12" i="3" a="1"/>
  <c r="O12" i="3" a="1"/>
  <c r="H12" i="3" a="1"/>
  <c r="M16" i="23" l="1"/>
  <c r="P16" i="23" s="1"/>
  <c r="H12" i="3"/>
  <c r="O12" i="3"/>
  <c r="I12" i="3"/>
  <c r="N12" i="3"/>
  <c r="L12" i="3"/>
  <c r="Q12" i="3"/>
  <c r="J12" i="3"/>
  <c r="K12" i="3"/>
  <c r="P12" i="3"/>
  <c r="M12" i="3"/>
  <c r="L16" i="21"/>
  <c r="H13" i="3" a="1"/>
  <c r="I13" i="3" a="1"/>
  <c r="N13" i="3" a="1"/>
  <c r="L13" i="3" a="1"/>
  <c r="Q13" i="3" a="1"/>
  <c r="J13" i="3" a="1"/>
  <c r="K13" i="3" a="1"/>
  <c r="P13" i="3" a="1"/>
  <c r="M13" i="3" a="1"/>
  <c r="O13" i="3" a="1"/>
  <c r="M17" i="23" l="1"/>
  <c r="P17" i="23" s="1"/>
  <c r="O13" i="3"/>
  <c r="M13" i="3"/>
  <c r="P13" i="3"/>
  <c r="K13" i="3"/>
  <c r="J13" i="3"/>
  <c r="Q13" i="3"/>
  <c r="L13" i="3"/>
  <c r="N13" i="3"/>
  <c r="I13" i="3"/>
  <c r="H13" i="3"/>
  <c r="L17" i="21"/>
  <c r="O14" i="3" a="1"/>
  <c r="J14" i="3" a="1"/>
  <c r="M14" i="3" a="1"/>
  <c r="P14" i="3" a="1"/>
  <c r="K14" i="3" a="1"/>
  <c r="Q14" i="3" a="1"/>
  <c r="L14" i="3" a="1"/>
  <c r="N14" i="3" a="1"/>
  <c r="I14" i="3" a="1"/>
  <c r="H14" i="3" a="1"/>
  <c r="M18" i="23" l="1"/>
  <c r="P18" i="23" s="1"/>
  <c r="H14" i="3"/>
  <c r="I14" i="3"/>
  <c r="N14" i="3"/>
  <c r="L14" i="3"/>
  <c r="Q14" i="3"/>
  <c r="K14" i="3"/>
  <c r="P14" i="3"/>
  <c r="M14" i="3"/>
  <c r="J14" i="3"/>
  <c r="O14" i="3"/>
  <c r="L18" i="21"/>
  <c r="H15" i="3" a="1"/>
  <c r="N15" i="3" a="1"/>
  <c r="Q15" i="3" a="1"/>
  <c r="P15" i="3" a="1"/>
  <c r="O15" i="3" a="1"/>
  <c r="I15" i="3" a="1"/>
  <c r="L15" i="3" a="1"/>
  <c r="K15" i="3" a="1"/>
  <c r="M15" i="3" a="1"/>
  <c r="J15" i="3" a="1"/>
  <c r="M19" i="23" l="1"/>
  <c r="P19" i="23" s="1"/>
  <c r="J15" i="3"/>
  <c r="M15" i="3"/>
  <c r="K15" i="3"/>
  <c r="L15" i="3"/>
  <c r="I15" i="3"/>
  <c r="O15" i="3"/>
  <c r="P15" i="3"/>
  <c r="Q15" i="3"/>
  <c r="N15" i="3"/>
  <c r="H15" i="3"/>
  <c r="L19" i="21"/>
  <c r="J16" i="3" a="1"/>
  <c r="K16" i="3" a="1"/>
  <c r="L16" i="3" a="1"/>
  <c r="I16" i="3" a="1"/>
  <c r="O16" i="3" a="1"/>
  <c r="P16" i="3" a="1"/>
  <c r="Q16" i="3" a="1"/>
  <c r="N16" i="3" a="1"/>
  <c r="H16" i="3" a="1"/>
  <c r="M16" i="3" a="1"/>
  <c r="M20" i="23" l="1"/>
  <c r="P20" i="23" s="1"/>
  <c r="M16" i="3"/>
  <c r="H16" i="3"/>
  <c r="N16" i="3"/>
  <c r="Q16" i="3"/>
  <c r="P16" i="3"/>
  <c r="O16" i="3"/>
  <c r="I16" i="3"/>
  <c r="L16" i="3"/>
  <c r="K16" i="3"/>
  <c r="J16" i="3"/>
  <c r="L20" i="21"/>
  <c r="M17" i="3" a="1"/>
  <c r="N17" i="3" a="1"/>
  <c r="Q17" i="3" a="1"/>
  <c r="P17" i="3" a="1"/>
  <c r="O17" i="3" a="1"/>
  <c r="I17" i="3" a="1"/>
  <c r="L17" i="3" a="1"/>
  <c r="K17" i="3" a="1"/>
  <c r="H17" i="3" a="1"/>
  <c r="J17" i="3" a="1"/>
  <c r="M21" i="23" l="1"/>
  <c r="P21" i="23" s="1"/>
  <c r="J17" i="3"/>
  <c r="H17" i="3"/>
  <c r="K17" i="3"/>
  <c r="L17" i="3"/>
  <c r="I17" i="3"/>
  <c r="O17" i="3"/>
  <c r="P17" i="3"/>
  <c r="Q17" i="3"/>
  <c r="N17" i="3"/>
  <c r="M17" i="3"/>
  <c r="L21" i="21"/>
  <c r="J18" i="3" a="1"/>
  <c r="O18" i="3" a="1"/>
  <c r="H18" i="3" a="1"/>
  <c r="K18" i="3" a="1"/>
  <c r="L18" i="3" a="1"/>
  <c r="I18" i="3" a="1"/>
  <c r="P18" i="3" a="1"/>
  <c r="Q18" i="3" a="1"/>
  <c r="N18" i="3" a="1"/>
  <c r="M18" i="3" a="1"/>
  <c r="M22" i="23" l="1"/>
  <c r="P22" i="23" s="1"/>
  <c r="M18" i="3"/>
  <c r="N18" i="3"/>
  <c r="Q18" i="3"/>
  <c r="P18" i="3"/>
  <c r="I18" i="3"/>
  <c r="L18" i="3"/>
  <c r="K18" i="3"/>
  <c r="H18" i="3"/>
  <c r="O18" i="3"/>
  <c r="J18" i="3"/>
  <c r="L22" i="21"/>
  <c r="M19" i="3" a="1"/>
  <c r="Q19" i="3" a="1"/>
  <c r="P19" i="3" a="1"/>
  <c r="I19" i="3" a="1"/>
  <c r="L19" i="3" a="1"/>
  <c r="K19" i="3" a="1"/>
  <c r="H19" i="3" a="1"/>
  <c r="O19" i="3" a="1"/>
  <c r="J19" i="3" a="1"/>
  <c r="N19" i="3" a="1"/>
  <c r="M23" i="23" l="1"/>
  <c r="P23" i="23" s="1"/>
  <c r="N19" i="3"/>
  <c r="J19" i="3"/>
  <c r="O19" i="3"/>
  <c r="H19" i="3"/>
  <c r="K19" i="3"/>
  <c r="L19" i="3"/>
  <c r="I19" i="3"/>
  <c r="P19" i="3"/>
  <c r="Q19" i="3"/>
  <c r="M19" i="3"/>
  <c r="L23" i="21"/>
  <c r="N20" i="3" a="1"/>
  <c r="J20" i="3" a="1"/>
  <c r="O20" i="3" a="1"/>
  <c r="H20" i="3" a="1"/>
  <c r="K20" i="3" a="1"/>
  <c r="L20" i="3" a="1"/>
  <c r="I20" i="3" a="1"/>
  <c r="P20" i="3" a="1"/>
  <c r="Q20" i="3" a="1"/>
  <c r="M20" i="3" a="1"/>
  <c r="M24" i="23" l="1"/>
  <c r="P24" i="23" s="1"/>
  <c r="M20" i="3"/>
  <c r="Q20" i="3"/>
  <c r="P20" i="3"/>
  <c r="I20" i="3"/>
  <c r="L20" i="3"/>
  <c r="K20" i="3"/>
  <c r="H20" i="3"/>
  <c r="O20" i="3"/>
  <c r="J20" i="3"/>
  <c r="N20" i="3"/>
  <c r="L24" i="21"/>
  <c r="M21" i="3" a="1"/>
  <c r="Q21" i="3" a="1"/>
  <c r="J21" i="3" a="1"/>
  <c r="P21" i="3" a="1"/>
  <c r="I21" i="3" a="1"/>
  <c r="L21" i="3" a="1"/>
  <c r="K21" i="3" a="1"/>
  <c r="H21" i="3" a="1"/>
  <c r="O21" i="3" a="1"/>
  <c r="N21" i="3" a="1"/>
  <c r="M25" i="23" l="1"/>
  <c r="P25" i="23" s="1"/>
  <c r="N21" i="3"/>
  <c r="O21" i="3"/>
  <c r="H21" i="3"/>
  <c r="K21" i="3"/>
  <c r="L21" i="3"/>
  <c r="I21" i="3"/>
  <c r="P21" i="3"/>
  <c r="J21" i="3"/>
  <c r="Q21" i="3"/>
  <c r="M21" i="3"/>
  <c r="L25" i="21"/>
  <c r="N22" i="3" a="1"/>
  <c r="H22" i="3" a="1"/>
  <c r="K22" i="3" a="1"/>
  <c r="L22" i="3" a="1"/>
  <c r="I22" i="3" a="1"/>
  <c r="P22" i="3" a="1"/>
  <c r="J22" i="3" a="1"/>
  <c r="M22" i="3" a="1"/>
  <c r="O22" i="3" a="1"/>
  <c r="Q22" i="3" a="1"/>
  <c r="M26" i="23" l="1"/>
  <c r="P26" i="23" s="1"/>
  <c r="Q22" i="3"/>
  <c r="O22" i="3"/>
  <c r="M22" i="3"/>
  <c r="J22" i="3"/>
  <c r="P22" i="3"/>
  <c r="I22" i="3"/>
  <c r="L22" i="3"/>
  <c r="K22" i="3"/>
  <c r="H22" i="3"/>
  <c r="N22" i="3"/>
  <c r="L26" i="21"/>
  <c r="Q23" i="3" a="1"/>
  <c r="O23" i="3" a="1"/>
  <c r="P23" i="3" a="1"/>
  <c r="M23" i="3" a="1"/>
  <c r="J23" i="3" a="1"/>
  <c r="I23" i="3" a="1"/>
  <c r="L23" i="3" a="1"/>
  <c r="K23" i="3" a="1"/>
  <c r="H23" i="3" a="1"/>
  <c r="N23" i="3" a="1"/>
  <c r="M27" i="23" l="1"/>
  <c r="P27" i="23" s="1"/>
  <c r="N23" i="3"/>
  <c r="H23" i="3"/>
  <c r="K23" i="3"/>
  <c r="L23" i="3"/>
  <c r="I23" i="3"/>
  <c r="J23" i="3"/>
  <c r="M23" i="3"/>
  <c r="P23" i="3"/>
  <c r="O23" i="3"/>
  <c r="Q23" i="3"/>
  <c r="L27" i="21"/>
  <c r="N24" i="3" a="1"/>
  <c r="K24" i="3" a="1"/>
  <c r="L24" i="3" a="1"/>
  <c r="I24" i="3" a="1"/>
  <c r="J24" i="3" a="1"/>
  <c r="M24" i="3" a="1"/>
  <c r="P24" i="3" a="1"/>
  <c r="O24" i="3" a="1"/>
  <c r="Q24" i="3" a="1"/>
  <c r="H24" i="3" a="1"/>
  <c r="M28" i="23" l="1"/>
  <c r="P28" i="23" s="1"/>
  <c r="H24" i="3"/>
  <c r="Q24" i="3"/>
  <c r="O24" i="3"/>
  <c r="P24" i="3"/>
  <c r="M24" i="3"/>
  <c r="J24" i="3"/>
  <c r="I24" i="3"/>
  <c r="L24" i="3"/>
  <c r="K24" i="3"/>
  <c r="N24" i="3"/>
  <c r="L28" i="21"/>
  <c r="H25" i="3" a="1"/>
  <c r="Q25" i="3" a="1"/>
  <c r="O25" i="3" a="1"/>
  <c r="P25" i="3" a="1"/>
  <c r="M25" i="3" a="1"/>
  <c r="J25" i="3" a="1"/>
  <c r="I25" i="3" a="1"/>
  <c r="L25" i="3" a="1"/>
  <c r="K25" i="3" a="1"/>
  <c r="N25" i="3" a="1"/>
  <c r="M29" i="23" l="1"/>
  <c r="P29" i="23" s="1"/>
  <c r="N25" i="3"/>
  <c r="K25" i="3"/>
  <c r="L25" i="3"/>
  <c r="I25" i="3"/>
  <c r="J25" i="3"/>
  <c r="M25" i="3"/>
  <c r="P25" i="3"/>
  <c r="O25" i="3"/>
  <c r="Q25" i="3"/>
  <c r="H25" i="3"/>
  <c r="L29" i="21"/>
  <c r="N26" i="3" a="1"/>
  <c r="K26" i="3" a="1"/>
  <c r="P26" i="3" a="1"/>
  <c r="L26" i="3" a="1"/>
  <c r="I26" i="3" a="1"/>
  <c r="J26" i="3" a="1"/>
  <c r="M26" i="3" a="1"/>
  <c r="O26" i="3" a="1"/>
  <c r="Q26" i="3" a="1"/>
  <c r="H26" i="3" a="1"/>
  <c r="M30" i="23" l="1"/>
  <c r="P30" i="23" s="1"/>
  <c r="H26" i="3"/>
  <c r="Q26" i="3"/>
  <c r="O26" i="3"/>
  <c r="M26" i="3"/>
  <c r="J26" i="3"/>
  <c r="I26" i="3"/>
  <c r="L26" i="3"/>
  <c r="P26" i="3"/>
  <c r="K26" i="3"/>
  <c r="N26" i="3"/>
  <c r="L30" i="21"/>
  <c r="H27" i="3" a="1"/>
  <c r="O27" i="3" a="1"/>
  <c r="M27" i="3" a="1"/>
  <c r="J27" i="3" a="1"/>
  <c r="I27" i="3" a="1"/>
  <c r="P27" i="3" a="1"/>
  <c r="K27" i="3" a="1"/>
  <c r="N27" i="3" a="1"/>
  <c r="Q27" i="3" a="1"/>
  <c r="L27" i="3" a="1"/>
  <c r="M31" i="23" l="1"/>
  <c r="P31" i="23" s="1"/>
  <c r="L27" i="3"/>
  <c r="Q27" i="3"/>
  <c r="N27" i="3"/>
  <c r="K27" i="3"/>
  <c r="P27" i="3"/>
  <c r="I27" i="3"/>
  <c r="J27" i="3"/>
  <c r="M27" i="3"/>
  <c r="O27" i="3"/>
  <c r="H27" i="3"/>
  <c r="L31" i="21"/>
  <c r="L28" i="3" a="1"/>
  <c r="N28" i="3" a="1"/>
  <c r="K28" i="3" a="1"/>
  <c r="J28" i="3" a="1"/>
  <c r="O28" i="3" a="1"/>
  <c r="H28" i="3" a="1"/>
  <c r="Q28" i="3" a="1"/>
  <c r="P28" i="3" a="1"/>
  <c r="M28" i="3" a="1"/>
  <c r="I28" i="3" a="1"/>
  <c r="M32" i="23" l="1"/>
  <c r="P32" i="23" s="1"/>
  <c r="I28" i="3"/>
  <c r="M28" i="3"/>
  <c r="P28" i="3"/>
  <c r="Q28" i="3"/>
  <c r="H28" i="3"/>
  <c r="O28" i="3"/>
  <c r="J28" i="3"/>
  <c r="K28" i="3"/>
  <c r="N28" i="3"/>
  <c r="L28" i="3"/>
  <c r="L32" i="21"/>
  <c r="I29" i="3" a="1"/>
  <c r="P29" i="3" a="1"/>
  <c r="Q29" i="3" a="1"/>
  <c r="H29" i="3" a="1"/>
  <c r="O29" i="3" a="1"/>
  <c r="J29" i="3" a="1"/>
  <c r="K29" i="3" a="1"/>
  <c r="L29" i="3" a="1"/>
  <c r="M29" i="3" a="1"/>
  <c r="N29" i="3" a="1"/>
  <c r="M33" i="23" l="1"/>
  <c r="P33" i="23" s="1"/>
  <c r="N29" i="3"/>
  <c r="M29" i="3"/>
  <c r="L29" i="3"/>
  <c r="K29" i="3"/>
  <c r="J29" i="3"/>
  <c r="O29" i="3"/>
  <c r="H29" i="3"/>
  <c r="Q29" i="3"/>
  <c r="P29" i="3"/>
  <c r="I29" i="3"/>
  <c r="L33" i="21"/>
  <c r="N30" i="3" a="1"/>
  <c r="M30" i="3" a="1"/>
  <c r="L30" i="3" a="1"/>
  <c r="K30" i="3" a="1"/>
  <c r="J30" i="3" a="1"/>
  <c r="O30" i="3" a="1"/>
  <c r="H30" i="3" a="1"/>
  <c r="Q30" i="3" a="1"/>
  <c r="P30" i="3" a="1"/>
  <c r="I30" i="3" a="1"/>
  <c r="M34" i="23" l="1"/>
  <c r="P34" i="23" s="1"/>
  <c r="I30" i="3"/>
  <c r="P30" i="3"/>
  <c r="Q30" i="3"/>
  <c r="H30" i="3"/>
  <c r="O30" i="3"/>
  <c r="J30" i="3"/>
  <c r="K30" i="3"/>
  <c r="L30" i="3"/>
  <c r="M30" i="3"/>
  <c r="N30" i="3"/>
  <c r="L34" i="21"/>
  <c r="I31" i="3" a="1"/>
  <c r="K31" i="3" a="1"/>
  <c r="N31" i="3" a="1"/>
  <c r="P31" i="3" a="1"/>
  <c r="Q31" i="3" a="1"/>
  <c r="H31" i="3" a="1"/>
  <c r="O31" i="3" a="1"/>
  <c r="J31" i="3" a="1"/>
  <c r="L31" i="3" a="1"/>
  <c r="M31" i="3" a="1"/>
  <c r="M35" i="23" l="1"/>
  <c r="P35" i="23" s="1"/>
  <c r="M31" i="3"/>
  <c r="L31" i="3"/>
  <c r="J31" i="3"/>
  <c r="O31" i="3"/>
  <c r="H31" i="3"/>
  <c r="Q31" i="3"/>
  <c r="P31" i="3"/>
  <c r="N31" i="3"/>
  <c r="K31" i="3"/>
  <c r="I31" i="3"/>
  <c r="L35" i="21"/>
  <c r="M32" i="3" a="1"/>
  <c r="J32" i="3" a="1"/>
  <c r="O32" i="3" a="1"/>
  <c r="H32" i="3" a="1"/>
  <c r="Q32" i="3" a="1"/>
  <c r="P32" i="3" a="1"/>
  <c r="N32" i="3" a="1"/>
  <c r="K32" i="3" a="1"/>
  <c r="I32" i="3" a="1"/>
  <c r="L32" i="3" a="1"/>
  <c r="M36" i="23" l="1"/>
  <c r="P36" i="23" s="1"/>
  <c r="L32" i="3"/>
  <c r="I32" i="3"/>
  <c r="K32" i="3"/>
  <c r="N32" i="3"/>
  <c r="P32" i="3"/>
  <c r="Q32" i="3"/>
  <c r="H32" i="3"/>
  <c r="O32" i="3"/>
  <c r="J32" i="3"/>
  <c r="M32" i="3"/>
  <c r="L36" i="21"/>
  <c r="L33" i="3" a="1"/>
  <c r="I33" i="3" a="1"/>
  <c r="K33" i="3" a="1"/>
  <c r="N33" i="3" a="1"/>
  <c r="P33" i="3" a="1"/>
  <c r="Q33" i="3" a="1"/>
  <c r="H33" i="3" a="1"/>
  <c r="O33" i="3" a="1"/>
  <c r="J33" i="3" a="1"/>
  <c r="M33" i="3" a="1"/>
  <c r="M37" i="23" l="1"/>
  <c r="P37" i="23" s="1"/>
  <c r="M33" i="3"/>
  <c r="J33" i="3"/>
  <c r="O33" i="3"/>
  <c r="H33" i="3"/>
  <c r="Q33" i="3"/>
  <c r="P33" i="3"/>
  <c r="N33" i="3"/>
  <c r="K33" i="3"/>
  <c r="I33" i="3"/>
  <c r="L33" i="3"/>
  <c r="L37" i="21"/>
  <c r="M34" i="3" a="1"/>
  <c r="O34" i="3" a="1"/>
  <c r="H34" i="3" a="1"/>
  <c r="Q34" i="3" a="1"/>
  <c r="P34" i="3" a="1"/>
  <c r="N34" i="3" a="1"/>
  <c r="K34" i="3" a="1"/>
  <c r="I34" i="3" a="1"/>
  <c r="L34" i="3" a="1"/>
  <c r="J34" i="3" a="1"/>
  <c r="M38" i="23" l="1"/>
  <c r="P38" i="23" s="1"/>
  <c r="J34" i="3"/>
  <c r="L34" i="3"/>
  <c r="I34" i="3"/>
  <c r="K34" i="3"/>
  <c r="N34" i="3"/>
  <c r="P34" i="3"/>
  <c r="Q34" i="3"/>
  <c r="H34" i="3"/>
  <c r="O34" i="3"/>
  <c r="M34" i="3"/>
  <c r="L38" i="21"/>
  <c r="J35" i="3" a="1"/>
  <c r="I35" i="3" a="1"/>
  <c r="N35" i="3" a="1"/>
  <c r="P35" i="3" a="1"/>
  <c r="Q35" i="3" a="1"/>
  <c r="H35" i="3" a="1"/>
  <c r="O35" i="3" a="1"/>
  <c r="L35" i="3" a="1"/>
  <c r="K35" i="3" a="1"/>
  <c r="M35" i="3" a="1"/>
  <c r="M39" i="23" l="1"/>
  <c r="P39" i="23" s="1"/>
  <c r="M35" i="3"/>
  <c r="K35" i="3"/>
  <c r="L35" i="3"/>
  <c r="O35" i="3"/>
  <c r="H35" i="3"/>
  <c r="Q35" i="3"/>
  <c r="P35" i="3"/>
  <c r="N35" i="3"/>
  <c r="I35" i="3"/>
  <c r="J35" i="3"/>
  <c r="L39" i="21"/>
  <c r="M36" i="3" a="1"/>
  <c r="K36" i="3" a="1"/>
  <c r="P36" i="3" a="1"/>
  <c r="J36" i="3" a="1"/>
  <c r="L36" i="3" a="1"/>
  <c r="O36" i="3" a="1"/>
  <c r="H36" i="3" a="1"/>
  <c r="Q36" i="3" a="1"/>
  <c r="N36" i="3" a="1"/>
  <c r="I36" i="3" a="1"/>
  <c r="M40" i="23" l="1"/>
  <c r="P40" i="23" s="1"/>
  <c r="I36" i="3"/>
  <c r="N36" i="3"/>
  <c r="Q36" i="3"/>
  <c r="H36" i="3"/>
  <c r="O36" i="3"/>
  <c r="L36" i="3"/>
  <c r="J36" i="3"/>
  <c r="P36" i="3"/>
  <c r="K36" i="3"/>
  <c r="M36" i="3"/>
  <c r="L40" i="21"/>
  <c r="I37" i="3" a="1"/>
  <c r="Q37" i="3" a="1"/>
  <c r="H37" i="3" a="1"/>
  <c r="O37" i="3" a="1"/>
  <c r="L37" i="3" a="1"/>
  <c r="J37" i="3" a="1"/>
  <c r="P37" i="3" a="1"/>
  <c r="K37" i="3" a="1"/>
  <c r="M37" i="3" a="1"/>
  <c r="N37" i="3" a="1"/>
  <c r="M41" i="23" l="1"/>
  <c r="P41" i="23" s="1"/>
  <c r="N37" i="3"/>
  <c r="M37" i="3"/>
  <c r="K37" i="3"/>
  <c r="P37" i="3"/>
  <c r="J37" i="3"/>
  <c r="L37" i="3"/>
  <c r="O37" i="3"/>
  <c r="H37" i="3"/>
  <c r="Q37" i="3"/>
  <c r="I37" i="3"/>
  <c r="L41" i="21"/>
  <c r="N38" i="3" a="1"/>
  <c r="K38" i="3" a="1"/>
  <c r="P38" i="3" a="1"/>
  <c r="L38" i="3" a="1"/>
  <c r="O38" i="3" a="1"/>
  <c r="H38" i="3" a="1"/>
  <c r="I38" i="3" a="1"/>
  <c r="M38" i="3" a="1"/>
  <c r="J38" i="3" a="1"/>
  <c r="Q38" i="3" a="1"/>
  <c r="M42" i="23" l="1"/>
  <c r="P42" i="23" s="1"/>
  <c r="Q38" i="3"/>
  <c r="J38" i="3"/>
  <c r="M38" i="3"/>
  <c r="I38" i="3"/>
  <c r="H38" i="3"/>
  <c r="O38" i="3"/>
  <c r="L38" i="3"/>
  <c r="P38" i="3"/>
  <c r="K38" i="3"/>
  <c r="N38" i="3"/>
  <c r="L42" i="21"/>
  <c r="Q39" i="3" a="1"/>
  <c r="M39" i="3" a="1"/>
  <c r="I39" i="3" a="1"/>
  <c r="H39" i="3" a="1"/>
  <c r="O39" i="3" a="1"/>
  <c r="L39" i="3" a="1"/>
  <c r="P39" i="3" a="1"/>
  <c r="K39" i="3" a="1"/>
  <c r="N39" i="3" a="1"/>
  <c r="J39" i="3" a="1"/>
  <c r="M43" i="23" l="1"/>
  <c r="P43" i="23" s="1"/>
  <c r="J39" i="3"/>
  <c r="N39" i="3"/>
  <c r="K39" i="3"/>
  <c r="P39" i="3"/>
  <c r="L39" i="3"/>
  <c r="O39" i="3"/>
  <c r="H39" i="3"/>
  <c r="I39" i="3"/>
  <c r="M39" i="3"/>
  <c r="Q39" i="3"/>
  <c r="L43" i="21"/>
  <c r="J40" i="3" a="1"/>
  <c r="M40" i="3" a="1"/>
  <c r="N40" i="3" a="1"/>
  <c r="K40" i="3" a="1"/>
  <c r="P40" i="3" a="1"/>
  <c r="L40" i="3" a="1"/>
  <c r="O40" i="3" a="1"/>
  <c r="H40" i="3" a="1"/>
  <c r="I40" i="3" a="1"/>
  <c r="Q40" i="3" a="1"/>
  <c r="M44" i="23" l="1"/>
  <c r="P44" i="23" s="1"/>
  <c r="Q40" i="3"/>
  <c r="I40" i="3"/>
  <c r="H40" i="3"/>
  <c r="O40" i="3"/>
  <c r="L40" i="3"/>
  <c r="P40" i="3"/>
  <c r="K40" i="3"/>
  <c r="N40" i="3"/>
  <c r="M40" i="3"/>
  <c r="J40" i="3"/>
  <c r="L44" i="21"/>
  <c r="Q41" i="3" a="1"/>
  <c r="I41" i="3" a="1"/>
  <c r="H41" i="3" a="1"/>
  <c r="O41" i="3" a="1"/>
  <c r="L41" i="3" a="1"/>
  <c r="P41" i="3" a="1"/>
  <c r="K41" i="3" a="1"/>
  <c r="N41" i="3" a="1"/>
  <c r="M41" i="3" a="1"/>
  <c r="J41" i="3" a="1"/>
  <c r="M45" i="23" l="1"/>
  <c r="P45" i="23" s="1"/>
  <c r="J41" i="3"/>
  <c r="M41" i="3"/>
  <c r="N41" i="3"/>
  <c r="K41" i="3"/>
  <c r="P41" i="3"/>
  <c r="L41" i="3"/>
  <c r="O41" i="3"/>
  <c r="H41" i="3"/>
  <c r="I41" i="3"/>
  <c r="Q41" i="3"/>
  <c r="L45" i="21"/>
  <c r="J42" i="3" a="1"/>
  <c r="I42" i="3" a="1"/>
  <c r="M42" i="3" a="1"/>
  <c r="N42" i="3" a="1"/>
  <c r="K42" i="3" a="1"/>
  <c r="P42" i="3" a="1"/>
  <c r="L42" i="3" a="1"/>
  <c r="O42" i="3" a="1"/>
  <c r="H42" i="3" a="1"/>
  <c r="Q42" i="3" a="1"/>
  <c r="M46" i="23" l="1"/>
  <c r="P46" i="23" s="1"/>
  <c r="Q42" i="3"/>
  <c r="H42" i="3"/>
  <c r="O42" i="3"/>
  <c r="L42" i="3"/>
  <c r="P42" i="3"/>
  <c r="K42" i="3"/>
  <c r="N42" i="3"/>
  <c r="M42" i="3"/>
  <c r="I42" i="3"/>
  <c r="J42" i="3"/>
  <c r="L46" i="21"/>
  <c r="Q43" i="3" a="1"/>
  <c r="H43" i="3" a="1"/>
  <c r="O43" i="3" a="1"/>
  <c r="P43" i="3" a="1"/>
  <c r="N43" i="3" a="1"/>
  <c r="J43" i="3" a="1"/>
  <c r="L43" i="3" a="1"/>
  <c r="K43" i="3" a="1"/>
  <c r="M43" i="3" a="1"/>
  <c r="I43" i="3" a="1"/>
  <c r="M47" i="23" l="1"/>
  <c r="P47" i="23" s="1"/>
  <c r="I43" i="3"/>
  <c r="M43" i="3"/>
  <c r="K43" i="3"/>
  <c r="L43" i="3"/>
  <c r="J43" i="3"/>
  <c r="N43" i="3"/>
  <c r="P43" i="3"/>
  <c r="O43" i="3"/>
  <c r="H43" i="3"/>
  <c r="Q43" i="3"/>
  <c r="L47" i="21"/>
  <c r="I44" i="3" a="1"/>
  <c r="M44" i="3" a="1"/>
  <c r="K44" i="3" a="1"/>
  <c r="L44" i="3" a="1"/>
  <c r="J44" i="3" a="1"/>
  <c r="N44" i="3" a="1"/>
  <c r="P44" i="3" a="1"/>
  <c r="H44" i="3" a="1"/>
  <c r="Q44" i="3" a="1"/>
  <c r="O44" i="3" a="1"/>
  <c r="M48" i="23" l="1"/>
  <c r="P48" i="23" s="1"/>
  <c r="O44" i="3"/>
  <c r="Q44" i="3"/>
  <c r="H44" i="3"/>
  <c r="P44" i="3"/>
  <c r="N44" i="3"/>
  <c r="J44" i="3"/>
  <c r="L44" i="3"/>
  <c r="K44" i="3"/>
  <c r="M44" i="3"/>
  <c r="I44" i="3"/>
  <c r="L48" i="21"/>
  <c r="O45" i="3" a="1"/>
  <c r="Q45" i="3" a="1"/>
  <c r="H45" i="3" a="1"/>
  <c r="P45" i="3" a="1"/>
  <c r="N45" i="3" a="1"/>
  <c r="J45" i="3" a="1"/>
  <c r="L45" i="3" a="1"/>
  <c r="K45" i="3" a="1"/>
  <c r="M45" i="3" a="1"/>
  <c r="I45" i="3" a="1"/>
  <c r="M49" i="23" l="1"/>
  <c r="P49" i="23" s="1"/>
  <c r="I45" i="3"/>
  <c r="M45" i="3"/>
  <c r="K45" i="3"/>
  <c r="L45" i="3"/>
  <c r="J45" i="3"/>
  <c r="N45" i="3"/>
  <c r="P45" i="3"/>
  <c r="H45" i="3"/>
  <c r="Q45" i="3"/>
  <c r="O45" i="3"/>
  <c r="L49" i="21"/>
  <c r="I46" i="3" a="1"/>
  <c r="M46" i="3" a="1"/>
  <c r="K46" i="3" a="1"/>
  <c r="L46" i="3" a="1"/>
  <c r="J46" i="3" a="1"/>
  <c r="N46" i="3" a="1"/>
  <c r="P46" i="3" a="1"/>
  <c r="H46" i="3" a="1"/>
  <c r="Q46" i="3" a="1"/>
  <c r="O46" i="3" a="1"/>
  <c r="M50" i="23" l="1"/>
  <c r="P50" i="23" s="1"/>
  <c r="O46" i="3"/>
  <c r="Q46" i="3"/>
  <c r="H46" i="3"/>
  <c r="P46" i="3"/>
  <c r="N46" i="3"/>
  <c r="J46" i="3"/>
  <c r="L46" i="3"/>
  <c r="K46" i="3"/>
  <c r="M46" i="3"/>
  <c r="I46" i="3"/>
  <c r="L50" i="21"/>
  <c r="O47" i="3" a="1"/>
  <c r="H47" i="3" a="1"/>
  <c r="P47" i="3" a="1"/>
  <c r="N47" i="3" a="1"/>
  <c r="J47" i="3" a="1"/>
  <c r="L47" i="3" a="1"/>
  <c r="K47" i="3" a="1"/>
  <c r="M47" i="3" a="1"/>
  <c r="I47" i="3" a="1"/>
  <c r="Q47" i="3" a="1"/>
  <c r="M51" i="23" l="1"/>
  <c r="P51" i="23" s="1"/>
  <c r="Q47" i="3"/>
  <c r="I47" i="3"/>
  <c r="M47" i="3"/>
  <c r="K47" i="3"/>
  <c r="L47" i="3"/>
  <c r="J47" i="3"/>
  <c r="N47" i="3"/>
  <c r="P47" i="3"/>
  <c r="H47" i="3"/>
  <c r="O47" i="3"/>
  <c r="L51" i="21"/>
  <c r="Q48" i="3" a="1"/>
  <c r="M48" i="3" a="1"/>
  <c r="O48" i="3" a="1"/>
  <c r="I48" i="3" a="1"/>
  <c r="K48" i="3" a="1"/>
  <c r="L48" i="3" a="1"/>
  <c r="J48" i="3" a="1"/>
  <c r="N48" i="3" a="1"/>
  <c r="P48" i="3" a="1"/>
  <c r="H48" i="3" a="1"/>
  <c r="M52" i="23" l="1"/>
  <c r="P52" i="23" s="1"/>
  <c r="H48" i="3"/>
  <c r="P48" i="3"/>
  <c r="N48" i="3"/>
  <c r="J48" i="3"/>
  <c r="L48" i="3"/>
  <c r="K48" i="3"/>
  <c r="I48" i="3"/>
  <c r="O48" i="3"/>
  <c r="M48" i="3"/>
  <c r="Q48" i="3"/>
  <c r="L52" i="21"/>
  <c r="H49" i="3" a="1"/>
  <c r="P49" i="3" a="1"/>
  <c r="I49" i="3" a="1"/>
  <c r="N49" i="3" a="1"/>
  <c r="J49" i="3" a="1"/>
  <c r="L49" i="3" a="1"/>
  <c r="K49" i="3" a="1"/>
  <c r="O49" i="3" a="1"/>
  <c r="M49" i="3" a="1"/>
  <c r="Q49" i="3" a="1"/>
  <c r="M53" i="23" l="1"/>
  <c r="P53" i="23" s="1"/>
  <c r="Q49" i="3"/>
  <c r="M49" i="3"/>
  <c r="O49" i="3"/>
  <c r="K49" i="3"/>
  <c r="L49" i="3"/>
  <c r="J49" i="3"/>
  <c r="N49" i="3"/>
  <c r="I49" i="3"/>
  <c r="P49" i="3"/>
  <c r="H49" i="3"/>
  <c r="L53" i="21"/>
  <c r="Q50" i="3" a="1"/>
  <c r="M50" i="3" a="1"/>
  <c r="J50" i="3" a="1"/>
  <c r="P50" i="3" a="1"/>
  <c r="O50" i="3" a="1"/>
  <c r="K50" i="3" a="1"/>
  <c r="L50" i="3" a="1"/>
  <c r="N50" i="3" a="1"/>
  <c r="I50" i="3" a="1"/>
  <c r="H50" i="3" a="1"/>
  <c r="M54" i="23" l="1"/>
  <c r="P54" i="23" s="1"/>
  <c r="H50" i="3"/>
  <c r="I50" i="3"/>
  <c r="N50" i="3"/>
  <c r="L50" i="3"/>
  <c r="K50" i="3"/>
  <c r="O50" i="3"/>
  <c r="P50" i="3"/>
  <c r="J50" i="3"/>
  <c r="M50" i="3"/>
  <c r="Q50" i="3"/>
  <c r="L54" i="21"/>
  <c r="H51" i="3" a="1"/>
  <c r="I51" i="3" a="1"/>
  <c r="N51" i="3" a="1"/>
  <c r="L51" i="3" a="1"/>
  <c r="K51" i="3" a="1"/>
  <c r="O51" i="3" a="1"/>
  <c r="P51" i="3" a="1"/>
  <c r="J51" i="3" a="1"/>
  <c r="M51" i="3" a="1"/>
  <c r="Q51" i="3" a="1"/>
  <c r="M55" i="23" l="1"/>
  <c r="P55" i="23" s="1"/>
  <c r="Q51" i="3"/>
  <c r="M51" i="3"/>
  <c r="J51" i="3"/>
  <c r="P51" i="3"/>
  <c r="O51" i="3"/>
  <c r="K51" i="3"/>
  <c r="L51" i="3"/>
  <c r="N51" i="3"/>
  <c r="I51" i="3"/>
  <c r="H51" i="3"/>
  <c r="L55" i="21"/>
  <c r="Q52" i="3" a="1"/>
  <c r="M52" i="3" a="1"/>
  <c r="J52" i="3" a="1"/>
  <c r="P52" i="3" a="1"/>
  <c r="O52" i="3" a="1"/>
  <c r="K52" i="3" a="1"/>
  <c r="L52" i="3" a="1"/>
  <c r="I52" i="3" a="1"/>
  <c r="H52" i="3" a="1"/>
  <c r="N52" i="3" a="1"/>
  <c r="M56" i="23" l="1"/>
  <c r="P56" i="23" s="1"/>
  <c r="N52" i="3"/>
  <c r="H52" i="3"/>
  <c r="I52" i="3"/>
  <c r="L52" i="3"/>
  <c r="K52" i="3"/>
  <c r="O52" i="3"/>
  <c r="P52" i="3"/>
  <c r="J52" i="3"/>
  <c r="M52" i="3"/>
  <c r="Q52" i="3"/>
  <c r="L56" i="21"/>
  <c r="N53" i="3" a="1"/>
  <c r="H53" i="3" a="1"/>
  <c r="J53" i="3" a="1"/>
  <c r="I53" i="3" a="1"/>
  <c r="L53" i="3" a="1"/>
  <c r="K53" i="3" a="1"/>
  <c r="O53" i="3" a="1"/>
  <c r="P53" i="3" a="1"/>
  <c r="M53" i="3" a="1"/>
  <c r="Q53" i="3" a="1"/>
  <c r="M57" i="23" l="1"/>
  <c r="P57" i="23" s="1"/>
  <c r="Q53" i="3"/>
  <c r="M53" i="3"/>
  <c r="P53" i="3"/>
  <c r="O53" i="3"/>
  <c r="K53" i="3"/>
  <c r="L53" i="3"/>
  <c r="I53" i="3"/>
  <c r="J53" i="3"/>
  <c r="H53" i="3"/>
  <c r="N53" i="3"/>
  <c r="L57" i="21"/>
  <c r="Q54" i="3" a="1"/>
  <c r="H54" i="3" a="1"/>
  <c r="M54" i="3" a="1"/>
  <c r="P54" i="3" a="1"/>
  <c r="O54" i="3" a="1"/>
  <c r="K54" i="3" a="1"/>
  <c r="L54" i="3" a="1"/>
  <c r="I54" i="3" a="1"/>
  <c r="J54" i="3" a="1"/>
  <c r="N54" i="3" a="1"/>
  <c r="M58" i="23" l="1"/>
  <c r="P58" i="23" s="1"/>
  <c r="N54" i="3"/>
  <c r="J54" i="3"/>
  <c r="I54" i="3"/>
  <c r="L54" i="3"/>
  <c r="K54" i="3"/>
  <c r="O54" i="3"/>
  <c r="P54" i="3"/>
  <c r="M54" i="3"/>
  <c r="H54" i="3"/>
  <c r="Q54" i="3"/>
  <c r="L58" i="21"/>
  <c r="N55" i="3" a="1"/>
  <c r="I55" i="3" a="1"/>
  <c r="L55" i="3" a="1"/>
  <c r="K55" i="3" a="1"/>
  <c r="O55" i="3" a="1"/>
  <c r="P55" i="3" a="1"/>
  <c r="M55" i="3" a="1"/>
  <c r="H55" i="3" a="1"/>
  <c r="Q55" i="3" a="1"/>
  <c r="J55" i="3" a="1"/>
  <c r="M59" i="23" l="1"/>
  <c r="P59" i="23" s="1"/>
  <c r="J55" i="3"/>
  <c r="Q55" i="3"/>
  <c r="H55" i="3"/>
  <c r="M55" i="3"/>
  <c r="P55" i="3"/>
  <c r="O55" i="3"/>
  <c r="K55" i="3"/>
  <c r="L55" i="3"/>
  <c r="I55" i="3"/>
  <c r="N55" i="3"/>
  <c r="L59" i="21"/>
  <c r="J56" i="3" a="1"/>
  <c r="H56" i="3" a="1"/>
  <c r="M56" i="3" a="1"/>
  <c r="P56" i="3" a="1"/>
  <c r="O56" i="3" a="1"/>
  <c r="K56" i="3" a="1"/>
  <c r="L56" i="3" a="1"/>
  <c r="I56" i="3" a="1"/>
  <c r="N56" i="3" a="1"/>
  <c r="Q56" i="3" a="1"/>
  <c r="M60" i="23" l="1"/>
  <c r="P60" i="23" s="1"/>
  <c r="Q56" i="3"/>
  <c r="N56" i="3"/>
  <c r="I56" i="3"/>
  <c r="L56" i="3"/>
  <c r="K56" i="3"/>
  <c r="O56" i="3"/>
  <c r="P56" i="3"/>
  <c r="M56" i="3"/>
  <c r="H56" i="3"/>
  <c r="J56" i="3"/>
  <c r="L60" i="21"/>
  <c r="Q57" i="3" a="1"/>
  <c r="L57" i="3" a="1"/>
  <c r="H57" i="3" a="1"/>
  <c r="N57" i="3" a="1"/>
  <c r="I57" i="3" a="1"/>
  <c r="K57" i="3" a="1"/>
  <c r="O57" i="3" a="1"/>
  <c r="P57" i="3" a="1"/>
  <c r="M57" i="3" a="1"/>
  <c r="J57" i="3" a="1"/>
  <c r="M61" i="23" l="1"/>
  <c r="P61" i="23" s="1"/>
  <c r="J57" i="3"/>
  <c r="M57" i="3"/>
  <c r="P57" i="3"/>
  <c r="O57" i="3"/>
  <c r="K57" i="3"/>
  <c r="I57" i="3"/>
  <c r="N57" i="3"/>
  <c r="H57" i="3"/>
  <c r="L57" i="3"/>
  <c r="Q57" i="3"/>
  <c r="L61" i="21"/>
  <c r="J58" i="3" a="1"/>
  <c r="P58" i="3" a="1"/>
  <c r="O58" i="3" a="1"/>
  <c r="K58" i="3" a="1"/>
  <c r="N58" i="3" a="1"/>
  <c r="H58" i="3" a="1"/>
  <c r="L58" i="3" a="1"/>
  <c r="Q58" i="3" a="1"/>
  <c r="M58" i="3" a="1"/>
  <c r="I58" i="3" a="1"/>
  <c r="M62" i="23" l="1"/>
  <c r="P62" i="23" s="1"/>
  <c r="I58" i="3"/>
  <c r="M58" i="3"/>
  <c r="Q58" i="3"/>
  <c r="L58" i="3"/>
  <c r="H58" i="3"/>
  <c r="N58" i="3"/>
  <c r="K58" i="3"/>
  <c r="O58" i="3"/>
  <c r="P58" i="3"/>
  <c r="J58" i="3"/>
  <c r="L62" i="21"/>
  <c r="I59" i="3" a="1"/>
  <c r="Q59" i="3" a="1"/>
  <c r="L59" i="3" a="1"/>
  <c r="H59" i="3" a="1"/>
  <c r="N59" i="3" a="1"/>
  <c r="K59" i="3" a="1"/>
  <c r="O59" i="3" a="1"/>
  <c r="P59" i="3" a="1"/>
  <c r="J59" i="3" a="1"/>
  <c r="M59" i="3" a="1"/>
  <c r="M63" i="23" l="1"/>
  <c r="P63" i="23" s="1"/>
  <c r="M59" i="3"/>
  <c r="J59" i="3"/>
  <c r="P59" i="3"/>
  <c r="O59" i="3"/>
  <c r="K59" i="3"/>
  <c r="N59" i="3"/>
  <c r="H59" i="3"/>
  <c r="L59" i="3"/>
  <c r="Q59" i="3"/>
  <c r="I59" i="3"/>
  <c r="L63" i="21"/>
  <c r="M60" i="3" a="1"/>
  <c r="J60" i="3" a="1"/>
  <c r="P60" i="3" a="1"/>
  <c r="O60" i="3" a="1"/>
  <c r="K60" i="3" a="1"/>
  <c r="N60" i="3" a="1"/>
  <c r="H60" i="3" a="1"/>
  <c r="L60" i="3" a="1"/>
  <c r="Q60" i="3" a="1"/>
  <c r="I60" i="3" a="1"/>
  <c r="M64" i="23" l="1"/>
  <c r="P64" i="23" s="1"/>
  <c r="I60" i="3"/>
  <c r="Q60" i="3"/>
  <c r="L60" i="3"/>
  <c r="H60" i="3"/>
  <c r="N60" i="3"/>
  <c r="K60" i="3"/>
  <c r="O60" i="3"/>
  <c r="P60" i="3"/>
  <c r="J60" i="3"/>
  <c r="M60" i="3"/>
  <c r="L64" i="21"/>
  <c r="I61" i="3" a="1"/>
  <c r="Q61" i="3" a="1"/>
  <c r="L61" i="3" a="1"/>
  <c r="H61" i="3" a="1"/>
  <c r="N61" i="3" a="1"/>
  <c r="K61" i="3" a="1"/>
  <c r="O61" i="3" a="1"/>
  <c r="P61" i="3" a="1"/>
  <c r="J61" i="3" a="1"/>
  <c r="M61" i="3" a="1"/>
  <c r="M65" i="23" l="1"/>
  <c r="P65" i="23" s="1"/>
  <c r="M61" i="3"/>
  <c r="J61" i="3"/>
  <c r="P61" i="3"/>
  <c r="O61" i="3"/>
  <c r="K61" i="3"/>
  <c r="N61" i="3"/>
  <c r="H61" i="3"/>
  <c r="L61" i="3"/>
  <c r="Q61" i="3"/>
  <c r="I61" i="3"/>
  <c r="L65" i="21"/>
  <c r="J62" i="3" a="1"/>
  <c r="O62" i="3" a="1"/>
  <c r="K62" i="3" a="1"/>
  <c r="N62" i="3" a="1"/>
  <c r="H62" i="3" a="1"/>
  <c r="L62" i="3" a="1"/>
  <c r="Q62" i="3" a="1"/>
  <c r="I62" i="3" a="1"/>
  <c r="M62" i="3" a="1"/>
  <c r="P62" i="3" a="1"/>
  <c r="M66" i="23" l="1"/>
  <c r="P66" i="23" s="1"/>
  <c r="P62" i="3"/>
  <c r="M62" i="3"/>
  <c r="I62" i="3"/>
  <c r="Q62" i="3"/>
  <c r="L62" i="3"/>
  <c r="H62" i="3"/>
  <c r="N62" i="3"/>
  <c r="K62" i="3"/>
  <c r="O62" i="3"/>
  <c r="J62" i="3"/>
  <c r="L66" i="21"/>
  <c r="P63" i="3" a="1"/>
  <c r="H63" i="3" a="1"/>
  <c r="M63" i="3" a="1"/>
  <c r="I63" i="3" a="1"/>
  <c r="Q63" i="3" a="1"/>
  <c r="L63" i="3" a="1"/>
  <c r="N63" i="3" a="1"/>
  <c r="K63" i="3" a="1"/>
  <c r="O63" i="3" a="1"/>
  <c r="J63" i="3" a="1"/>
  <c r="M67" i="23" l="1"/>
  <c r="P67" i="23" s="1"/>
  <c r="J63" i="3"/>
  <c r="O63" i="3"/>
  <c r="K63" i="3"/>
  <c r="N63" i="3"/>
  <c r="L63" i="3"/>
  <c r="Q63" i="3"/>
  <c r="I63" i="3"/>
  <c r="M63" i="3"/>
  <c r="H63" i="3"/>
  <c r="P63" i="3"/>
  <c r="L67" i="21"/>
  <c r="J64" i="3" a="1"/>
  <c r="O64" i="3" a="1"/>
  <c r="K64" i="3" a="1"/>
  <c r="N64" i="3" a="1"/>
  <c r="L64" i="3" a="1"/>
  <c r="Q64" i="3" a="1"/>
  <c r="I64" i="3" a="1"/>
  <c r="M64" i="3" a="1"/>
  <c r="H64" i="3" a="1"/>
  <c r="P64" i="3" a="1"/>
  <c r="M68" i="23" l="1"/>
  <c r="P68" i="23" s="1"/>
  <c r="P64" i="3"/>
  <c r="H64" i="3"/>
  <c r="M64" i="3"/>
  <c r="I64" i="3"/>
  <c r="Q64" i="3"/>
  <c r="L64" i="3"/>
  <c r="N64" i="3"/>
  <c r="K64" i="3"/>
  <c r="O64" i="3"/>
  <c r="J64" i="3"/>
  <c r="L68" i="21"/>
  <c r="P65" i="3" a="1"/>
  <c r="M65" i="3" a="1"/>
  <c r="I65" i="3" a="1"/>
  <c r="Q65" i="3" a="1"/>
  <c r="L65" i="3" a="1"/>
  <c r="N65" i="3" a="1"/>
  <c r="K65" i="3" a="1"/>
  <c r="O65" i="3" a="1"/>
  <c r="J65" i="3" a="1"/>
  <c r="H65" i="3" a="1"/>
  <c r="M69" i="23" l="1"/>
  <c r="P69" i="23" s="1"/>
  <c r="H65" i="3"/>
  <c r="J65" i="3"/>
  <c r="O65" i="3"/>
  <c r="K65" i="3"/>
  <c r="N65" i="3"/>
  <c r="L65" i="3"/>
  <c r="Q65" i="3"/>
  <c r="I65" i="3"/>
  <c r="M65" i="3"/>
  <c r="P65" i="3"/>
  <c r="L69" i="21"/>
  <c r="H66" i="3" a="1"/>
  <c r="J66" i="3" a="1"/>
  <c r="O66" i="3" a="1"/>
  <c r="K66" i="3" a="1"/>
  <c r="N66" i="3" a="1"/>
  <c r="L66" i="3" a="1"/>
  <c r="Q66" i="3" a="1"/>
  <c r="I66" i="3" a="1"/>
  <c r="M66" i="3" a="1"/>
  <c r="P66" i="3" a="1"/>
  <c r="M70" i="23" l="1"/>
  <c r="P70" i="23" s="1"/>
  <c r="P66" i="3"/>
  <c r="M66" i="3"/>
  <c r="I66" i="3"/>
  <c r="Q66" i="3"/>
  <c r="L66" i="3"/>
  <c r="N66" i="3"/>
  <c r="K66" i="3"/>
  <c r="O66" i="3"/>
  <c r="J66" i="3"/>
  <c r="H66" i="3"/>
  <c r="L70" i="21"/>
  <c r="P67" i="3" a="1"/>
  <c r="J67" i="3" a="1"/>
  <c r="M67" i="3" a="1"/>
  <c r="I67" i="3" a="1"/>
  <c r="Q67" i="3" a="1"/>
  <c r="L67" i="3" a="1"/>
  <c r="N67" i="3" a="1"/>
  <c r="K67" i="3" a="1"/>
  <c r="O67" i="3" a="1"/>
  <c r="H67" i="3" a="1"/>
  <c r="M71" i="23" l="1"/>
  <c r="P71" i="23" s="1"/>
  <c r="H67" i="3"/>
  <c r="O67" i="3"/>
  <c r="K67" i="3"/>
  <c r="N67" i="3"/>
  <c r="L67" i="3"/>
  <c r="Q67" i="3"/>
  <c r="I67" i="3"/>
  <c r="M67" i="3"/>
  <c r="J67" i="3"/>
  <c r="P67" i="3"/>
  <c r="L71" i="21"/>
  <c r="H68" i="3" a="1"/>
  <c r="O68" i="3" a="1"/>
  <c r="K68" i="3" a="1"/>
  <c r="N68" i="3" a="1"/>
  <c r="L68" i="3" a="1"/>
  <c r="Q68" i="3" a="1"/>
  <c r="I68" i="3" a="1"/>
  <c r="M68" i="3" a="1"/>
  <c r="J68" i="3" a="1"/>
  <c r="P68" i="3" a="1"/>
  <c r="M72" i="23" l="1"/>
  <c r="P72" i="23" s="1"/>
  <c r="P68" i="3"/>
  <c r="J68" i="3"/>
  <c r="M68" i="3"/>
  <c r="I68" i="3"/>
  <c r="Q68" i="3"/>
  <c r="L68" i="3"/>
  <c r="N68" i="3"/>
  <c r="K68" i="3"/>
  <c r="O68" i="3"/>
  <c r="H68" i="3"/>
  <c r="L72" i="21"/>
  <c r="P69" i="3" a="1"/>
  <c r="M69" i="3" a="1"/>
  <c r="I69" i="3" a="1"/>
  <c r="Q69" i="3" a="1"/>
  <c r="L69" i="3" a="1"/>
  <c r="N69" i="3" a="1"/>
  <c r="K69" i="3" a="1"/>
  <c r="O69" i="3" a="1"/>
  <c r="H69" i="3" a="1"/>
  <c r="J69" i="3" a="1"/>
  <c r="M73" i="23" l="1"/>
  <c r="P73" i="23" s="1"/>
  <c r="J69" i="3"/>
  <c r="H69" i="3"/>
  <c r="O69" i="3"/>
  <c r="K69" i="3"/>
  <c r="N69" i="3"/>
  <c r="L69" i="3"/>
  <c r="Q69" i="3"/>
  <c r="I69" i="3"/>
  <c r="M69" i="3"/>
  <c r="P69" i="3"/>
  <c r="L73" i="21"/>
  <c r="J70" i="3" a="1"/>
  <c r="H70" i="3" a="1"/>
  <c r="K70" i="3" a="1"/>
  <c r="L70" i="3" a="1"/>
  <c r="I70" i="3" a="1"/>
  <c r="O70" i="3" a="1"/>
  <c r="N70" i="3" a="1"/>
  <c r="Q70" i="3" a="1"/>
  <c r="M70" i="3" a="1"/>
  <c r="P70" i="3" a="1"/>
  <c r="M74" i="23" l="1"/>
  <c r="P74" i="23" s="1"/>
  <c r="P70" i="3"/>
  <c r="M70" i="3"/>
  <c r="Q70" i="3"/>
  <c r="N70" i="3"/>
  <c r="O70" i="3"/>
  <c r="I70" i="3"/>
  <c r="L70" i="3"/>
  <c r="K70" i="3"/>
  <c r="H70" i="3"/>
  <c r="J70" i="3"/>
  <c r="L74" i="21"/>
  <c r="P71" i="3" a="1"/>
  <c r="M71" i="3" a="1"/>
  <c r="H71" i="3" a="1"/>
  <c r="Q71" i="3" a="1"/>
  <c r="N71" i="3" a="1"/>
  <c r="O71" i="3" a="1"/>
  <c r="I71" i="3" a="1"/>
  <c r="L71" i="3" a="1"/>
  <c r="K71" i="3" a="1"/>
  <c r="J71" i="3" a="1"/>
  <c r="M75" i="23" l="1"/>
  <c r="P75" i="23" s="1"/>
  <c r="J71" i="3"/>
  <c r="K71" i="3"/>
  <c r="L71" i="3"/>
  <c r="I71" i="3"/>
  <c r="O71" i="3"/>
  <c r="N71" i="3"/>
  <c r="Q71" i="3"/>
  <c r="H71" i="3"/>
  <c r="M71" i="3"/>
  <c r="P71" i="3"/>
  <c r="L75" i="21"/>
  <c r="J72" i="3" a="1"/>
  <c r="K72" i="3" a="1"/>
  <c r="L72" i="3" a="1"/>
  <c r="I72" i="3" a="1"/>
  <c r="O72" i="3" a="1"/>
  <c r="N72" i="3" a="1"/>
  <c r="Q72" i="3" a="1"/>
  <c r="H72" i="3" a="1"/>
  <c r="M72" i="3" a="1"/>
  <c r="P72" i="3" a="1"/>
  <c r="M76" i="23" l="1"/>
  <c r="P76" i="23" s="1"/>
  <c r="P72" i="3"/>
  <c r="M72" i="3"/>
  <c r="H72" i="3"/>
  <c r="Q72" i="3"/>
  <c r="N72" i="3"/>
  <c r="O72" i="3"/>
  <c r="I72" i="3"/>
  <c r="L72" i="3"/>
  <c r="K72" i="3"/>
  <c r="J72" i="3"/>
  <c r="L76" i="21"/>
  <c r="M73" i="3" a="1"/>
  <c r="H73" i="3" a="1"/>
  <c r="Q73" i="3" a="1"/>
  <c r="N73" i="3" a="1"/>
  <c r="O73" i="3" a="1"/>
  <c r="I73" i="3" a="1"/>
  <c r="L73" i="3" a="1"/>
  <c r="K73" i="3" a="1"/>
  <c r="J73" i="3" a="1"/>
  <c r="P73" i="3" a="1"/>
  <c r="M77" i="23" l="1"/>
  <c r="P77" i="23" s="1"/>
  <c r="P73" i="3"/>
  <c r="J73" i="3"/>
  <c r="K73" i="3"/>
  <c r="L73" i="3"/>
  <c r="I73" i="3"/>
  <c r="O73" i="3"/>
  <c r="N73" i="3"/>
  <c r="Q73" i="3"/>
  <c r="H73" i="3"/>
  <c r="M73" i="3"/>
  <c r="L77" i="21"/>
  <c r="P74" i="3" a="1"/>
  <c r="J74" i="3" a="1"/>
  <c r="K74" i="3" a="1"/>
  <c r="L74" i="3" a="1"/>
  <c r="I74" i="3" a="1"/>
  <c r="O74" i="3" a="1"/>
  <c r="N74" i="3" a="1"/>
  <c r="Q74" i="3" a="1"/>
  <c r="H74" i="3" a="1"/>
  <c r="M74" i="3" a="1"/>
  <c r="M78" i="23" l="1"/>
  <c r="P78" i="23" s="1"/>
  <c r="M74" i="3"/>
  <c r="H74" i="3"/>
  <c r="Q74" i="3"/>
  <c r="N74" i="3"/>
  <c r="O74" i="3"/>
  <c r="I74" i="3"/>
  <c r="L74" i="3"/>
  <c r="K74" i="3"/>
  <c r="J74" i="3"/>
  <c r="P74" i="3"/>
  <c r="L78" i="21"/>
  <c r="M75" i="3" a="1"/>
  <c r="Q75" i="3" a="1"/>
  <c r="H75" i="3" a="1"/>
  <c r="N75" i="3" a="1"/>
  <c r="O75" i="3" a="1"/>
  <c r="I75" i="3" a="1"/>
  <c r="L75" i="3" a="1"/>
  <c r="K75" i="3" a="1"/>
  <c r="J75" i="3" a="1"/>
  <c r="P75" i="3" a="1"/>
  <c r="M79" i="23" l="1"/>
  <c r="P79" i="23" s="1"/>
  <c r="P75" i="3"/>
  <c r="J75" i="3"/>
  <c r="K75" i="3"/>
  <c r="L75" i="3"/>
  <c r="I75" i="3"/>
  <c r="O75" i="3"/>
  <c r="N75" i="3"/>
  <c r="H75" i="3"/>
  <c r="Q75" i="3"/>
  <c r="M75" i="3"/>
  <c r="L79" i="21"/>
  <c r="P76" i="3" a="1"/>
  <c r="H76" i="3" a="1"/>
  <c r="J76" i="3" a="1"/>
  <c r="K76" i="3" a="1"/>
  <c r="L76" i="3" a="1"/>
  <c r="I76" i="3" a="1"/>
  <c r="O76" i="3" a="1"/>
  <c r="N76" i="3" a="1"/>
  <c r="Q76" i="3" a="1"/>
  <c r="M76" i="3" a="1"/>
  <c r="M80" i="23" l="1"/>
  <c r="P80" i="23" s="1"/>
  <c r="M76" i="3"/>
  <c r="Q76" i="3"/>
  <c r="N76" i="3"/>
  <c r="O76" i="3"/>
  <c r="I76" i="3"/>
  <c r="L76" i="3"/>
  <c r="K76" i="3"/>
  <c r="J76" i="3"/>
  <c r="H76" i="3"/>
  <c r="P76" i="3"/>
  <c r="L80" i="21"/>
  <c r="M77" i="3" a="1"/>
  <c r="N77" i="3" a="1"/>
  <c r="O77" i="3" a="1"/>
  <c r="I77" i="3" a="1"/>
  <c r="L77" i="3" a="1"/>
  <c r="K77" i="3" a="1"/>
  <c r="J77" i="3" a="1"/>
  <c r="H77" i="3" a="1"/>
  <c r="P77" i="3" a="1"/>
  <c r="Q77" i="3" a="1"/>
  <c r="M81" i="23" l="1"/>
  <c r="P81" i="23" s="1"/>
  <c r="Q77" i="3"/>
  <c r="P77" i="3"/>
  <c r="H77" i="3"/>
  <c r="J77" i="3"/>
  <c r="K77" i="3"/>
  <c r="L77" i="3"/>
  <c r="I77" i="3"/>
  <c r="O77" i="3"/>
  <c r="N77" i="3"/>
  <c r="M77" i="3"/>
  <c r="L81" i="21"/>
  <c r="Q78" i="3" a="1"/>
  <c r="H78" i="3" a="1"/>
  <c r="P78" i="3" a="1"/>
  <c r="J78" i="3" a="1"/>
  <c r="K78" i="3" a="1"/>
  <c r="L78" i="3" a="1"/>
  <c r="I78" i="3" a="1"/>
  <c r="O78" i="3" a="1"/>
  <c r="N78" i="3" a="1"/>
  <c r="M78" i="3" a="1"/>
  <c r="M82" i="23" l="1"/>
  <c r="P82" i="23" s="1"/>
  <c r="M78" i="3"/>
  <c r="N78" i="3"/>
  <c r="O78" i="3"/>
  <c r="I78" i="3"/>
  <c r="L78" i="3"/>
  <c r="K78" i="3"/>
  <c r="J78" i="3"/>
  <c r="P78" i="3"/>
  <c r="H78" i="3"/>
  <c r="Q78" i="3"/>
  <c r="L82" i="21"/>
  <c r="M79" i="3" a="1"/>
  <c r="N79" i="3" a="1"/>
  <c r="O79" i="3" a="1"/>
  <c r="I79" i="3" a="1"/>
  <c r="L79" i="3" a="1"/>
  <c r="K79" i="3" a="1"/>
  <c r="J79" i="3" a="1"/>
  <c r="P79" i="3" a="1"/>
  <c r="H79" i="3" a="1"/>
  <c r="Q79" i="3" a="1"/>
  <c r="M83" i="23" l="1"/>
  <c r="P83" i="23" s="1"/>
  <c r="Q79" i="3"/>
  <c r="H79" i="3"/>
  <c r="P79" i="3"/>
  <c r="J79" i="3"/>
  <c r="K79" i="3"/>
  <c r="L79" i="3"/>
  <c r="I79" i="3"/>
  <c r="O79" i="3"/>
  <c r="N79" i="3"/>
  <c r="M79" i="3"/>
  <c r="L83" i="21"/>
  <c r="Q80" i="3" a="1"/>
  <c r="H80" i="3" a="1"/>
  <c r="P80" i="3" a="1"/>
  <c r="J80" i="3" a="1"/>
  <c r="K80" i="3" a="1"/>
  <c r="L80" i="3" a="1"/>
  <c r="I80" i="3" a="1"/>
  <c r="O80" i="3" a="1"/>
  <c r="N80" i="3" a="1"/>
  <c r="M80" i="3" a="1"/>
  <c r="M84" i="23" l="1"/>
  <c r="P84" i="23" s="1"/>
  <c r="M80" i="3"/>
  <c r="N80" i="3"/>
  <c r="O80" i="3"/>
  <c r="I80" i="3"/>
  <c r="L80" i="3"/>
  <c r="K80" i="3"/>
  <c r="J80" i="3"/>
  <c r="P80" i="3"/>
  <c r="H80" i="3"/>
  <c r="Q80" i="3"/>
  <c r="L84" i="21"/>
  <c r="M81" i="3" a="1"/>
  <c r="N81" i="3" a="1"/>
  <c r="P81" i="3" a="1"/>
  <c r="O81" i="3" a="1"/>
  <c r="I81" i="3" a="1"/>
  <c r="L81" i="3" a="1"/>
  <c r="K81" i="3" a="1"/>
  <c r="J81" i="3" a="1"/>
  <c r="H81" i="3" a="1"/>
  <c r="Q81" i="3" a="1"/>
  <c r="M85" i="23" l="1"/>
  <c r="P85" i="23" s="1"/>
  <c r="Q81" i="3"/>
  <c r="H81" i="3"/>
  <c r="J81" i="3"/>
  <c r="K81" i="3"/>
  <c r="L81" i="3"/>
  <c r="I81" i="3"/>
  <c r="O81" i="3"/>
  <c r="P81" i="3"/>
  <c r="N81" i="3"/>
  <c r="M81" i="3"/>
  <c r="L85" i="21"/>
  <c r="Q82" i="3" a="1"/>
  <c r="J82" i="3" a="1"/>
  <c r="K82" i="3" a="1"/>
  <c r="L82" i="3" a="1"/>
  <c r="I82" i="3" a="1"/>
  <c r="O82" i="3" a="1"/>
  <c r="P82" i="3" a="1"/>
  <c r="N82" i="3" a="1"/>
  <c r="M82" i="3" a="1"/>
  <c r="H82" i="3" a="1"/>
  <c r="M86" i="23" l="1"/>
  <c r="P86" i="23" s="1"/>
  <c r="H82" i="3"/>
  <c r="M82" i="3"/>
  <c r="N82" i="3"/>
  <c r="P82" i="3"/>
  <c r="O82" i="3"/>
  <c r="I82" i="3"/>
  <c r="L82" i="3"/>
  <c r="K82" i="3"/>
  <c r="J82" i="3"/>
  <c r="Q82" i="3"/>
  <c r="L86" i="21"/>
  <c r="H83" i="3" a="1"/>
  <c r="N83" i="3" a="1"/>
  <c r="P83" i="3" a="1"/>
  <c r="O83" i="3" a="1"/>
  <c r="I83" i="3" a="1"/>
  <c r="L83" i="3" a="1"/>
  <c r="K83" i="3" a="1"/>
  <c r="J83" i="3" a="1"/>
  <c r="Q83" i="3" a="1"/>
  <c r="M83" i="3" a="1"/>
  <c r="M87" i="23" l="1"/>
  <c r="P87" i="23" s="1"/>
  <c r="M83" i="3"/>
  <c r="Q83" i="3"/>
  <c r="J83" i="3"/>
  <c r="K83" i="3"/>
  <c r="L83" i="3"/>
  <c r="I83" i="3"/>
  <c r="O83" i="3"/>
  <c r="P83" i="3"/>
  <c r="N83" i="3"/>
  <c r="H83" i="3"/>
  <c r="L87" i="21"/>
  <c r="M84" i="3" a="1"/>
  <c r="Q84" i="3" a="1"/>
  <c r="J84" i="3" a="1"/>
  <c r="K84" i="3" a="1"/>
  <c r="L84" i="3" a="1"/>
  <c r="I84" i="3" a="1"/>
  <c r="O84" i="3" a="1"/>
  <c r="P84" i="3" a="1"/>
  <c r="N84" i="3" a="1"/>
  <c r="H84" i="3" a="1"/>
  <c r="M88" i="23" l="1"/>
  <c r="P88" i="23" s="1"/>
  <c r="H84" i="3"/>
  <c r="N84" i="3"/>
  <c r="P84" i="3"/>
  <c r="O84" i="3"/>
  <c r="I84" i="3"/>
  <c r="L84" i="3"/>
  <c r="K84" i="3"/>
  <c r="J84" i="3"/>
  <c r="Q84" i="3"/>
  <c r="M84" i="3"/>
  <c r="L88" i="21"/>
  <c r="H85" i="3" a="1"/>
  <c r="P85" i="3" a="1"/>
  <c r="I85" i="3" a="1"/>
  <c r="K85" i="3" a="1"/>
  <c r="N85" i="3" a="1"/>
  <c r="O85" i="3" a="1"/>
  <c r="L85" i="3" a="1"/>
  <c r="J85" i="3" a="1"/>
  <c r="Q85" i="3" a="1"/>
  <c r="M85" i="3" a="1"/>
  <c r="M89" i="23" l="1"/>
  <c r="P89" i="23" s="1"/>
  <c r="M85" i="3"/>
  <c r="Q85" i="3"/>
  <c r="J85" i="3"/>
  <c r="L85" i="3"/>
  <c r="O85" i="3"/>
  <c r="N85" i="3"/>
  <c r="K85" i="3"/>
  <c r="I85" i="3"/>
  <c r="P85" i="3"/>
  <c r="H85" i="3"/>
  <c r="L89" i="21"/>
  <c r="M86" i="3" a="1"/>
  <c r="Q86" i="3" a="1"/>
  <c r="J86" i="3" a="1"/>
  <c r="L86" i="3" a="1"/>
  <c r="O86" i="3" a="1"/>
  <c r="N86" i="3" a="1"/>
  <c r="K86" i="3" a="1"/>
  <c r="I86" i="3" a="1"/>
  <c r="P86" i="3" a="1"/>
  <c r="H86" i="3" a="1"/>
  <c r="M90" i="23" l="1"/>
  <c r="P90" i="23" s="1"/>
  <c r="H86" i="3"/>
  <c r="P86" i="3"/>
  <c r="I86" i="3"/>
  <c r="K86" i="3"/>
  <c r="N86" i="3"/>
  <c r="O86" i="3"/>
  <c r="L86" i="3"/>
  <c r="J86" i="3"/>
  <c r="Q86" i="3"/>
  <c r="M86" i="3"/>
  <c r="L90" i="21"/>
  <c r="H87" i="3" a="1"/>
  <c r="P87" i="3" a="1"/>
  <c r="K87" i="3" a="1"/>
  <c r="N87" i="3" a="1"/>
  <c r="O87" i="3" a="1"/>
  <c r="L87" i="3" a="1"/>
  <c r="J87" i="3" a="1"/>
  <c r="Q87" i="3" a="1"/>
  <c r="M87" i="3" a="1"/>
  <c r="I87" i="3" a="1"/>
  <c r="M91" i="23" l="1"/>
  <c r="P91" i="23" s="1"/>
  <c r="I87" i="3"/>
  <c r="M87" i="3"/>
  <c r="Q87" i="3"/>
  <c r="J87" i="3"/>
  <c r="L87" i="3"/>
  <c r="O87" i="3"/>
  <c r="N87" i="3"/>
  <c r="K87" i="3"/>
  <c r="P87" i="3"/>
  <c r="H87" i="3"/>
  <c r="L91" i="21"/>
  <c r="I88" i="3" a="1"/>
  <c r="Q88" i="3" a="1"/>
  <c r="J88" i="3" a="1"/>
  <c r="L88" i="3" a="1"/>
  <c r="O88" i="3" a="1"/>
  <c r="N88" i="3" a="1"/>
  <c r="K88" i="3" a="1"/>
  <c r="P88" i="3" a="1"/>
  <c r="H88" i="3" a="1"/>
  <c r="M88" i="3" a="1"/>
  <c r="M92" i="23" l="1"/>
  <c r="P92" i="23" s="1"/>
  <c r="M88" i="3"/>
  <c r="H88" i="3"/>
  <c r="P88" i="3"/>
  <c r="K88" i="3"/>
  <c r="N88" i="3"/>
  <c r="O88" i="3"/>
  <c r="L88" i="3"/>
  <c r="J88" i="3"/>
  <c r="Q88" i="3"/>
  <c r="I88" i="3"/>
  <c r="L92" i="21"/>
  <c r="M89" i="3" a="1"/>
  <c r="Q89" i="3" a="1"/>
  <c r="H89" i="3" a="1"/>
  <c r="P89" i="3" a="1"/>
  <c r="K89" i="3" a="1"/>
  <c r="N89" i="3" a="1"/>
  <c r="O89" i="3" a="1"/>
  <c r="L89" i="3" a="1"/>
  <c r="J89" i="3" a="1"/>
  <c r="I89" i="3" a="1"/>
  <c r="M93" i="23" l="1"/>
  <c r="P93" i="23" s="1"/>
  <c r="I89" i="3"/>
  <c r="J89" i="3"/>
  <c r="L89" i="3"/>
  <c r="O89" i="3"/>
  <c r="N89" i="3"/>
  <c r="K89" i="3"/>
  <c r="P89" i="3"/>
  <c r="H89" i="3"/>
  <c r="Q89" i="3"/>
  <c r="M89" i="3"/>
  <c r="L93" i="21"/>
  <c r="I90" i="3" a="1"/>
  <c r="J90" i="3" a="1"/>
  <c r="N90" i="3" a="1"/>
  <c r="H90" i="3" a="1"/>
  <c r="M90" i="3" a="1"/>
  <c r="L90" i="3" a="1"/>
  <c r="O90" i="3" a="1"/>
  <c r="K90" i="3" a="1"/>
  <c r="P90" i="3" a="1"/>
  <c r="Q90" i="3" a="1"/>
  <c r="M94" i="23" l="1"/>
  <c r="P94" i="23" s="1"/>
  <c r="Q90" i="3"/>
  <c r="P90" i="3"/>
  <c r="K90" i="3"/>
  <c r="O90" i="3"/>
  <c r="L90" i="3"/>
  <c r="M90" i="3"/>
  <c r="H90" i="3"/>
  <c r="N90" i="3"/>
  <c r="J90" i="3"/>
  <c r="I90" i="3"/>
  <c r="L94" i="21"/>
  <c r="Q91" i="3" a="1"/>
  <c r="P91" i="3" a="1"/>
  <c r="K91" i="3" a="1"/>
  <c r="O91" i="3" a="1"/>
  <c r="L91" i="3" a="1"/>
  <c r="M91" i="3" a="1"/>
  <c r="H91" i="3" a="1"/>
  <c r="N91" i="3" a="1"/>
  <c r="J91" i="3" a="1"/>
  <c r="I91" i="3" a="1"/>
  <c r="M95" i="23" l="1"/>
  <c r="P95" i="23" s="1"/>
  <c r="I91" i="3"/>
  <c r="J91" i="3"/>
  <c r="N91" i="3"/>
  <c r="H91" i="3"/>
  <c r="M91" i="3"/>
  <c r="L91" i="3"/>
  <c r="O91" i="3"/>
  <c r="K91" i="3"/>
  <c r="P91" i="3"/>
  <c r="Q91" i="3"/>
  <c r="L95" i="21"/>
  <c r="I92" i="3" a="1"/>
  <c r="J92" i="3" a="1"/>
  <c r="N92" i="3" a="1"/>
  <c r="H92" i="3" a="1"/>
  <c r="M92" i="3" a="1"/>
  <c r="L92" i="3" a="1"/>
  <c r="O92" i="3" a="1"/>
  <c r="K92" i="3" a="1"/>
  <c r="P92" i="3" a="1"/>
  <c r="Q92" i="3" a="1"/>
  <c r="M96" i="23" l="1"/>
  <c r="P96" i="23" s="1"/>
  <c r="Q92" i="3"/>
  <c r="P92" i="3"/>
  <c r="K92" i="3"/>
  <c r="O92" i="3"/>
  <c r="L92" i="3"/>
  <c r="M92" i="3"/>
  <c r="H92" i="3"/>
  <c r="N92" i="3"/>
  <c r="J92" i="3"/>
  <c r="I92" i="3"/>
  <c r="L96" i="21"/>
  <c r="Q93" i="3" a="1"/>
  <c r="K93" i="3" a="1"/>
  <c r="O93" i="3" a="1"/>
  <c r="L93" i="3" a="1"/>
  <c r="M93" i="3" a="1"/>
  <c r="H93" i="3" a="1"/>
  <c r="N93" i="3" a="1"/>
  <c r="J93" i="3" a="1"/>
  <c r="I93" i="3" a="1"/>
  <c r="P93" i="3" a="1"/>
  <c r="M97" i="23" l="1"/>
  <c r="P97" i="23" s="1"/>
  <c r="P93" i="3"/>
  <c r="I93" i="3"/>
  <c r="J93" i="3"/>
  <c r="N93" i="3"/>
  <c r="H93" i="3"/>
  <c r="M93" i="3"/>
  <c r="L93" i="3"/>
  <c r="O93" i="3"/>
  <c r="K93" i="3"/>
  <c r="Q93" i="3"/>
  <c r="L97" i="21"/>
  <c r="P94" i="3" a="1"/>
  <c r="I94" i="3" a="1"/>
  <c r="J94" i="3" a="1"/>
  <c r="N94" i="3" a="1"/>
  <c r="H94" i="3" a="1"/>
  <c r="M94" i="3" a="1"/>
  <c r="L94" i="3" a="1"/>
  <c r="O94" i="3" a="1"/>
  <c r="K94" i="3" a="1"/>
  <c r="Q94" i="3" a="1"/>
  <c r="M98" i="23" l="1"/>
  <c r="P98" i="23" s="1"/>
  <c r="Q94" i="3"/>
  <c r="K94" i="3"/>
  <c r="O94" i="3"/>
  <c r="L94" i="3"/>
  <c r="M94" i="3"/>
  <c r="H94" i="3"/>
  <c r="N94" i="3"/>
  <c r="J94" i="3"/>
  <c r="I94" i="3"/>
  <c r="P94" i="3"/>
  <c r="L98" i="21"/>
  <c r="Q95" i="3" a="1"/>
  <c r="K95" i="3" a="1"/>
  <c r="O95" i="3" a="1"/>
  <c r="L95" i="3" a="1"/>
  <c r="M95" i="3" a="1"/>
  <c r="H95" i="3" a="1"/>
  <c r="N95" i="3" a="1"/>
  <c r="J95" i="3" a="1"/>
  <c r="I95" i="3" a="1"/>
  <c r="P95" i="3" a="1"/>
  <c r="M99" i="23" l="1"/>
  <c r="P99" i="23" s="1"/>
  <c r="P95" i="3"/>
  <c r="I95" i="3"/>
  <c r="J95" i="3"/>
  <c r="N95" i="3"/>
  <c r="H95" i="3"/>
  <c r="M95" i="3"/>
  <c r="L95" i="3"/>
  <c r="O95" i="3"/>
  <c r="K95" i="3"/>
  <c r="Q95" i="3"/>
  <c r="L99" i="21"/>
  <c r="P96" i="3" a="1"/>
  <c r="I96" i="3" a="1"/>
  <c r="N96" i="3" a="1"/>
  <c r="H96" i="3" a="1"/>
  <c r="M96" i="3" a="1"/>
  <c r="L96" i="3" a="1"/>
  <c r="O96" i="3" a="1"/>
  <c r="K96" i="3" a="1"/>
  <c r="Q96" i="3" a="1"/>
  <c r="J96" i="3" a="1"/>
  <c r="M100" i="23" l="1"/>
  <c r="P100" i="23" s="1"/>
  <c r="J96" i="3"/>
  <c r="Q96" i="3"/>
  <c r="K96" i="3"/>
  <c r="O96" i="3"/>
  <c r="L96" i="3"/>
  <c r="M96" i="3"/>
  <c r="H96" i="3"/>
  <c r="N96" i="3"/>
  <c r="I96" i="3"/>
  <c r="P96" i="3"/>
  <c r="L100" i="21"/>
  <c r="J97" i="3" a="1"/>
  <c r="K97" i="3" a="1"/>
  <c r="O97" i="3" a="1"/>
  <c r="L97" i="3" a="1"/>
  <c r="M97" i="3" a="1"/>
  <c r="H97" i="3" a="1"/>
  <c r="N97" i="3" a="1"/>
  <c r="I97" i="3" a="1"/>
  <c r="P97" i="3" a="1"/>
  <c r="Q97" i="3" a="1"/>
  <c r="M101" i="23" l="1"/>
  <c r="P101" i="23" s="1"/>
  <c r="Q97" i="3"/>
  <c r="P97" i="3"/>
  <c r="I97" i="3"/>
  <c r="N97" i="3"/>
  <c r="H97" i="3"/>
  <c r="M97" i="3"/>
  <c r="L97" i="3"/>
  <c r="O97" i="3"/>
  <c r="K97" i="3"/>
  <c r="J97" i="3"/>
  <c r="L101" i="21"/>
  <c r="Q98" i="3" a="1"/>
  <c r="P98" i="3" a="1"/>
  <c r="I98" i="3" a="1"/>
  <c r="N98" i="3" a="1"/>
  <c r="H98" i="3" a="1"/>
  <c r="M98" i="3" a="1"/>
  <c r="L98" i="3" a="1"/>
  <c r="O98" i="3" a="1"/>
  <c r="J98" i="3" a="1"/>
  <c r="K98" i="3" a="1"/>
  <c r="M102" i="23" l="1"/>
  <c r="P102" i="23" s="1"/>
  <c r="K98" i="3"/>
  <c r="J98" i="3"/>
  <c r="O98" i="3"/>
  <c r="L98" i="3"/>
  <c r="M98" i="3"/>
  <c r="H98" i="3"/>
  <c r="N98" i="3"/>
  <c r="I98" i="3"/>
  <c r="P98" i="3"/>
  <c r="Q98" i="3"/>
  <c r="L102" i="21"/>
  <c r="K99" i="3" a="1"/>
  <c r="J99" i="3" a="1"/>
  <c r="N99" i="3" a="1"/>
  <c r="Q99" i="3" a="1"/>
  <c r="O99" i="3" a="1"/>
  <c r="L99" i="3" a="1"/>
  <c r="M99" i="3" a="1"/>
  <c r="H99" i="3" a="1"/>
  <c r="I99" i="3" a="1"/>
  <c r="P99" i="3" a="1"/>
  <c r="M103" i="23" l="1"/>
  <c r="P103" i="23" s="1"/>
  <c r="P99" i="3"/>
  <c r="I99" i="3"/>
  <c r="H99" i="3"/>
  <c r="M99" i="3"/>
  <c r="L99" i="3"/>
  <c r="O99" i="3"/>
  <c r="Q99" i="3"/>
  <c r="N99" i="3"/>
  <c r="J99" i="3"/>
  <c r="K99" i="3"/>
  <c r="L103" i="21"/>
  <c r="P100" i="3" a="1"/>
  <c r="I100" i="3" a="1"/>
  <c r="H100" i="3" a="1"/>
  <c r="L100" i="3" a="1"/>
  <c r="Q100" i="3" a="1"/>
  <c r="M100" i="3" a="1"/>
  <c r="O100" i="3" a="1"/>
  <c r="N100" i="3" a="1"/>
  <c r="J100" i="3" a="1"/>
  <c r="K100" i="3" a="1"/>
  <c r="M104" i="23" l="1"/>
  <c r="P104" i="23" s="1"/>
  <c r="K100" i="3"/>
  <c r="J100" i="3"/>
  <c r="N100" i="3"/>
  <c r="O100" i="3"/>
  <c r="M100" i="3"/>
  <c r="Q100" i="3"/>
  <c r="L100" i="3"/>
  <c r="H100" i="3"/>
  <c r="I100" i="3"/>
  <c r="P100" i="3"/>
  <c r="L104" i="21"/>
  <c r="K101" i="3" a="1"/>
  <c r="J101" i="3" a="1"/>
  <c r="N101" i="3" a="1"/>
  <c r="O101" i="3" a="1"/>
  <c r="M101" i="3" a="1"/>
  <c r="Q101" i="3" a="1"/>
  <c r="L101" i="3" a="1"/>
  <c r="H101" i="3" a="1"/>
  <c r="I101" i="3" a="1"/>
  <c r="P101" i="3" a="1"/>
  <c r="M105" i="23" l="1"/>
  <c r="P105" i="23" s="1"/>
  <c r="P101" i="3"/>
  <c r="I101" i="3"/>
  <c r="H101" i="3"/>
  <c r="L101" i="3"/>
  <c r="Q101" i="3"/>
  <c r="M101" i="3"/>
  <c r="O101" i="3"/>
  <c r="N101" i="3"/>
  <c r="J101" i="3"/>
  <c r="K101" i="3"/>
  <c r="L105" i="21"/>
  <c r="P102" i="3" a="1"/>
  <c r="I102" i="3" a="1"/>
  <c r="H102" i="3" a="1"/>
  <c r="L102" i="3" a="1"/>
  <c r="Q102" i="3" a="1"/>
  <c r="M102" i="3" a="1"/>
  <c r="O102" i="3" a="1"/>
  <c r="N102" i="3" a="1"/>
  <c r="J102" i="3" a="1"/>
  <c r="K102" i="3" a="1"/>
  <c r="M106" i="23" l="1"/>
  <c r="P106" i="23" s="1"/>
  <c r="K102" i="3"/>
  <c r="J102" i="3"/>
  <c r="N102" i="3"/>
  <c r="O102" i="3"/>
  <c r="M102" i="3"/>
  <c r="Q102" i="3"/>
  <c r="L102" i="3"/>
  <c r="H102" i="3"/>
  <c r="I102" i="3"/>
  <c r="P102" i="3"/>
  <c r="L106" i="21"/>
  <c r="K103" i="3" a="1"/>
  <c r="J103" i="3" a="1"/>
  <c r="M103" i="3" a="1"/>
  <c r="I103" i="3" a="1"/>
  <c r="N103" i="3" a="1"/>
  <c r="O103" i="3" a="1"/>
  <c r="Q103" i="3" a="1"/>
  <c r="L103" i="3" a="1"/>
  <c r="H103" i="3" a="1"/>
  <c r="P103" i="3" a="1"/>
  <c r="M107" i="23" l="1"/>
  <c r="P107" i="23" s="1"/>
  <c r="P103" i="3"/>
  <c r="H103" i="3"/>
  <c r="L103" i="3"/>
  <c r="Q103" i="3"/>
  <c r="O103" i="3"/>
  <c r="N103" i="3"/>
  <c r="I103" i="3"/>
  <c r="M103" i="3"/>
  <c r="J103" i="3"/>
  <c r="K103" i="3"/>
  <c r="L107" i="21"/>
  <c r="P104" i="3" a="1"/>
  <c r="H104" i="3" a="1"/>
  <c r="Q104" i="3" a="1"/>
  <c r="N104" i="3" a="1"/>
  <c r="M104" i="3" a="1"/>
  <c r="K104" i="3" a="1"/>
  <c r="L104" i="3" a="1"/>
  <c r="O104" i="3" a="1"/>
  <c r="I104" i="3" a="1"/>
  <c r="J104" i="3" a="1"/>
  <c r="M108" i="23" l="1"/>
  <c r="P108" i="23" s="1"/>
  <c r="J104" i="3"/>
  <c r="I104" i="3"/>
  <c r="O104" i="3"/>
  <c r="L104" i="3"/>
  <c r="K104" i="3"/>
  <c r="M104" i="3"/>
  <c r="N104" i="3"/>
  <c r="Q104" i="3"/>
  <c r="H104" i="3"/>
  <c r="P104" i="3"/>
  <c r="L108" i="21"/>
  <c r="J105" i="3" a="1"/>
  <c r="I105" i="3" a="1"/>
  <c r="L105" i="3" a="1"/>
  <c r="N105" i="3" a="1"/>
  <c r="P105" i="3" a="1"/>
  <c r="O105" i="3" a="1"/>
  <c r="K105" i="3" a="1"/>
  <c r="M105" i="3" a="1"/>
  <c r="Q105" i="3" a="1"/>
  <c r="H105" i="3" a="1"/>
  <c r="M109" i="23" l="1"/>
  <c r="P109" i="23" s="1"/>
  <c r="H105" i="3"/>
  <c r="Q105" i="3"/>
  <c r="M105" i="3"/>
  <c r="K105" i="3"/>
  <c r="O105" i="3"/>
  <c r="P105" i="3"/>
  <c r="N105" i="3"/>
  <c r="L105" i="3"/>
  <c r="I105" i="3"/>
  <c r="J105" i="3"/>
  <c r="L109" i="21"/>
  <c r="H106" i="3" a="1"/>
  <c r="Q106" i="3" a="1"/>
  <c r="M106" i="3" a="1"/>
  <c r="K106" i="3" a="1"/>
  <c r="O106" i="3" a="1"/>
  <c r="P106" i="3" a="1"/>
  <c r="N106" i="3" a="1"/>
  <c r="L106" i="3" a="1"/>
  <c r="I106" i="3" a="1"/>
  <c r="J106" i="3" a="1"/>
  <c r="M110" i="23" l="1"/>
  <c r="P110" i="23" s="1"/>
  <c r="J106" i="3"/>
  <c r="I106" i="3"/>
  <c r="L106" i="3"/>
  <c r="N106" i="3"/>
  <c r="P106" i="3"/>
  <c r="O106" i="3"/>
  <c r="K106" i="3"/>
  <c r="M106" i="3"/>
  <c r="Q106" i="3"/>
  <c r="H106" i="3"/>
  <c r="L110" i="21"/>
  <c r="J107" i="3" a="1"/>
  <c r="I107" i="3" a="1"/>
  <c r="L107" i="3" a="1"/>
  <c r="P107" i="3" a="1"/>
  <c r="K107" i="3" a="1"/>
  <c r="M107" i="3" a="1"/>
  <c r="H107" i="3" a="1"/>
  <c r="N107" i="3" a="1"/>
  <c r="O107" i="3" a="1"/>
  <c r="Q107" i="3" a="1"/>
  <c r="M111" i="23" l="1"/>
  <c r="P111" i="23" s="1"/>
  <c r="Q107" i="3"/>
  <c r="O107" i="3"/>
  <c r="N107" i="3"/>
  <c r="H107" i="3"/>
  <c r="M107" i="3"/>
  <c r="K107" i="3"/>
  <c r="P107" i="3"/>
  <c r="L107" i="3"/>
  <c r="I107" i="3"/>
  <c r="J107" i="3"/>
  <c r="L111" i="21"/>
  <c r="Q108" i="3" a="1"/>
  <c r="N108" i="3" a="1"/>
  <c r="H108" i="3" a="1"/>
  <c r="M108" i="3" a="1"/>
  <c r="K108" i="3" a="1"/>
  <c r="P108" i="3" a="1"/>
  <c r="L108" i="3" a="1"/>
  <c r="I108" i="3" a="1"/>
  <c r="J108" i="3" a="1"/>
  <c r="O108" i="3" a="1"/>
  <c r="M112" i="23" l="1"/>
  <c r="P112" i="23" s="1"/>
  <c r="O108" i="3"/>
  <c r="J108" i="3"/>
  <c r="I108" i="3"/>
  <c r="L108" i="3"/>
  <c r="P108" i="3"/>
  <c r="K108" i="3"/>
  <c r="M108" i="3"/>
  <c r="H108" i="3"/>
  <c r="N108" i="3"/>
  <c r="Q108" i="3"/>
  <c r="L112" i="21"/>
  <c r="O109" i="3" a="1"/>
  <c r="J109" i="3" a="1"/>
  <c r="L109" i="3" a="1"/>
  <c r="N109" i="3" a="1"/>
  <c r="I109" i="3" a="1"/>
  <c r="P109" i="3" a="1"/>
  <c r="K109" i="3" a="1"/>
  <c r="M109" i="3" a="1"/>
  <c r="H109" i="3" a="1"/>
  <c r="Q109" i="3" a="1"/>
  <c r="M113" i="23" l="1"/>
  <c r="P113" i="23" s="1"/>
  <c r="Q109" i="3"/>
  <c r="H109" i="3"/>
  <c r="M109" i="3"/>
  <c r="K109" i="3"/>
  <c r="P109" i="3"/>
  <c r="I109" i="3"/>
  <c r="N109" i="3"/>
  <c r="L109" i="3"/>
  <c r="J109" i="3"/>
  <c r="O109" i="3"/>
  <c r="L113" i="21"/>
  <c r="Q110" i="3" a="1"/>
  <c r="H110" i="3" a="1"/>
  <c r="L110" i="3" a="1"/>
  <c r="M110" i="3" a="1"/>
  <c r="K110" i="3" a="1"/>
  <c r="P110" i="3" a="1"/>
  <c r="I110" i="3" a="1"/>
  <c r="N110" i="3" a="1"/>
  <c r="J110" i="3" a="1"/>
  <c r="O110" i="3" a="1"/>
  <c r="M114" i="23" l="1"/>
  <c r="P114" i="23" s="1"/>
  <c r="O110" i="3"/>
  <c r="J110" i="3"/>
  <c r="N110" i="3"/>
  <c r="I110" i="3"/>
  <c r="P110" i="3"/>
  <c r="K110" i="3"/>
  <c r="M110" i="3"/>
  <c r="L110" i="3"/>
  <c r="H110" i="3"/>
  <c r="Q110" i="3"/>
  <c r="L114" i="21"/>
  <c r="O111" i="3" a="1"/>
  <c r="J111" i="3" a="1"/>
  <c r="N111" i="3" a="1"/>
  <c r="I111" i="3" a="1"/>
  <c r="K111" i="3" a="1"/>
  <c r="L111" i="3" a="1"/>
  <c r="H111" i="3" a="1"/>
  <c r="P111" i="3" a="1"/>
  <c r="M111" i="3" a="1"/>
  <c r="Q111" i="3" a="1"/>
  <c r="M115" i="23" l="1"/>
  <c r="P115" i="23" s="1"/>
  <c r="Q111" i="3"/>
  <c r="M111" i="3"/>
  <c r="P111" i="3"/>
  <c r="H111" i="3"/>
  <c r="L111" i="3"/>
  <c r="K111" i="3"/>
  <c r="I111" i="3"/>
  <c r="N111" i="3"/>
  <c r="J111" i="3"/>
  <c r="O111" i="3"/>
  <c r="L115" i="21"/>
  <c r="Q112" i="3" a="1"/>
  <c r="M112" i="3" a="1"/>
  <c r="H112" i="3" a="1"/>
  <c r="N112" i="3" a="1"/>
  <c r="O112" i="3" a="1"/>
  <c r="P112" i="3" a="1"/>
  <c r="L112" i="3" a="1"/>
  <c r="K112" i="3" a="1"/>
  <c r="I112" i="3" a="1"/>
  <c r="J112" i="3" a="1"/>
  <c r="M116" i="23" l="1"/>
  <c r="P116" i="23" s="1"/>
  <c r="J112" i="3"/>
  <c r="I112" i="3"/>
  <c r="K112" i="3"/>
  <c r="L112" i="3"/>
  <c r="P112" i="3"/>
  <c r="O112" i="3"/>
  <c r="N112" i="3"/>
  <c r="H112" i="3"/>
  <c r="M112" i="3"/>
  <c r="Q112" i="3"/>
  <c r="L116" i="21"/>
  <c r="J113" i="3" a="1"/>
  <c r="I113" i="3" a="1"/>
  <c r="K113" i="3" a="1"/>
  <c r="L113" i="3" a="1"/>
  <c r="P113" i="3" a="1"/>
  <c r="O113" i="3" a="1"/>
  <c r="N113" i="3" a="1"/>
  <c r="H113" i="3" a="1"/>
  <c r="M113" i="3" a="1"/>
  <c r="Q113" i="3" a="1"/>
  <c r="M117" i="23" l="1"/>
  <c r="P117" i="23" s="1"/>
  <c r="Q113" i="3"/>
  <c r="M113" i="3"/>
  <c r="H113" i="3"/>
  <c r="N113" i="3"/>
  <c r="O113" i="3"/>
  <c r="P113" i="3"/>
  <c r="L113" i="3"/>
  <c r="K113" i="3"/>
  <c r="I113" i="3"/>
  <c r="J113" i="3"/>
  <c r="L117" i="21"/>
  <c r="Q114" i="3" a="1"/>
  <c r="M114" i="3" a="1"/>
  <c r="H114" i="3" a="1"/>
  <c r="N114" i="3" a="1"/>
  <c r="O114" i="3" a="1"/>
  <c r="P114" i="3" a="1"/>
  <c r="L114" i="3" a="1"/>
  <c r="K114" i="3" a="1"/>
  <c r="I114" i="3" a="1"/>
  <c r="J114" i="3" a="1"/>
  <c r="M118" i="23" l="1"/>
  <c r="P118" i="23" s="1"/>
  <c r="J114" i="3"/>
  <c r="I114" i="3"/>
  <c r="K114" i="3"/>
  <c r="L114" i="3"/>
  <c r="P114" i="3"/>
  <c r="O114" i="3"/>
  <c r="N114" i="3"/>
  <c r="H114" i="3"/>
  <c r="M114" i="3"/>
  <c r="Q114" i="3"/>
  <c r="L118" i="21"/>
  <c r="J115" i="3" a="1"/>
  <c r="K115" i="3" a="1"/>
  <c r="L115" i="3" a="1"/>
  <c r="P115" i="3" a="1"/>
  <c r="O115" i="3" a="1"/>
  <c r="N115" i="3" a="1"/>
  <c r="H115" i="3" a="1"/>
  <c r="M115" i="3" a="1"/>
  <c r="Q115" i="3" a="1"/>
  <c r="I115" i="3" a="1"/>
  <c r="M119" i="23" l="1"/>
  <c r="P119" i="23" s="1"/>
  <c r="I115" i="3"/>
  <c r="Q115" i="3"/>
  <c r="M115" i="3"/>
  <c r="H115" i="3"/>
  <c r="N115" i="3"/>
  <c r="O115" i="3"/>
  <c r="P115" i="3"/>
  <c r="L115" i="3"/>
  <c r="K115" i="3"/>
  <c r="J115" i="3"/>
  <c r="L119" i="21"/>
  <c r="I116" i="3" a="1"/>
  <c r="Q116" i="3" a="1"/>
  <c r="M116" i="3" a="1"/>
  <c r="H116" i="3" a="1"/>
  <c r="N116" i="3" a="1"/>
  <c r="O116" i="3" a="1"/>
  <c r="P116" i="3" a="1"/>
  <c r="L116" i="3" a="1"/>
  <c r="K116" i="3" a="1"/>
  <c r="J116" i="3" a="1"/>
  <c r="M120" i="23" l="1"/>
  <c r="P120" i="23" s="1"/>
  <c r="J116" i="3"/>
  <c r="K116" i="3"/>
  <c r="L116" i="3"/>
  <c r="P116" i="3"/>
  <c r="O116" i="3"/>
  <c r="N116" i="3"/>
  <c r="H116" i="3"/>
  <c r="M116" i="3"/>
  <c r="Q116" i="3"/>
  <c r="I116" i="3"/>
  <c r="L120" i="21"/>
  <c r="J117" i="3" a="1"/>
  <c r="K117" i="3" a="1"/>
  <c r="O117" i="3" a="1"/>
  <c r="Q117" i="3" a="1"/>
  <c r="L117" i="3" a="1"/>
  <c r="P117" i="3" a="1"/>
  <c r="N117" i="3" a="1"/>
  <c r="H117" i="3" a="1"/>
  <c r="M117" i="3" a="1"/>
  <c r="I117" i="3" a="1"/>
  <c r="M121" i="23" l="1"/>
  <c r="P121" i="23" s="1"/>
  <c r="I117" i="3"/>
  <c r="M117" i="3"/>
  <c r="H117" i="3"/>
  <c r="N117" i="3"/>
  <c r="P117" i="3"/>
  <c r="L117" i="3"/>
  <c r="Q117" i="3"/>
  <c r="O117" i="3"/>
  <c r="K117" i="3"/>
  <c r="J117" i="3"/>
  <c r="L121" i="21"/>
  <c r="I118" i="3" a="1"/>
  <c r="H118" i="3" a="1"/>
  <c r="N118" i="3" a="1"/>
  <c r="P118" i="3" a="1"/>
  <c r="L118" i="3" a="1"/>
  <c r="Q118" i="3" a="1"/>
  <c r="O118" i="3" a="1"/>
  <c r="K118" i="3" a="1"/>
  <c r="J118" i="3" a="1"/>
  <c r="M118" i="3" a="1"/>
  <c r="M122" i="23" l="1"/>
  <c r="P122" i="23" s="1"/>
  <c r="M118" i="3"/>
  <c r="J118" i="3"/>
  <c r="K118" i="3"/>
  <c r="O118" i="3"/>
  <c r="Q118" i="3"/>
  <c r="L118" i="3"/>
  <c r="P118" i="3"/>
  <c r="N118" i="3"/>
  <c r="H118" i="3"/>
  <c r="I118" i="3"/>
  <c r="L122" i="21"/>
  <c r="M119" i="3" a="1"/>
  <c r="K119" i="3" a="1"/>
  <c r="O119" i="3" a="1"/>
  <c r="Q119" i="3" a="1"/>
  <c r="L119" i="3" a="1"/>
  <c r="P119" i="3" a="1"/>
  <c r="N119" i="3" a="1"/>
  <c r="H119" i="3" a="1"/>
  <c r="I119" i="3" a="1"/>
  <c r="J119" i="3" a="1"/>
  <c r="M123" i="23" l="1"/>
  <c r="P123" i="23" s="1"/>
  <c r="J119" i="3"/>
  <c r="I119" i="3"/>
  <c r="H119" i="3"/>
  <c r="N119" i="3"/>
  <c r="P119" i="3"/>
  <c r="L119" i="3"/>
  <c r="Q119" i="3"/>
  <c r="O119" i="3"/>
  <c r="K119" i="3"/>
  <c r="M119" i="3"/>
  <c r="L123" i="21"/>
  <c r="J120" i="3" a="1"/>
  <c r="I120" i="3" a="1"/>
  <c r="H120" i="3" a="1"/>
  <c r="P120" i="3" a="1"/>
  <c r="L120" i="3" a="1"/>
  <c r="Q120" i="3" a="1"/>
  <c r="O120" i="3" a="1"/>
  <c r="K120" i="3" a="1"/>
  <c r="M120" i="3" a="1"/>
  <c r="N120" i="3" a="1"/>
  <c r="M124" i="23" l="1"/>
  <c r="P124" i="23" s="1"/>
  <c r="N120" i="3"/>
  <c r="M120" i="3"/>
  <c r="K120" i="3"/>
  <c r="O120" i="3"/>
  <c r="Q120" i="3"/>
  <c r="L120" i="3"/>
  <c r="P120" i="3"/>
  <c r="H120" i="3"/>
  <c r="I120" i="3"/>
  <c r="J120" i="3"/>
  <c r="L124" i="21"/>
  <c r="N121" i="3" a="1"/>
  <c r="M121" i="3" a="1"/>
  <c r="K121" i="3" a="1"/>
  <c r="O121" i="3" a="1"/>
  <c r="Q121" i="3" a="1"/>
  <c r="P121" i="3" a="1"/>
  <c r="I121" i="3" a="1"/>
  <c r="L121" i="3" a="1"/>
  <c r="H121" i="3" a="1"/>
  <c r="J121" i="3" a="1"/>
  <c r="M125" i="23" l="1"/>
  <c r="P125" i="23" s="1"/>
  <c r="J121" i="3"/>
  <c r="H121" i="3"/>
  <c r="L121" i="3"/>
  <c r="I121" i="3"/>
  <c r="P121" i="3"/>
  <c r="Q121" i="3"/>
  <c r="O121" i="3"/>
  <c r="K121" i="3"/>
  <c r="M121" i="3"/>
  <c r="N121" i="3"/>
  <c r="L125" i="21"/>
  <c r="J122" i="3" a="1"/>
  <c r="H122" i="3" a="1"/>
  <c r="L122" i="3" a="1"/>
  <c r="P122" i="3" a="1"/>
  <c r="Q122" i="3" a="1"/>
  <c r="O122" i="3" a="1"/>
  <c r="M122" i="3" a="1"/>
  <c r="I122" i="3" a="1"/>
  <c r="K122" i="3" a="1"/>
  <c r="N122" i="3" a="1"/>
  <c r="M126" i="23" l="1"/>
  <c r="P126" i="23" s="1"/>
  <c r="N122" i="3"/>
  <c r="K122" i="3"/>
  <c r="I122" i="3"/>
  <c r="M122" i="3"/>
  <c r="O122" i="3"/>
  <c r="Q122" i="3"/>
  <c r="P122" i="3"/>
  <c r="L122" i="3"/>
  <c r="H122" i="3"/>
  <c r="J122" i="3"/>
  <c r="L126" i="21"/>
  <c r="N123" i="3" a="1"/>
  <c r="K123" i="3" a="1"/>
  <c r="I123" i="3" a="1"/>
  <c r="O123" i="3" a="1"/>
  <c r="L123" i="3" a="1"/>
  <c r="J123" i="3" a="1"/>
  <c r="M123" i="3" a="1"/>
  <c r="Q123" i="3" a="1"/>
  <c r="P123" i="3" a="1"/>
  <c r="H123" i="3" a="1"/>
  <c r="M127" i="23" l="1"/>
  <c r="P127" i="23" s="1"/>
  <c r="H123" i="3"/>
  <c r="P123" i="3"/>
  <c r="Q123" i="3"/>
  <c r="M123" i="3"/>
  <c r="J123" i="3"/>
  <c r="L123" i="3"/>
  <c r="O123" i="3"/>
  <c r="I123" i="3"/>
  <c r="K123" i="3"/>
  <c r="N123" i="3"/>
  <c r="L127" i="21"/>
  <c r="H124" i="3" a="1"/>
  <c r="P124" i="3" a="1"/>
  <c r="Q124" i="3" a="1"/>
  <c r="J124" i="3" a="1"/>
  <c r="I124" i="3" a="1"/>
  <c r="N124" i="3" a="1"/>
  <c r="M124" i="3" a="1"/>
  <c r="L124" i="3" a="1"/>
  <c r="O124" i="3" a="1"/>
  <c r="K124" i="3" a="1"/>
  <c r="M128" i="23" l="1"/>
  <c r="P128" i="23" s="1"/>
  <c r="K124" i="3"/>
  <c r="O124" i="3"/>
  <c r="L124" i="3"/>
  <c r="M124" i="3"/>
  <c r="N124" i="3"/>
  <c r="I124" i="3"/>
  <c r="J124" i="3"/>
  <c r="Q124" i="3"/>
  <c r="P124" i="3"/>
  <c r="H124" i="3"/>
  <c r="L128" i="21"/>
  <c r="K125" i="3" a="1"/>
  <c r="O125" i="3" a="1"/>
  <c r="L125" i="3" a="1"/>
  <c r="M125" i="3" a="1"/>
  <c r="N125" i="3" a="1"/>
  <c r="I125" i="3" a="1"/>
  <c r="J125" i="3" a="1"/>
  <c r="Q125" i="3" a="1"/>
  <c r="P125" i="3" a="1"/>
  <c r="H125" i="3" a="1"/>
  <c r="M129" i="23" l="1"/>
  <c r="P129" i="23" s="1"/>
  <c r="H125" i="3"/>
  <c r="P125" i="3"/>
  <c r="Q125" i="3"/>
  <c r="J125" i="3"/>
  <c r="I125" i="3"/>
  <c r="N125" i="3"/>
  <c r="M125" i="3"/>
  <c r="L125" i="3"/>
  <c r="O125" i="3"/>
  <c r="K125" i="3"/>
  <c r="L129" i="21"/>
  <c r="P126" i="3" a="1"/>
  <c r="Q126" i="3" a="1"/>
  <c r="I126" i="3" a="1"/>
  <c r="N126" i="3" a="1"/>
  <c r="M126" i="3" a="1"/>
  <c r="L126" i="3" a="1"/>
  <c r="O126" i="3" a="1"/>
  <c r="K126" i="3" a="1"/>
  <c r="J126" i="3" a="1"/>
  <c r="H126" i="3" a="1"/>
  <c r="M130" i="23" l="1"/>
  <c r="P130" i="23" s="1"/>
  <c r="H126" i="3"/>
  <c r="J126" i="3"/>
  <c r="K126" i="3"/>
  <c r="O126" i="3"/>
  <c r="L126" i="3"/>
  <c r="M126" i="3"/>
  <c r="N126" i="3"/>
  <c r="I126" i="3"/>
  <c r="Q126" i="3"/>
  <c r="P126" i="3"/>
  <c r="L130" i="21"/>
  <c r="H127" i="3" a="1"/>
  <c r="J127" i="3" a="1"/>
  <c r="K127" i="3" a="1"/>
  <c r="O127" i="3" a="1"/>
  <c r="L127" i="3" a="1"/>
  <c r="M127" i="3" a="1"/>
  <c r="N127" i="3" a="1"/>
  <c r="I127" i="3" a="1"/>
  <c r="Q127" i="3" a="1"/>
  <c r="P127" i="3" a="1"/>
  <c r="M131" i="23" l="1"/>
  <c r="P131" i="23" s="1"/>
  <c r="P127" i="3"/>
  <c r="Q127" i="3"/>
  <c r="I127" i="3"/>
  <c r="N127" i="3"/>
  <c r="M127" i="3"/>
  <c r="L127" i="3"/>
  <c r="O127" i="3"/>
  <c r="K127" i="3"/>
  <c r="J127" i="3"/>
  <c r="H127" i="3"/>
  <c r="L131" i="21"/>
  <c r="P128" i="3" a="1"/>
  <c r="Q128" i="3" a="1"/>
  <c r="I128" i="3" a="1"/>
  <c r="N128" i="3" a="1"/>
  <c r="M128" i="3" a="1"/>
  <c r="L128" i="3" a="1"/>
  <c r="O128" i="3" a="1"/>
  <c r="K128" i="3" a="1"/>
  <c r="J128" i="3" a="1"/>
  <c r="H128" i="3" a="1"/>
  <c r="M132" i="23" l="1"/>
  <c r="P132" i="23" s="1"/>
  <c r="H128" i="3"/>
  <c r="J128" i="3"/>
  <c r="K128" i="3"/>
  <c r="O128" i="3"/>
  <c r="L128" i="3"/>
  <c r="M128" i="3"/>
  <c r="N128" i="3"/>
  <c r="I128" i="3"/>
  <c r="Q128" i="3"/>
  <c r="P128" i="3"/>
  <c r="L132" i="21"/>
  <c r="H129" i="3" a="1"/>
  <c r="J129" i="3" a="1"/>
  <c r="K129" i="3" a="1"/>
  <c r="O129" i="3" a="1"/>
  <c r="L129" i="3" a="1"/>
  <c r="N129" i="3" a="1"/>
  <c r="Q129" i="3" a="1"/>
  <c r="M129" i="3" a="1"/>
  <c r="I129" i="3" a="1"/>
  <c r="P129" i="3" a="1"/>
  <c r="M133" i="23" l="1"/>
  <c r="P133" i="23" s="1"/>
  <c r="P129" i="3"/>
  <c r="I129" i="3"/>
  <c r="M129" i="3"/>
  <c r="Q129" i="3"/>
  <c r="N129" i="3"/>
  <c r="L129" i="3"/>
  <c r="O129" i="3"/>
  <c r="K129" i="3"/>
  <c r="J129" i="3"/>
  <c r="H129" i="3"/>
  <c r="L133" i="21"/>
  <c r="P130" i="3" a="1"/>
  <c r="I130" i="3" a="1"/>
  <c r="M130" i="3" a="1"/>
  <c r="Q130" i="3" a="1"/>
  <c r="N130" i="3" a="1"/>
  <c r="L130" i="3" a="1"/>
  <c r="K130" i="3" a="1"/>
  <c r="H130" i="3" a="1"/>
  <c r="O130" i="3" a="1"/>
  <c r="J130" i="3" a="1"/>
  <c r="M134" i="23" l="1"/>
  <c r="P134" i="23" s="1"/>
  <c r="J130" i="3"/>
  <c r="O130" i="3"/>
  <c r="H130" i="3"/>
  <c r="K130" i="3"/>
  <c r="L130" i="3"/>
  <c r="N130" i="3"/>
  <c r="Q130" i="3"/>
  <c r="M130" i="3"/>
  <c r="I130" i="3"/>
  <c r="P130" i="3"/>
  <c r="L134" i="21"/>
  <c r="J131" i="3" a="1"/>
  <c r="O131" i="3" a="1"/>
  <c r="H131" i="3" a="1"/>
  <c r="L131" i="3" a="1"/>
  <c r="N131" i="3" a="1"/>
  <c r="Q131" i="3" a="1"/>
  <c r="M131" i="3" a="1"/>
  <c r="I131" i="3" a="1"/>
  <c r="P131" i="3" a="1"/>
  <c r="K131" i="3" a="1"/>
  <c r="M135" i="23" l="1"/>
  <c r="P135" i="23" s="1"/>
  <c r="K131" i="3"/>
  <c r="P131" i="3"/>
  <c r="I131" i="3"/>
  <c r="M131" i="3"/>
  <c r="Q131" i="3"/>
  <c r="N131" i="3"/>
  <c r="L131" i="3"/>
  <c r="H131" i="3"/>
  <c r="O131" i="3"/>
  <c r="J131" i="3"/>
  <c r="L135" i="21"/>
  <c r="K132" i="3" a="1"/>
  <c r="M132" i="3" a="1"/>
  <c r="J132" i="3" a="1"/>
  <c r="P132" i="3" a="1"/>
  <c r="I132" i="3" a="1"/>
  <c r="Q132" i="3" a="1"/>
  <c r="N132" i="3" a="1"/>
  <c r="L132" i="3" a="1"/>
  <c r="H132" i="3" a="1"/>
  <c r="O132" i="3" a="1"/>
  <c r="M136" i="23" l="1"/>
  <c r="P136" i="23" s="1"/>
  <c r="O132" i="3"/>
  <c r="H132" i="3"/>
  <c r="L132" i="3"/>
  <c r="N132" i="3"/>
  <c r="Q132" i="3"/>
  <c r="I132" i="3"/>
  <c r="P132" i="3"/>
  <c r="J132" i="3"/>
  <c r="M132" i="3"/>
  <c r="K132" i="3"/>
  <c r="L136" i="21"/>
  <c r="O133" i="3" a="1"/>
  <c r="H133" i="3" a="1"/>
  <c r="Q133" i="3" a="1"/>
  <c r="L133" i="3" a="1"/>
  <c r="N133" i="3" a="1"/>
  <c r="I133" i="3" a="1"/>
  <c r="P133" i="3" a="1"/>
  <c r="J133" i="3" a="1"/>
  <c r="M133" i="3" a="1"/>
  <c r="K133" i="3" a="1"/>
  <c r="M137" i="23" l="1"/>
  <c r="P137" i="23" s="1"/>
  <c r="K133" i="3"/>
  <c r="M133" i="3"/>
  <c r="J133" i="3"/>
  <c r="P133" i="3"/>
  <c r="I133" i="3"/>
  <c r="N133" i="3"/>
  <c r="L133" i="3"/>
  <c r="Q133" i="3"/>
  <c r="H133" i="3"/>
  <c r="O133" i="3"/>
  <c r="L137" i="21"/>
  <c r="K134" i="3" a="1"/>
  <c r="M134" i="3" a="1"/>
  <c r="J134" i="3" a="1"/>
  <c r="P134" i="3" a="1"/>
  <c r="I134" i="3" a="1"/>
  <c r="N134" i="3" a="1"/>
  <c r="L134" i="3" a="1"/>
  <c r="Q134" i="3" a="1"/>
  <c r="H134" i="3" a="1"/>
  <c r="O134" i="3" a="1"/>
  <c r="M138" i="23" l="1"/>
  <c r="P138" i="23" s="1"/>
  <c r="O134" i="3"/>
  <c r="H134" i="3"/>
  <c r="Q134" i="3"/>
  <c r="L134" i="3"/>
  <c r="N134" i="3"/>
  <c r="I134" i="3"/>
  <c r="P134" i="3"/>
  <c r="J134" i="3"/>
  <c r="M134" i="3"/>
  <c r="K134" i="3"/>
  <c r="L138" i="21"/>
  <c r="O135" i="3" a="1"/>
  <c r="Q135" i="3" a="1"/>
  <c r="N135" i="3" a="1"/>
  <c r="P135" i="3" a="1"/>
  <c r="M135" i="3" a="1"/>
  <c r="K135" i="3" a="1"/>
  <c r="H135" i="3" a="1"/>
  <c r="L135" i="3" a="1"/>
  <c r="I135" i="3" a="1"/>
  <c r="J135" i="3" a="1"/>
  <c r="M139" i="23" l="1"/>
  <c r="P139" i="23" s="1"/>
  <c r="J135" i="3"/>
  <c r="I135" i="3"/>
  <c r="L135" i="3"/>
  <c r="H135" i="3"/>
  <c r="K135" i="3"/>
  <c r="M135" i="3"/>
  <c r="P135" i="3"/>
  <c r="N135" i="3"/>
  <c r="Q135" i="3"/>
  <c r="O135" i="3"/>
  <c r="L139" i="21"/>
  <c r="J136" i="3" a="1"/>
  <c r="I136" i="3" a="1"/>
  <c r="L136" i="3" a="1"/>
  <c r="H136" i="3" a="1"/>
  <c r="K136" i="3" a="1"/>
  <c r="M136" i="3" a="1"/>
  <c r="P136" i="3" a="1"/>
  <c r="N136" i="3" a="1"/>
  <c r="Q136" i="3" a="1"/>
  <c r="O136" i="3" a="1"/>
  <c r="M140" i="23" l="1"/>
  <c r="P140" i="23" s="1"/>
  <c r="O136" i="3"/>
  <c r="Q136" i="3"/>
  <c r="N136" i="3"/>
  <c r="P136" i="3"/>
  <c r="M136" i="3"/>
  <c r="K136" i="3"/>
  <c r="H136" i="3"/>
  <c r="L136" i="3"/>
  <c r="I136" i="3"/>
  <c r="J136" i="3"/>
  <c r="L140" i="21"/>
  <c r="O137" i="3" a="1"/>
  <c r="Q137" i="3" a="1"/>
  <c r="P137" i="3" a="1"/>
  <c r="K137" i="3" a="1"/>
  <c r="L137" i="3" a="1"/>
  <c r="J137" i="3" a="1"/>
  <c r="N137" i="3" a="1"/>
  <c r="M137" i="3" a="1"/>
  <c r="H137" i="3" a="1"/>
  <c r="I137" i="3" a="1"/>
  <c r="M141" i="23" l="1"/>
  <c r="P141" i="23" s="1"/>
  <c r="I137" i="3"/>
  <c r="H137" i="3"/>
  <c r="M137" i="3"/>
  <c r="N137" i="3"/>
  <c r="J137" i="3"/>
  <c r="L137" i="3"/>
  <c r="K137" i="3"/>
  <c r="P137" i="3"/>
  <c r="Q137" i="3"/>
  <c r="O137" i="3"/>
  <c r="L141" i="21"/>
  <c r="I138" i="3" a="1"/>
  <c r="M138" i="3" a="1"/>
  <c r="L138" i="3" a="1"/>
  <c r="P138" i="3" a="1"/>
  <c r="O138" i="3" a="1"/>
  <c r="H138" i="3" a="1"/>
  <c r="N138" i="3" a="1"/>
  <c r="J138" i="3" a="1"/>
  <c r="K138" i="3" a="1"/>
  <c r="Q138" i="3" a="1"/>
  <c r="M142" i="23" l="1"/>
  <c r="P142" i="23" s="1"/>
  <c r="Q138" i="3"/>
  <c r="K138" i="3"/>
  <c r="J138" i="3"/>
  <c r="N138" i="3"/>
  <c r="H138" i="3"/>
  <c r="O138" i="3"/>
  <c r="P138" i="3"/>
  <c r="L138" i="3"/>
  <c r="M138" i="3"/>
  <c r="I138" i="3"/>
  <c r="L142" i="21"/>
  <c r="Q139" i="3" a="1"/>
  <c r="K139" i="3" a="1"/>
  <c r="J139" i="3" a="1"/>
  <c r="H139" i="3" a="1"/>
  <c r="O139" i="3" a="1"/>
  <c r="L139" i="3" a="1"/>
  <c r="I139" i="3" a="1"/>
  <c r="N139" i="3" a="1"/>
  <c r="P139" i="3" a="1"/>
  <c r="M139" i="3" a="1"/>
  <c r="M143" i="23" l="1"/>
  <c r="P143" i="23" s="1"/>
  <c r="M139" i="3"/>
  <c r="P139" i="3"/>
  <c r="N139" i="3"/>
  <c r="I139" i="3"/>
  <c r="L139" i="3"/>
  <c r="O139" i="3"/>
  <c r="H139" i="3"/>
  <c r="J139" i="3"/>
  <c r="K139" i="3"/>
  <c r="Q139" i="3"/>
  <c r="L143" i="21"/>
  <c r="M140" i="3" a="1"/>
  <c r="P140" i="3" a="1"/>
  <c r="H140" i="3" a="1"/>
  <c r="N140" i="3" a="1"/>
  <c r="I140" i="3" a="1"/>
  <c r="L140" i="3" a="1"/>
  <c r="O140" i="3" a="1"/>
  <c r="J140" i="3" a="1"/>
  <c r="K140" i="3" a="1"/>
  <c r="Q140" i="3" a="1"/>
  <c r="M144" i="23" l="1"/>
  <c r="P144" i="23" s="1"/>
  <c r="Q140" i="3"/>
  <c r="K140" i="3"/>
  <c r="J140" i="3"/>
  <c r="O140" i="3"/>
  <c r="L140" i="3"/>
  <c r="I140" i="3"/>
  <c r="N140" i="3"/>
  <c r="H140" i="3"/>
  <c r="P140" i="3"/>
  <c r="M140" i="3"/>
  <c r="L144" i="21"/>
  <c r="Q141" i="3" a="1"/>
  <c r="K141" i="3" a="1"/>
  <c r="J141" i="3" a="1"/>
  <c r="L141" i="3" a="1"/>
  <c r="N141" i="3" a="1"/>
  <c r="H141" i="3" a="1"/>
  <c r="M141" i="3" a="1"/>
  <c r="O141" i="3" a="1"/>
  <c r="I141" i="3" a="1"/>
  <c r="P141" i="3" a="1"/>
  <c r="M145" i="23" l="1"/>
  <c r="P145" i="23" s="1"/>
  <c r="P141" i="3"/>
  <c r="I141" i="3"/>
  <c r="O141" i="3"/>
  <c r="M141" i="3"/>
  <c r="H141" i="3"/>
  <c r="N141" i="3"/>
  <c r="L141" i="3"/>
  <c r="J141" i="3"/>
  <c r="K141" i="3"/>
  <c r="Q141" i="3"/>
  <c r="L145" i="21"/>
  <c r="P142" i="3" a="1"/>
  <c r="I142" i="3" a="1"/>
  <c r="O142" i="3" a="1"/>
  <c r="M142" i="3" a="1"/>
  <c r="H142" i="3" a="1"/>
  <c r="N142" i="3" a="1"/>
  <c r="L142" i="3" a="1"/>
  <c r="J142" i="3" a="1"/>
  <c r="K142" i="3" a="1"/>
  <c r="Q142" i="3" a="1"/>
  <c r="M146" i="23" l="1"/>
  <c r="P146" i="23" s="1"/>
  <c r="Q142" i="3"/>
  <c r="K142" i="3"/>
  <c r="J142" i="3"/>
  <c r="L142" i="3"/>
  <c r="N142" i="3"/>
  <c r="H142" i="3"/>
  <c r="M142" i="3"/>
  <c r="O142" i="3"/>
  <c r="I142" i="3"/>
  <c r="P142" i="3"/>
  <c r="L146" i="21"/>
  <c r="Q143" i="3" a="1"/>
  <c r="K143" i="3" a="1"/>
  <c r="L143" i="3" a="1"/>
  <c r="N143" i="3" a="1"/>
  <c r="H143" i="3" a="1"/>
  <c r="M143" i="3" a="1"/>
  <c r="O143" i="3" a="1"/>
  <c r="I143" i="3" a="1"/>
  <c r="P143" i="3" a="1"/>
  <c r="J143" i="3" a="1"/>
  <c r="M147" i="23" l="1"/>
  <c r="P147" i="23" s="1"/>
  <c r="J143" i="3"/>
  <c r="P143" i="3"/>
  <c r="I143" i="3"/>
  <c r="O143" i="3"/>
  <c r="M143" i="3"/>
  <c r="H143" i="3"/>
  <c r="N143" i="3"/>
  <c r="L143" i="3"/>
  <c r="K143" i="3"/>
  <c r="Q143" i="3"/>
  <c r="L147" i="21"/>
  <c r="J144" i="3" a="1"/>
  <c r="P144" i="3" a="1"/>
  <c r="O144" i="3" a="1"/>
  <c r="H144" i="3" a="1"/>
  <c r="L144" i="3" a="1"/>
  <c r="Q144" i="3" a="1"/>
  <c r="I144" i="3" a="1"/>
  <c r="M144" i="3" a="1"/>
  <c r="N144" i="3" a="1"/>
  <c r="K144" i="3" a="1"/>
  <c r="M148" i="23" l="1"/>
  <c r="P148" i="23" s="1"/>
  <c r="K144" i="3"/>
  <c r="N144" i="3"/>
  <c r="M144" i="3"/>
  <c r="I144" i="3"/>
  <c r="Q144" i="3"/>
  <c r="L144" i="3"/>
  <c r="H144" i="3"/>
  <c r="O144" i="3"/>
  <c r="P144" i="3"/>
  <c r="J144" i="3"/>
  <c r="L148" i="21"/>
  <c r="K145" i="3" a="1"/>
  <c r="M145" i="3" a="1"/>
  <c r="I145" i="3" a="1"/>
  <c r="Q145" i="3" a="1"/>
  <c r="L145" i="3" a="1"/>
  <c r="H145" i="3" a="1"/>
  <c r="O145" i="3" a="1"/>
  <c r="P145" i="3" a="1"/>
  <c r="J145" i="3" a="1"/>
  <c r="N145" i="3" a="1"/>
  <c r="M149" i="23" l="1"/>
  <c r="P149" i="23" s="1"/>
  <c r="N145" i="3"/>
  <c r="J145" i="3"/>
  <c r="P145" i="3"/>
  <c r="O145" i="3"/>
  <c r="H145" i="3"/>
  <c r="L145" i="3"/>
  <c r="Q145" i="3"/>
  <c r="I145" i="3"/>
  <c r="M145" i="3"/>
  <c r="K145" i="3"/>
  <c r="L149" i="21"/>
  <c r="N146" i="3" a="1"/>
  <c r="J146" i="3" a="1"/>
  <c r="P146" i="3" a="1"/>
  <c r="O146" i="3" a="1"/>
  <c r="H146" i="3" a="1"/>
  <c r="L146" i="3" a="1"/>
  <c r="Q146" i="3" a="1"/>
  <c r="I146" i="3" a="1"/>
  <c r="M146" i="3" a="1"/>
  <c r="K146" i="3" a="1"/>
  <c r="M150" i="23" l="1"/>
  <c r="P150" i="23" s="1"/>
  <c r="K146" i="3"/>
  <c r="M146" i="3"/>
  <c r="I146" i="3"/>
  <c r="Q146" i="3"/>
  <c r="L146" i="3"/>
  <c r="H146" i="3"/>
  <c r="O146" i="3"/>
  <c r="P146" i="3"/>
  <c r="J146" i="3"/>
  <c r="N146" i="3"/>
  <c r="L150" i="21"/>
  <c r="K147" i="3" a="1"/>
  <c r="M147" i="3" a="1"/>
  <c r="Q147" i="3" a="1"/>
  <c r="L147" i="3" a="1"/>
  <c r="H147" i="3" a="1"/>
  <c r="O147" i="3" a="1"/>
  <c r="P147" i="3" a="1"/>
  <c r="J147" i="3" a="1"/>
  <c r="N147" i="3" a="1"/>
  <c r="I147" i="3" a="1"/>
  <c r="M151" i="23" l="1"/>
  <c r="P151" i="23" s="1"/>
  <c r="I147" i="3"/>
  <c r="N147" i="3"/>
  <c r="J147" i="3"/>
  <c r="P147" i="3"/>
  <c r="O147" i="3"/>
  <c r="H147" i="3"/>
  <c r="L147" i="3"/>
  <c r="Q147" i="3"/>
  <c r="M147" i="3"/>
  <c r="K147" i="3"/>
  <c r="L151" i="21"/>
  <c r="I148" i="3" a="1"/>
  <c r="J148" i="3" a="1"/>
  <c r="P148" i="3" a="1"/>
  <c r="O148" i="3" a="1"/>
  <c r="L148" i="3" a="1"/>
  <c r="Q148" i="3" a="1"/>
  <c r="M148" i="3" a="1"/>
  <c r="N148" i="3" a="1"/>
  <c r="H148" i="3" a="1"/>
  <c r="K148" i="3" a="1"/>
  <c r="M152" i="23" l="1"/>
  <c r="P152" i="23" s="1"/>
  <c r="K148" i="3"/>
  <c r="H148" i="3"/>
  <c r="N148" i="3"/>
  <c r="M148" i="3"/>
  <c r="Q148" i="3"/>
  <c r="L148" i="3"/>
  <c r="O148" i="3"/>
  <c r="P148" i="3"/>
  <c r="J148" i="3"/>
  <c r="I148" i="3"/>
  <c r="L152" i="21"/>
  <c r="K149" i="3" a="1"/>
  <c r="H149" i="3" a="1"/>
  <c r="M149" i="3" a="1"/>
  <c r="L149" i="3" a="1"/>
  <c r="P149" i="3" a="1"/>
  <c r="I149" i="3" a="1"/>
  <c r="N149" i="3" a="1"/>
  <c r="Q149" i="3" a="1"/>
  <c r="O149" i="3" a="1"/>
  <c r="J149" i="3" a="1"/>
  <c r="M153" i="23" l="1"/>
  <c r="P153" i="23" s="1"/>
  <c r="J149" i="3"/>
  <c r="O149" i="3"/>
  <c r="Q149" i="3"/>
  <c r="N149" i="3"/>
  <c r="I149" i="3"/>
  <c r="P149" i="3"/>
  <c r="L149" i="3"/>
  <c r="M149" i="3"/>
  <c r="H149" i="3"/>
  <c r="K149" i="3"/>
  <c r="L153" i="21"/>
  <c r="J150" i="3" a="1"/>
  <c r="O150" i="3" a="1"/>
  <c r="Q150" i="3" a="1"/>
  <c r="I150" i="3" a="1"/>
  <c r="M150" i="3" a="1"/>
  <c r="N150" i="3" a="1"/>
  <c r="P150" i="3" a="1"/>
  <c r="L150" i="3" a="1"/>
  <c r="H150" i="3" a="1"/>
  <c r="K150" i="3" a="1"/>
  <c r="M154" i="23" l="1"/>
  <c r="P154" i="23" s="1"/>
  <c r="K150" i="3"/>
  <c r="H150" i="3"/>
  <c r="L150" i="3"/>
  <c r="P150" i="3"/>
  <c r="N150" i="3"/>
  <c r="M150" i="3"/>
  <c r="I150" i="3"/>
  <c r="Q150" i="3"/>
  <c r="O150" i="3"/>
  <c r="J150" i="3"/>
  <c r="L154" i="21"/>
  <c r="K151" i="3" a="1"/>
  <c r="H151" i="3" a="1"/>
  <c r="I151" i="3" a="1"/>
  <c r="L151" i="3" a="1"/>
  <c r="P151" i="3" a="1"/>
  <c r="N151" i="3" a="1"/>
  <c r="M151" i="3" a="1"/>
  <c r="Q151" i="3" a="1"/>
  <c r="O151" i="3" a="1"/>
  <c r="J151" i="3" a="1"/>
  <c r="M155" i="23" l="1"/>
  <c r="P155" i="23" s="1"/>
  <c r="J151" i="3"/>
  <c r="O151" i="3"/>
  <c r="Q151" i="3"/>
  <c r="M151" i="3"/>
  <c r="N151" i="3"/>
  <c r="P151" i="3"/>
  <c r="L151" i="3"/>
  <c r="I151" i="3"/>
  <c r="H151" i="3"/>
  <c r="K151" i="3"/>
  <c r="L155" i="21"/>
  <c r="J152" i="3" a="1"/>
  <c r="O152" i="3" a="1"/>
  <c r="Q152" i="3" a="1"/>
  <c r="M152" i="3" a="1"/>
  <c r="P152" i="3" a="1"/>
  <c r="I152" i="3" a="1"/>
  <c r="N152" i="3" a="1"/>
  <c r="L152" i="3" a="1"/>
  <c r="H152" i="3" a="1"/>
  <c r="K152" i="3" a="1"/>
  <c r="M156" i="23" l="1"/>
  <c r="P156" i="23" s="1"/>
  <c r="K152" i="3"/>
  <c r="H152" i="3"/>
  <c r="L152" i="3"/>
  <c r="N152" i="3"/>
  <c r="I152" i="3"/>
  <c r="P152" i="3"/>
  <c r="M152" i="3"/>
  <c r="Q152" i="3"/>
  <c r="O152" i="3"/>
  <c r="J152" i="3"/>
  <c r="L156" i="21"/>
  <c r="K153" i="3" a="1"/>
  <c r="H153" i="3" a="1"/>
  <c r="M153" i="3" a="1"/>
  <c r="L153" i="3" a="1"/>
  <c r="N153" i="3" a="1"/>
  <c r="I153" i="3" a="1"/>
  <c r="P153" i="3" a="1"/>
  <c r="Q153" i="3" a="1"/>
  <c r="O153" i="3" a="1"/>
  <c r="J153" i="3" a="1"/>
  <c r="M157" i="23" l="1"/>
  <c r="P157" i="23" s="1"/>
  <c r="J153" i="3"/>
  <c r="O153" i="3"/>
  <c r="Q153" i="3"/>
  <c r="P153" i="3"/>
  <c r="I153" i="3"/>
  <c r="N153" i="3"/>
  <c r="L153" i="3"/>
  <c r="M153" i="3"/>
  <c r="H153" i="3"/>
  <c r="K153" i="3"/>
  <c r="L157" i="21"/>
  <c r="J154" i="3" a="1"/>
  <c r="O154" i="3" a="1"/>
  <c r="M154" i="3" a="1"/>
  <c r="Q154" i="3" a="1"/>
  <c r="P154" i="3" a="1"/>
  <c r="I154" i="3" a="1"/>
  <c r="N154" i="3" a="1"/>
  <c r="L154" i="3" a="1"/>
  <c r="H154" i="3" a="1"/>
  <c r="K154" i="3" a="1"/>
  <c r="M158" i="23" l="1"/>
  <c r="P158" i="23" s="1"/>
  <c r="K154" i="3"/>
  <c r="H154" i="3"/>
  <c r="L154" i="3"/>
  <c r="N154" i="3"/>
  <c r="I154" i="3"/>
  <c r="P154" i="3"/>
  <c r="Q154" i="3"/>
  <c r="M154" i="3"/>
  <c r="O154" i="3"/>
  <c r="J154" i="3"/>
  <c r="L158" i="21"/>
  <c r="K155" i="3" a="1"/>
  <c r="H155" i="3" a="1"/>
  <c r="L155" i="3" a="1"/>
  <c r="N155" i="3" a="1"/>
  <c r="I155" i="3" a="1"/>
  <c r="P155" i="3" a="1"/>
  <c r="Q155" i="3" a="1"/>
  <c r="M155" i="3" a="1"/>
  <c r="O155" i="3" a="1"/>
  <c r="J155" i="3" a="1"/>
  <c r="M159" i="23" l="1"/>
  <c r="P159" i="23" s="1"/>
  <c r="J155" i="3"/>
  <c r="O155" i="3"/>
  <c r="M155" i="3"/>
  <c r="Q155" i="3"/>
  <c r="P155" i="3"/>
  <c r="I155" i="3"/>
  <c r="N155" i="3"/>
  <c r="L155" i="3"/>
  <c r="H155" i="3"/>
  <c r="K155" i="3"/>
  <c r="L159" i="21"/>
  <c r="J156" i="3" a="1"/>
  <c r="O156" i="3" a="1"/>
  <c r="M156" i="3" a="1"/>
  <c r="Q156" i="3" a="1"/>
  <c r="P156" i="3" a="1"/>
  <c r="I156" i="3" a="1"/>
  <c r="N156" i="3" a="1"/>
  <c r="L156" i="3" a="1"/>
  <c r="H156" i="3" a="1"/>
  <c r="K156" i="3" a="1"/>
  <c r="M160" i="23" l="1"/>
  <c r="P160" i="23" s="1"/>
  <c r="K156" i="3"/>
  <c r="H156" i="3"/>
  <c r="L156" i="3"/>
  <c r="N156" i="3"/>
  <c r="I156" i="3"/>
  <c r="P156" i="3"/>
  <c r="Q156" i="3"/>
  <c r="M156" i="3"/>
  <c r="O156" i="3"/>
  <c r="J156" i="3"/>
  <c r="L160" i="21"/>
  <c r="K157" i="3" a="1"/>
  <c r="H157" i="3" a="1"/>
  <c r="O157" i="3" a="1"/>
  <c r="L157" i="3" a="1"/>
  <c r="N157" i="3" a="1"/>
  <c r="I157" i="3" a="1"/>
  <c r="P157" i="3" a="1"/>
  <c r="Q157" i="3" a="1"/>
  <c r="M157" i="3" a="1"/>
  <c r="J157" i="3" a="1"/>
  <c r="M161" i="23" l="1"/>
  <c r="P161" i="23" s="1"/>
  <c r="J157" i="3"/>
  <c r="M157" i="3"/>
  <c r="Q157" i="3"/>
  <c r="P157" i="3"/>
  <c r="I157" i="3"/>
  <c r="N157" i="3"/>
  <c r="L157" i="3"/>
  <c r="O157" i="3"/>
  <c r="H157" i="3"/>
  <c r="K157" i="3"/>
  <c r="L161" i="21"/>
  <c r="J158" i="3" a="1"/>
  <c r="M158" i="3" a="1"/>
  <c r="Q158" i="3" a="1"/>
  <c r="P158" i="3" a="1"/>
  <c r="I158" i="3" a="1"/>
  <c r="N158" i="3" a="1"/>
  <c r="L158" i="3" a="1"/>
  <c r="H158" i="3" a="1"/>
  <c r="K158" i="3" a="1"/>
  <c r="O158" i="3" a="1"/>
  <c r="M162" i="23" l="1"/>
  <c r="P162" i="23" s="1"/>
  <c r="O158" i="3"/>
  <c r="K158" i="3"/>
  <c r="H158" i="3"/>
  <c r="L158" i="3"/>
  <c r="N158" i="3"/>
  <c r="I158" i="3"/>
  <c r="P158" i="3"/>
  <c r="Q158" i="3"/>
  <c r="M158" i="3"/>
  <c r="J158" i="3"/>
  <c r="L162" i="21"/>
  <c r="O159" i="3" a="1"/>
  <c r="K159" i="3" a="1"/>
  <c r="N159" i="3" a="1"/>
  <c r="M159" i="3" a="1"/>
  <c r="H159" i="3" a="1"/>
  <c r="L159" i="3" a="1"/>
  <c r="I159" i="3" a="1"/>
  <c r="P159" i="3" a="1"/>
  <c r="Q159" i="3" a="1"/>
  <c r="J159" i="3" a="1"/>
  <c r="M163" i="23" l="1"/>
  <c r="P163" i="23" s="1"/>
  <c r="J159" i="3"/>
  <c r="Q159" i="3"/>
  <c r="P159" i="3"/>
  <c r="I159" i="3"/>
  <c r="L159" i="3"/>
  <c r="H159" i="3"/>
  <c r="M159" i="3"/>
  <c r="N159" i="3"/>
  <c r="K159" i="3"/>
  <c r="O159" i="3"/>
  <c r="L163" i="21"/>
  <c r="J160" i="3" a="1"/>
  <c r="Q160" i="3" a="1"/>
  <c r="M160" i="3" a="1"/>
  <c r="P160" i="3" a="1"/>
  <c r="I160" i="3" a="1"/>
  <c r="L160" i="3" a="1"/>
  <c r="H160" i="3" a="1"/>
  <c r="N160" i="3" a="1"/>
  <c r="K160" i="3" a="1"/>
  <c r="O160" i="3" a="1"/>
  <c r="M164" i="23" l="1"/>
  <c r="P164" i="23" s="1"/>
  <c r="O160" i="3"/>
  <c r="K160" i="3"/>
  <c r="N160" i="3"/>
  <c r="H160" i="3"/>
  <c r="L160" i="3"/>
  <c r="I160" i="3"/>
  <c r="P160" i="3"/>
  <c r="M160" i="3"/>
  <c r="Q160" i="3"/>
  <c r="J160" i="3"/>
  <c r="L164" i="21"/>
  <c r="O161" i="3" a="1"/>
  <c r="K161" i="3" a="1"/>
  <c r="Q161" i="3" a="1"/>
  <c r="N161" i="3" a="1"/>
  <c r="H161" i="3" a="1"/>
  <c r="L161" i="3" a="1"/>
  <c r="I161" i="3" a="1"/>
  <c r="P161" i="3" a="1"/>
  <c r="M161" i="3" a="1"/>
  <c r="J161" i="3" a="1"/>
  <c r="M165" i="23" l="1"/>
  <c r="P165" i="23" s="1"/>
  <c r="J161" i="3"/>
  <c r="M161" i="3"/>
  <c r="P161" i="3"/>
  <c r="I161" i="3"/>
  <c r="L161" i="3"/>
  <c r="H161" i="3"/>
  <c r="N161" i="3"/>
  <c r="Q161" i="3"/>
  <c r="K161" i="3"/>
  <c r="O161" i="3"/>
  <c r="L165" i="21"/>
  <c r="J162" i="3" a="1"/>
  <c r="M162" i="3" a="1"/>
  <c r="P162" i="3" a="1"/>
  <c r="I162" i="3" a="1"/>
  <c r="L162" i="3" a="1"/>
  <c r="H162" i="3" a="1"/>
  <c r="N162" i="3" a="1"/>
  <c r="K162" i="3" a="1"/>
  <c r="Q162" i="3" a="1"/>
  <c r="O162" i="3" a="1"/>
  <c r="M166" i="23" l="1"/>
  <c r="P166" i="23" s="1"/>
  <c r="O162" i="3"/>
  <c r="Q162" i="3"/>
  <c r="K162" i="3"/>
  <c r="N162" i="3"/>
  <c r="H162" i="3"/>
  <c r="L162" i="3"/>
  <c r="I162" i="3"/>
  <c r="P162" i="3"/>
  <c r="M162" i="3"/>
  <c r="J162" i="3"/>
  <c r="L166" i="21"/>
  <c r="O163" i="3" a="1"/>
  <c r="Q163" i="3" a="1"/>
  <c r="M163" i="3" a="1"/>
  <c r="K163" i="3" a="1"/>
  <c r="N163" i="3" a="1"/>
  <c r="H163" i="3" a="1"/>
  <c r="L163" i="3" a="1"/>
  <c r="I163" i="3" a="1"/>
  <c r="P163" i="3" a="1"/>
  <c r="J163" i="3" a="1"/>
  <c r="M167" i="23" l="1"/>
  <c r="P167" i="23" s="1"/>
  <c r="J163" i="3"/>
  <c r="P163" i="3"/>
  <c r="I163" i="3"/>
  <c r="L163" i="3"/>
  <c r="H163" i="3"/>
  <c r="N163" i="3"/>
  <c r="K163" i="3"/>
  <c r="M163" i="3"/>
  <c r="Q163" i="3"/>
  <c r="O163" i="3"/>
  <c r="L167" i="21"/>
  <c r="J164" i="3" a="1"/>
  <c r="P164" i="3" a="1"/>
  <c r="L164" i="3" a="1"/>
  <c r="M164" i="3" a="1"/>
  <c r="I164" i="3" a="1"/>
  <c r="H164" i="3" a="1"/>
  <c r="N164" i="3" a="1"/>
  <c r="K164" i="3" a="1"/>
  <c r="Q164" i="3" a="1"/>
  <c r="O164" i="3" a="1"/>
  <c r="M168" i="23" l="1"/>
  <c r="P168" i="23" s="1"/>
  <c r="O164" i="3"/>
  <c r="Q164" i="3"/>
  <c r="K164" i="3"/>
  <c r="N164" i="3"/>
  <c r="H164" i="3"/>
  <c r="I164" i="3"/>
  <c r="M164" i="3"/>
  <c r="L164" i="3"/>
  <c r="P164" i="3"/>
  <c r="J164" i="3"/>
  <c r="L168" i="21"/>
  <c r="O165" i="3" a="1"/>
  <c r="Q165" i="3" a="1"/>
  <c r="K165" i="3" a="1"/>
  <c r="N165" i="3" a="1"/>
  <c r="H165" i="3" a="1"/>
  <c r="I165" i="3" a="1"/>
  <c r="M165" i="3" a="1"/>
  <c r="L165" i="3" a="1"/>
  <c r="P165" i="3" a="1"/>
  <c r="J165" i="3" a="1"/>
  <c r="M169" i="23" l="1"/>
  <c r="P169" i="23" s="1"/>
  <c r="J165" i="3"/>
  <c r="P165" i="3"/>
  <c r="L165" i="3"/>
  <c r="M165" i="3"/>
  <c r="I165" i="3"/>
  <c r="H165" i="3"/>
  <c r="N165" i="3"/>
  <c r="K165" i="3"/>
  <c r="Q165" i="3"/>
  <c r="O165" i="3"/>
  <c r="L169" i="21"/>
  <c r="J166" i="3" a="1"/>
  <c r="P166" i="3" a="1"/>
  <c r="M166" i="3" a="1"/>
  <c r="N166" i="3" a="1"/>
  <c r="Q166" i="3" a="1"/>
  <c r="L166" i="3" a="1"/>
  <c r="I166" i="3" a="1"/>
  <c r="H166" i="3" a="1"/>
  <c r="K166" i="3" a="1"/>
  <c r="O166" i="3" a="1"/>
  <c r="M170" i="23" l="1"/>
  <c r="P170" i="23" s="1"/>
  <c r="O166" i="3"/>
  <c r="K166" i="3"/>
  <c r="H166" i="3"/>
  <c r="I166" i="3"/>
  <c r="L166" i="3"/>
  <c r="Q166" i="3"/>
  <c r="N166" i="3"/>
  <c r="M166" i="3"/>
  <c r="P166" i="3"/>
  <c r="J166" i="3"/>
  <c r="L170" i="21"/>
  <c r="O167" i="3" a="1"/>
  <c r="K167" i="3" a="1"/>
  <c r="I167" i="3" a="1"/>
  <c r="N167" i="3" a="1"/>
  <c r="M167" i="3" a="1"/>
  <c r="J167" i="3" a="1"/>
  <c r="H167" i="3" a="1"/>
  <c r="L167" i="3" a="1"/>
  <c r="Q167" i="3" a="1"/>
  <c r="P167" i="3" a="1"/>
  <c r="M171" i="23" l="1"/>
  <c r="P171" i="23" s="1"/>
  <c r="P167" i="3"/>
  <c r="Q167" i="3"/>
  <c r="L167" i="3"/>
  <c r="H167" i="3"/>
  <c r="J167" i="3"/>
  <c r="M167" i="3"/>
  <c r="N167" i="3"/>
  <c r="I167" i="3"/>
  <c r="K167" i="3"/>
  <c r="O167" i="3"/>
  <c r="L171" i="21"/>
  <c r="P168" i="3" a="1"/>
  <c r="Q168" i="3" a="1"/>
  <c r="L168" i="3" a="1"/>
  <c r="H168" i="3" a="1"/>
  <c r="J168" i="3" a="1"/>
  <c r="M168" i="3" a="1"/>
  <c r="N168" i="3" a="1"/>
  <c r="I168" i="3" a="1"/>
  <c r="K168" i="3" a="1"/>
  <c r="O168" i="3" a="1"/>
  <c r="M172" i="23" l="1"/>
  <c r="P172" i="23" s="1"/>
  <c r="O168" i="3"/>
  <c r="K168" i="3"/>
  <c r="I168" i="3"/>
  <c r="N168" i="3"/>
  <c r="M168" i="3"/>
  <c r="J168" i="3"/>
  <c r="H168" i="3"/>
  <c r="L168" i="3"/>
  <c r="Q168" i="3"/>
  <c r="P168" i="3"/>
  <c r="L172" i="21"/>
  <c r="O169" i="3" a="1"/>
  <c r="K169" i="3" a="1"/>
  <c r="I169" i="3" a="1"/>
  <c r="M169" i="3" a="1"/>
  <c r="J169" i="3" a="1"/>
  <c r="H169" i="3" a="1"/>
  <c r="L169" i="3" a="1"/>
  <c r="Q169" i="3" a="1"/>
  <c r="P169" i="3" a="1"/>
  <c r="N169" i="3" a="1"/>
  <c r="M173" i="23" l="1"/>
  <c r="P173" i="23" s="1"/>
  <c r="N169" i="3"/>
  <c r="P169" i="3"/>
  <c r="Q169" i="3"/>
  <c r="L169" i="3"/>
  <c r="H169" i="3"/>
  <c r="J169" i="3"/>
  <c r="M169" i="3"/>
  <c r="I169" i="3"/>
  <c r="K169" i="3"/>
  <c r="O169" i="3"/>
  <c r="L173" i="21"/>
  <c r="N170" i="3" a="1"/>
  <c r="P170" i="3" a="1"/>
  <c r="Q170" i="3" a="1"/>
  <c r="L170" i="3" a="1"/>
  <c r="H170" i="3" a="1"/>
  <c r="J170" i="3" a="1"/>
  <c r="M170" i="3" a="1"/>
  <c r="I170" i="3" a="1"/>
  <c r="K170" i="3" a="1"/>
  <c r="O170" i="3" a="1"/>
  <c r="M174" i="23" l="1"/>
  <c r="P174" i="23" s="1"/>
  <c r="O170" i="3"/>
  <c r="K170" i="3"/>
  <c r="I170" i="3"/>
  <c r="M170" i="3"/>
  <c r="J170" i="3"/>
  <c r="H170" i="3"/>
  <c r="L170" i="3"/>
  <c r="Q170" i="3"/>
  <c r="P170" i="3"/>
  <c r="N170" i="3"/>
  <c r="L174" i="21"/>
  <c r="O171" i="3" a="1"/>
  <c r="K171" i="3" a="1"/>
  <c r="M171" i="3" a="1"/>
  <c r="H171" i="3" a="1"/>
  <c r="P171" i="3" a="1"/>
  <c r="I171" i="3" a="1"/>
  <c r="J171" i="3" a="1"/>
  <c r="L171" i="3" a="1"/>
  <c r="Q171" i="3" a="1"/>
  <c r="N171" i="3" a="1"/>
  <c r="M175" i="23" l="1"/>
  <c r="P175" i="23" s="1"/>
  <c r="N171" i="3"/>
  <c r="Q171" i="3"/>
  <c r="L171" i="3"/>
  <c r="J171" i="3"/>
  <c r="I171" i="3"/>
  <c r="P171" i="3"/>
  <c r="H171" i="3"/>
  <c r="M171" i="3"/>
  <c r="K171" i="3"/>
  <c r="O171" i="3"/>
  <c r="L175" i="21"/>
  <c r="N172" i="3" a="1"/>
  <c r="Q172" i="3" a="1"/>
  <c r="L172" i="3" a="1"/>
  <c r="J172" i="3" a="1"/>
  <c r="I172" i="3" a="1"/>
  <c r="P172" i="3" a="1"/>
  <c r="H172" i="3" a="1"/>
  <c r="M172" i="3" a="1"/>
  <c r="K172" i="3" a="1"/>
  <c r="O172" i="3" a="1"/>
  <c r="M176" i="23" l="1"/>
  <c r="P176" i="23" s="1"/>
  <c r="O172" i="3"/>
  <c r="K172" i="3"/>
  <c r="M172" i="3"/>
  <c r="H172" i="3"/>
  <c r="P172" i="3"/>
  <c r="I172" i="3"/>
  <c r="J172" i="3"/>
  <c r="L172" i="3"/>
  <c r="Q172" i="3"/>
  <c r="N172" i="3"/>
  <c r="L176" i="21"/>
  <c r="O173" i="3" a="1"/>
  <c r="K173" i="3" a="1"/>
  <c r="H173" i="3" a="1"/>
  <c r="L173" i="3" a="1"/>
  <c r="M173" i="3" a="1"/>
  <c r="P173" i="3" a="1"/>
  <c r="I173" i="3" a="1"/>
  <c r="J173" i="3" a="1"/>
  <c r="Q173" i="3" a="1"/>
  <c r="N173" i="3" a="1"/>
  <c r="M177" i="23" l="1"/>
  <c r="P177" i="23" s="1"/>
  <c r="N173" i="3"/>
  <c r="Q173" i="3"/>
  <c r="J173" i="3"/>
  <c r="I173" i="3"/>
  <c r="P173" i="3"/>
  <c r="M173" i="3"/>
  <c r="L173" i="3"/>
  <c r="H173" i="3"/>
  <c r="K173" i="3"/>
  <c r="O173" i="3"/>
  <c r="L177" i="21"/>
  <c r="N174" i="3" a="1"/>
  <c r="Q174" i="3" a="1"/>
  <c r="H174" i="3" a="1"/>
  <c r="J174" i="3" a="1"/>
  <c r="I174" i="3" a="1"/>
  <c r="P174" i="3" a="1"/>
  <c r="M174" i="3" a="1"/>
  <c r="L174" i="3" a="1"/>
  <c r="K174" i="3" a="1"/>
  <c r="O174" i="3" a="1"/>
  <c r="M178" i="23" l="1"/>
  <c r="P178" i="23" s="1"/>
  <c r="O174" i="3"/>
  <c r="K174" i="3"/>
  <c r="L174" i="3"/>
  <c r="M174" i="3"/>
  <c r="P174" i="3"/>
  <c r="I174" i="3"/>
  <c r="J174" i="3"/>
  <c r="H174" i="3"/>
  <c r="Q174" i="3"/>
  <c r="N174" i="3"/>
  <c r="L178" i="21"/>
  <c r="O175" i="3" a="1"/>
  <c r="K175" i="3" a="1"/>
  <c r="M175" i="3" a="1"/>
  <c r="H175" i="3" a="1"/>
  <c r="L175" i="3" a="1"/>
  <c r="P175" i="3" a="1"/>
  <c r="I175" i="3" a="1"/>
  <c r="J175" i="3" a="1"/>
  <c r="Q175" i="3" a="1"/>
  <c r="N175" i="3" a="1"/>
  <c r="M179" i="23" l="1"/>
  <c r="P179" i="23" s="1"/>
  <c r="N175" i="3"/>
  <c r="Q175" i="3"/>
  <c r="J175" i="3"/>
  <c r="I175" i="3"/>
  <c r="P175" i="3"/>
  <c r="L175" i="3"/>
  <c r="H175" i="3"/>
  <c r="M175" i="3"/>
  <c r="K175" i="3"/>
  <c r="O175" i="3"/>
  <c r="L179" i="21"/>
  <c r="N176" i="3" a="1"/>
  <c r="Q176" i="3" a="1"/>
  <c r="J176" i="3" a="1"/>
  <c r="I176" i="3" a="1"/>
  <c r="P176" i="3" a="1"/>
  <c r="L176" i="3" a="1"/>
  <c r="H176" i="3" a="1"/>
  <c r="M176" i="3" a="1"/>
  <c r="K176" i="3" a="1"/>
  <c r="O176" i="3" a="1"/>
  <c r="M180" i="23" l="1"/>
  <c r="P180" i="23" s="1"/>
  <c r="O176" i="3"/>
  <c r="K176" i="3"/>
  <c r="M176" i="3"/>
  <c r="H176" i="3"/>
  <c r="L176" i="3"/>
  <c r="P176" i="3"/>
  <c r="I176" i="3"/>
  <c r="J176" i="3"/>
  <c r="Q176" i="3"/>
  <c r="N176" i="3"/>
  <c r="L180" i="21"/>
  <c r="O177" i="3" a="1"/>
  <c r="K177" i="3" a="1"/>
  <c r="M177" i="3" a="1"/>
  <c r="H177" i="3" a="1"/>
  <c r="L177" i="3" a="1"/>
  <c r="P177" i="3" a="1"/>
  <c r="I177" i="3" a="1"/>
  <c r="J177" i="3" a="1"/>
  <c r="Q177" i="3" a="1"/>
  <c r="N177" i="3" a="1"/>
  <c r="M181" i="23" l="1"/>
  <c r="P181" i="23" s="1"/>
  <c r="N177" i="3"/>
  <c r="Q177" i="3"/>
  <c r="J177" i="3"/>
  <c r="I177" i="3"/>
  <c r="P177" i="3"/>
  <c r="L177" i="3"/>
  <c r="H177" i="3"/>
  <c r="M177" i="3"/>
  <c r="K177" i="3"/>
  <c r="O177" i="3"/>
  <c r="L181" i="21"/>
  <c r="N178" i="3" a="1"/>
  <c r="J178" i="3" a="1"/>
  <c r="I178" i="3" a="1"/>
  <c r="P178" i="3" a="1"/>
  <c r="H178" i="3" a="1"/>
  <c r="K178" i="3" a="1"/>
  <c r="O178" i="3" a="1"/>
  <c r="Q178" i="3" a="1"/>
  <c r="L178" i="3" a="1"/>
  <c r="M178" i="3" a="1"/>
  <c r="M182" i="23" l="1"/>
  <c r="P182" i="23" s="1"/>
  <c r="M178" i="3"/>
  <c r="L178" i="3"/>
  <c r="Q178" i="3"/>
  <c r="O178" i="3"/>
  <c r="K178" i="3"/>
  <c r="H178" i="3"/>
  <c r="P178" i="3"/>
  <c r="I178" i="3"/>
  <c r="J178" i="3"/>
  <c r="N178" i="3"/>
  <c r="L182" i="21"/>
  <c r="M179" i="3" a="1"/>
  <c r="L179" i="3" a="1"/>
  <c r="O179" i="3" a="1"/>
  <c r="I179" i="3" a="1"/>
  <c r="N179" i="3" a="1"/>
  <c r="Q179" i="3" a="1"/>
  <c r="K179" i="3" a="1"/>
  <c r="H179" i="3" a="1"/>
  <c r="P179" i="3" a="1"/>
  <c r="J179" i="3" a="1"/>
  <c r="M183" i="23" l="1"/>
  <c r="P183" i="23" s="1"/>
  <c r="J179" i="3"/>
  <c r="P179" i="3"/>
  <c r="H179" i="3"/>
  <c r="K179" i="3"/>
  <c r="Q179" i="3"/>
  <c r="N179" i="3"/>
  <c r="I179" i="3"/>
  <c r="O179" i="3"/>
  <c r="L179" i="3"/>
  <c r="M179" i="3"/>
  <c r="L183" i="21"/>
  <c r="J180" i="3" a="1"/>
  <c r="H180" i="3" a="1"/>
  <c r="K180" i="3" a="1"/>
  <c r="Q180" i="3" a="1"/>
  <c r="N180" i="3" a="1"/>
  <c r="I180" i="3" a="1"/>
  <c r="O180" i="3" a="1"/>
  <c r="L180" i="3" a="1"/>
  <c r="M180" i="3" a="1"/>
  <c r="P180" i="3" a="1"/>
  <c r="M184" i="23" l="1"/>
  <c r="P184" i="23" s="1"/>
  <c r="P180" i="3"/>
  <c r="M180" i="3"/>
  <c r="L180" i="3"/>
  <c r="O180" i="3"/>
  <c r="I180" i="3"/>
  <c r="N180" i="3"/>
  <c r="Q180" i="3"/>
  <c r="K180" i="3"/>
  <c r="H180" i="3"/>
  <c r="J180" i="3"/>
  <c r="L184" i="21"/>
  <c r="P181" i="3" a="1"/>
  <c r="M181" i="3" a="1"/>
  <c r="O181" i="3" a="1"/>
  <c r="I181" i="3" a="1"/>
  <c r="N181" i="3" a="1"/>
  <c r="Q181" i="3" a="1"/>
  <c r="K181" i="3" a="1"/>
  <c r="H181" i="3" a="1"/>
  <c r="J181" i="3" a="1"/>
  <c r="L181" i="3" a="1"/>
  <c r="M185" i="23" l="1"/>
  <c r="P185" i="23" s="1"/>
  <c r="L181" i="3"/>
  <c r="J181" i="3"/>
  <c r="H181" i="3"/>
  <c r="K181" i="3"/>
  <c r="Q181" i="3"/>
  <c r="N181" i="3"/>
  <c r="I181" i="3"/>
  <c r="O181" i="3"/>
  <c r="M181" i="3"/>
  <c r="P181" i="3"/>
  <c r="L185" i="21"/>
  <c r="L182" i="3" a="1"/>
  <c r="J182" i="3" a="1"/>
  <c r="H182" i="3" a="1"/>
  <c r="Q182" i="3" a="1"/>
  <c r="N182" i="3" a="1"/>
  <c r="O182" i="3" a="1"/>
  <c r="K182" i="3" a="1"/>
  <c r="I182" i="3" a="1"/>
  <c r="M182" i="3" a="1"/>
  <c r="P182" i="3" a="1"/>
  <c r="M186" i="23" l="1"/>
  <c r="P186" i="23" s="1"/>
  <c r="P182" i="3"/>
  <c r="M182" i="3"/>
  <c r="I182" i="3"/>
  <c r="K182" i="3"/>
  <c r="O182" i="3"/>
  <c r="N182" i="3"/>
  <c r="Q182" i="3"/>
  <c r="H182" i="3"/>
  <c r="J182" i="3"/>
  <c r="L182" i="3"/>
  <c r="L186" i="21"/>
  <c r="P183" i="3" a="1"/>
  <c r="M183" i="3" a="1"/>
  <c r="I183" i="3" a="1"/>
  <c r="K183" i="3" a="1"/>
  <c r="O183" i="3" a="1"/>
  <c r="N183" i="3" a="1"/>
  <c r="Q183" i="3" a="1"/>
  <c r="H183" i="3" a="1"/>
  <c r="J183" i="3" a="1"/>
  <c r="L183" i="3" a="1"/>
  <c r="M187" i="23" l="1"/>
  <c r="P187" i="23" s="1"/>
  <c r="L183" i="3"/>
  <c r="J183" i="3"/>
  <c r="H183" i="3"/>
  <c r="Q183" i="3"/>
  <c r="N183" i="3"/>
  <c r="O183" i="3"/>
  <c r="K183" i="3"/>
  <c r="I183" i="3"/>
  <c r="M183" i="3"/>
  <c r="P183" i="3"/>
  <c r="L187" i="21"/>
  <c r="L184" i="3" a="1"/>
  <c r="J184" i="3" a="1"/>
  <c r="H184" i="3" a="1"/>
  <c r="Q184" i="3" a="1"/>
  <c r="N184" i="3" a="1"/>
  <c r="O184" i="3" a="1"/>
  <c r="K184" i="3" a="1"/>
  <c r="I184" i="3" a="1"/>
  <c r="M184" i="3" a="1"/>
  <c r="P184" i="3" a="1"/>
  <c r="M188" i="23" l="1"/>
  <c r="P188" i="23" s="1"/>
  <c r="P184" i="3"/>
  <c r="M184" i="3"/>
  <c r="I184" i="3"/>
  <c r="K184" i="3"/>
  <c r="O184" i="3"/>
  <c r="N184" i="3"/>
  <c r="Q184" i="3"/>
  <c r="H184" i="3"/>
  <c r="J184" i="3"/>
  <c r="L184" i="3"/>
  <c r="L188" i="21"/>
  <c r="P185" i="3" a="1"/>
  <c r="I185" i="3" a="1"/>
  <c r="O185" i="3" a="1"/>
  <c r="N185" i="3" a="1"/>
  <c r="H185" i="3" a="1"/>
  <c r="J185" i="3" a="1"/>
  <c r="M185" i="3" a="1"/>
  <c r="K185" i="3" a="1"/>
  <c r="Q185" i="3" a="1"/>
  <c r="L185" i="3" a="1"/>
  <c r="M189" i="23" l="1"/>
  <c r="P189" i="23" s="1"/>
  <c r="L185" i="3"/>
  <c r="Q185" i="3"/>
  <c r="K185" i="3"/>
  <c r="M185" i="3"/>
  <c r="J185" i="3"/>
  <c r="H185" i="3"/>
  <c r="N185" i="3"/>
  <c r="O185" i="3"/>
  <c r="I185" i="3"/>
  <c r="P185" i="3"/>
  <c r="L189" i="21"/>
  <c r="L186" i="3" a="1"/>
  <c r="K186" i="3" a="1"/>
  <c r="M186" i="3" a="1"/>
  <c r="J186" i="3" a="1"/>
  <c r="H186" i="3" a="1"/>
  <c r="N186" i="3" a="1"/>
  <c r="O186" i="3" a="1"/>
  <c r="I186" i="3" a="1"/>
  <c r="P186" i="3" a="1"/>
  <c r="Q186" i="3" a="1"/>
  <c r="M190" i="23" l="1"/>
  <c r="P190" i="23" s="1"/>
  <c r="Q186" i="3"/>
  <c r="P186" i="3"/>
  <c r="I186" i="3"/>
  <c r="O186" i="3"/>
  <c r="N186" i="3"/>
  <c r="H186" i="3"/>
  <c r="J186" i="3"/>
  <c r="M186" i="3"/>
  <c r="K186" i="3"/>
  <c r="L186" i="3"/>
  <c r="L190" i="21"/>
  <c r="Q187" i="3" a="1"/>
  <c r="P187" i="3" a="1"/>
  <c r="I187" i="3" a="1"/>
  <c r="O187" i="3" a="1"/>
  <c r="N187" i="3" a="1"/>
  <c r="H187" i="3" a="1"/>
  <c r="J187" i="3" a="1"/>
  <c r="M187" i="3" a="1"/>
  <c r="K187" i="3" a="1"/>
  <c r="L187" i="3" a="1"/>
  <c r="M191" i="23" l="1"/>
  <c r="P191" i="23" s="1"/>
  <c r="L187" i="3"/>
  <c r="K187" i="3"/>
  <c r="M187" i="3"/>
  <c r="J187" i="3"/>
  <c r="H187" i="3"/>
  <c r="N187" i="3"/>
  <c r="O187" i="3"/>
  <c r="I187" i="3"/>
  <c r="P187" i="3"/>
  <c r="Q187" i="3"/>
  <c r="L191" i="21"/>
  <c r="L188" i="3" a="1"/>
  <c r="M188" i="3" a="1"/>
  <c r="H188" i="3" a="1"/>
  <c r="N188" i="3" a="1"/>
  <c r="O188" i="3" a="1"/>
  <c r="I188" i="3" a="1"/>
  <c r="Q188" i="3" a="1"/>
  <c r="K188" i="3" a="1"/>
  <c r="J188" i="3" a="1"/>
  <c r="P188" i="3" a="1"/>
  <c r="M192" i="23" l="1"/>
  <c r="P192" i="23" s="1"/>
  <c r="P188" i="3"/>
  <c r="J188" i="3"/>
  <c r="K188" i="3"/>
  <c r="Q188" i="3"/>
  <c r="I188" i="3"/>
  <c r="O188" i="3"/>
  <c r="N188" i="3"/>
  <c r="H188" i="3"/>
  <c r="M188" i="3"/>
  <c r="L188" i="3"/>
  <c r="L192" i="21"/>
  <c r="P189" i="3" a="1"/>
  <c r="J189" i="3" a="1"/>
  <c r="N189" i="3" a="1"/>
  <c r="K189" i="3" a="1"/>
  <c r="Q189" i="3" a="1"/>
  <c r="I189" i="3" a="1"/>
  <c r="O189" i="3" a="1"/>
  <c r="H189" i="3" a="1"/>
  <c r="M189" i="3" a="1"/>
  <c r="L189" i="3" a="1"/>
  <c r="M193" i="23" l="1"/>
  <c r="P193" i="23" s="1"/>
  <c r="L189" i="3"/>
  <c r="M189" i="3"/>
  <c r="H189" i="3"/>
  <c r="O189" i="3"/>
  <c r="I189" i="3"/>
  <c r="Q189" i="3"/>
  <c r="K189" i="3"/>
  <c r="N189" i="3"/>
  <c r="J189" i="3"/>
  <c r="P189" i="3"/>
  <c r="L193" i="21"/>
  <c r="L190" i="3" a="1"/>
  <c r="M190" i="3" a="1"/>
  <c r="H190" i="3" a="1"/>
  <c r="I190" i="3" a="1"/>
  <c r="Q190" i="3" a="1"/>
  <c r="N190" i="3" a="1"/>
  <c r="P190" i="3" a="1"/>
  <c r="O190" i="3" a="1"/>
  <c r="K190" i="3" a="1"/>
  <c r="J190" i="3" a="1"/>
  <c r="M194" i="23" l="1"/>
  <c r="P194" i="23" s="1"/>
  <c r="J190" i="3"/>
  <c r="K190" i="3"/>
  <c r="O190" i="3"/>
  <c r="P190" i="3"/>
  <c r="N190" i="3"/>
  <c r="Q190" i="3"/>
  <c r="I190" i="3"/>
  <c r="H190" i="3"/>
  <c r="M190" i="3"/>
  <c r="L190" i="3"/>
  <c r="L194" i="21"/>
  <c r="J191" i="3" a="1"/>
  <c r="O191" i="3" a="1"/>
  <c r="P191" i="3" a="1"/>
  <c r="N191" i="3" a="1"/>
  <c r="Q191" i="3" a="1"/>
  <c r="I191" i="3" a="1"/>
  <c r="H191" i="3" a="1"/>
  <c r="L191" i="3" a="1"/>
  <c r="K191" i="3" a="1"/>
  <c r="M191" i="3" a="1"/>
  <c r="M195" i="23" l="1"/>
  <c r="P195" i="23" s="1"/>
  <c r="M191" i="3"/>
  <c r="K191" i="3"/>
  <c r="L191" i="3"/>
  <c r="H191" i="3"/>
  <c r="I191" i="3"/>
  <c r="Q191" i="3"/>
  <c r="N191" i="3"/>
  <c r="P191" i="3"/>
  <c r="O191" i="3"/>
  <c r="J191" i="3"/>
  <c r="L195" i="21"/>
  <c r="M192" i="3" a="1"/>
  <c r="K192" i="3" a="1"/>
  <c r="L192" i="3" a="1"/>
  <c r="H192" i="3" a="1"/>
  <c r="I192" i="3" a="1"/>
  <c r="Q192" i="3" a="1"/>
  <c r="N192" i="3" a="1"/>
  <c r="P192" i="3" a="1"/>
  <c r="J192" i="3" a="1"/>
  <c r="O192" i="3" a="1"/>
  <c r="M196" i="23" l="1"/>
  <c r="P196" i="23" s="1"/>
  <c r="O192" i="3"/>
  <c r="J192" i="3"/>
  <c r="P192" i="3"/>
  <c r="N192" i="3"/>
  <c r="Q192" i="3"/>
  <c r="I192" i="3"/>
  <c r="H192" i="3"/>
  <c r="L192" i="3"/>
  <c r="K192" i="3"/>
  <c r="M192" i="3"/>
  <c r="L196" i="21"/>
  <c r="O193" i="3" a="1"/>
  <c r="J193" i="3" a="1"/>
  <c r="P193" i="3" a="1"/>
  <c r="N193" i="3" a="1"/>
  <c r="Q193" i="3" a="1"/>
  <c r="I193" i="3" a="1"/>
  <c r="H193" i="3" a="1"/>
  <c r="L193" i="3" a="1"/>
  <c r="K193" i="3" a="1"/>
  <c r="M193" i="3" a="1"/>
  <c r="M197" i="23" l="1"/>
  <c r="P197" i="23" s="1"/>
  <c r="M193" i="3"/>
  <c r="K193" i="3"/>
  <c r="L193" i="3"/>
  <c r="H193" i="3"/>
  <c r="I193" i="3"/>
  <c r="Q193" i="3"/>
  <c r="N193" i="3"/>
  <c r="P193" i="3"/>
  <c r="J193" i="3"/>
  <c r="O193" i="3"/>
  <c r="L197" i="21"/>
  <c r="M194" i="3" a="1"/>
  <c r="H194" i="3" a="1"/>
  <c r="K194" i="3" a="1"/>
  <c r="L194" i="3" a="1"/>
  <c r="I194" i="3" a="1"/>
  <c r="Q194" i="3" a="1"/>
  <c r="N194" i="3" a="1"/>
  <c r="P194" i="3" a="1"/>
  <c r="J194" i="3" a="1"/>
  <c r="O194" i="3" a="1"/>
  <c r="M198" i="23" l="1"/>
  <c r="P198" i="23" s="1"/>
  <c r="O194" i="3"/>
  <c r="J194" i="3"/>
  <c r="P194" i="3"/>
  <c r="N194" i="3"/>
  <c r="Q194" i="3"/>
  <c r="I194" i="3"/>
  <c r="L194" i="3"/>
  <c r="K194" i="3"/>
  <c r="H194" i="3"/>
  <c r="M194" i="3"/>
  <c r="L198" i="21"/>
  <c r="O195" i="3" a="1"/>
  <c r="Q195" i="3" a="1"/>
  <c r="M195" i="3" a="1"/>
  <c r="J195" i="3" a="1"/>
  <c r="P195" i="3" a="1"/>
  <c r="N195" i="3" a="1"/>
  <c r="I195" i="3" a="1"/>
  <c r="L195" i="3" a="1"/>
  <c r="H195" i="3" a="1"/>
  <c r="K195" i="3" a="1"/>
  <c r="M199" i="23" l="1"/>
  <c r="P199" i="23" s="1"/>
  <c r="K195" i="3"/>
  <c r="H195" i="3"/>
  <c r="L195" i="3"/>
  <c r="I195" i="3"/>
  <c r="N195" i="3"/>
  <c r="P195" i="3"/>
  <c r="J195" i="3"/>
  <c r="M195" i="3"/>
  <c r="Q195" i="3"/>
  <c r="O195" i="3"/>
  <c r="L199" i="21"/>
  <c r="K196" i="3" a="1"/>
  <c r="H196" i="3" a="1"/>
  <c r="O196" i="3" a="1"/>
  <c r="L196" i="3" a="1"/>
  <c r="I196" i="3" a="1"/>
  <c r="N196" i="3" a="1"/>
  <c r="P196" i="3" a="1"/>
  <c r="J196" i="3" a="1"/>
  <c r="M196" i="3" a="1"/>
  <c r="Q196" i="3" a="1"/>
  <c r="M200" i="23" l="1"/>
  <c r="P200" i="23" s="1"/>
  <c r="Q196" i="3"/>
  <c r="M196" i="3"/>
  <c r="J196" i="3"/>
  <c r="P196" i="3"/>
  <c r="N196" i="3"/>
  <c r="I196" i="3"/>
  <c r="L196" i="3"/>
  <c r="O196" i="3"/>
  <c r="H196" i="3"/>
  <c r="K196" i="3"/>
  <c r="L200" i="21"/>
  <c r="Q197" i="3" a="1"/>
  <c r="M197" i="3" a="1"/>
  <c r="J197" i="3" a="1"/>
  <c r="P197" i="3" a="1"/>
  <c r="N197" i="3" a="1"/>
  <c r="I197" i="3" a="1"/>
  <c r="L197" i="3" a="1"/>
  <c r="O197" i="3" a="1"/>
  <c r="H197" i="3" a="1"/>
  <c r="K197" i="3" a="1"/>
  <c r="M201" i="23" l="1"/>
  <c r="P201" i="23" s="1"/>
  <c r="K197" i="3"/>
  <c r="H197" i="3"/>
  <c r="O197" i="3"/>
  <c r="L197" i="3"/>
  <c r="I197" i="3"/>
  <c r="N197" i="3"/>
  <c r="P197" i="3"/>
  <c r="J197" i="3"/>
  <c r="M197" i="3"/>
  <c r="Q197" i="3"/>
  <c r="L201" i="21"/>
  <c r="K198" i="3" a="1"/>
  <c r="O198" i="3" a="1"/>
  <c r="I198" i="3" a="1"/>
  <c r="N198" i="3" a="1"/>
  <c r="P198" i="3" a="1"/>
  <c r="J198" i="3" a="1"/>
  <c r="Q198" i="3" a="1"/>
  <c r="H198" i="3" a="1"/>
  <c r="L198" i="3" a="1"/>
  <c r="M198" i="3" a="1"/>
  <c r="M202" i="23" l="1"/>
  <c r="P202" i="23" s="1"/>
  <c r="M198" i="3"/>
  <c r="L198" i="3"/>
  <c r="H198" i="3"/>
  <c r="Q198" i="3"/>
  <c r="J198" i="3"/>
  <c r="P198" i="3"/>
  <c r="N198" i="3"/>
  <c r="I198" i="3"/>
  <c r="O198" i="3"/>
  <c r="K198" i="3"/>
  <c r="L202" i="21"/>
  <c r="M199" i="3" a="1"/>
  <c r="L199" i="3" a="1"/>
  <c r="J199" i="3" a="1"/>
  <c r="H199" i="3" a="1"/>
  <c r="Q199" i="3" a="1"/>
  <c r="P199" i="3" a="1"/>
  <c r="N199" i="3" a="1"/>
  <c r="I199" i="3" a="1"/>
  <c r="O199" i="3" a="1"/>
  <c r="K199" i="3" a="1"/>
  <c r="M203" i="23" l="1"/>
  <c r="P203" i="23" s="1"/>
  <c r="K199" i="3"/>
  <c r="O199" i="3"/>
  <c r="I199" i="3"/>
  <c r="N199" i="3"/>
  <c r="P199" i="3"/>
  <c r="Q199" i="3"/>
  <c r="H199" i="3"/>
  <c r="J199" i="3"/>
  <c r="L199" i="3"/>
  <c r="M199" i="3"/>
  <c r="L203" i="21"/>
  <c r="K200" i="3" a="1"/>
  <c r="O200" i="3" a="1"/>
  <c r="I200" i="3" a="1"/>
  <c r="P200" i="3" a="1"/>
  <c r="H200" i="3" a="1"/>
  <c r="N200" i="3" a="1"/>
  <c r="Q200" i="3" a="1"/>
  <c r="J200" i="3" a="1"/>
  <c r="L200" i="3" a="1"/>
  <c r="M200" i="3" a="1"/>
  <c r="M204" i="23" l="1"/>
  <c r="P204" i="23" s="1"/>
  <c r="M200" i="3"/>
  <c r="L200" i="3"/>
  <c r="J200" i="3"/>
  <c r="Q200" i="3"/>
  <c r="N200" i="3"/>
  <c r="H200" i="3"/>
  <c r="P200" i="3"/>
  <c r="I200" i="3"/>
  <c r="O200" i="3"/>
  <c r="K200" i="3"/>
  <c r="L204" i="21"/>
  <c r="M201" i="3" a="1"/>
  <c r="L201" i="3" a="1"/>
  <c r="Q201" i="3" a="1"/>
  <c r="P201" i="3" a="1"/>
  <c r="I201" i="3" a="1"/>
  <c r="K201" i="3" a="1"/>
  <c r="J201" i="3" a="1"/>
  <c r="N201" i="3" a="1"/>
  <c r="H201" i="3" a="1"/>
  <c r="O201" i="3" a="1"/>
  <c r="M205" i="23" l="1"/>
  <c r="P205" i="23" s="1"/>
  <c r="O201" i="3"/>
  <c r="H201" i="3"/>
  <c r="N201" i="3"/>
  <c r="J201" i="3"/>
  <c r="K201" i="3"/>
  <c r="I201" i="3"/>
  <c r="P201" i="3"/>
  <c r="Q201" i="3"/>
  <c r="L201" i="3"/>
  <c r="M201" i="3"/>
  <c r="L205" i="21"/>
  <c r="O202" i="3" a="1"/>
  <c r="H202" i="3" a="1"/>
  <c r="N202" i="3" a="1"/>
  <c r="J202" i="3" a="1"/>
  <c r="K202" i="3" a="1"/>
  <c r="I202" i="3" a="1"/>
  <c r="P202" i="3" a="1"/>
  <c r="Q202" i="3" a="1"/>
  <c r="L202" i="3" a="1"/>
  <c r="M202" i="3" a="1"/>
  <c r="M206" i="23" l="1"/>
  <c r="P206" i="23" s="1"/>
  <c r="M202" i="3"/>
  <c r="L202" i="3"/>
  <c r="Q202" i="3"/>
  <c r="P202" i="3"/>
  <c r="I202" i="3"/>
  <c r="K202" i="3"/>
  <c r="J202" i="3"/>
  <c r="N202" i="3"/>
  <c r="H202" i="3"/>
  <c r="O202" i="3"/>
  <c r="L206" i="21"/>
  <c r="M203" i="3" a="1"/>
  <c r="L203" i="3" a="1"/>
  <c r="Q203" i="3" a="1"/>
  <c r="I203" i="3" a="1"/>
  <c r="J203" i="3" a="1"/>
  <c r="H203" i="3" a="1"/>
  <c r="P203" i="3" a="1"/>
  <c r="K203" i="3" a="1"/>
  <c r="N203" i="3" a="1"/>
  <c r="O203" i="3" a="1"/>
  <c r="M207" i="23" l="1"/>
  <c r="P207" i="23" s="1"/>
  <c r="O203" i="3"/>
  <c r="N203" i="3"/>
  <c r="K203" i="3"/>
  <c r="P203" i="3"/>
  <c r="H203" i="3"/>
  <c r="J203" i="3"/>
  <c r="I203" i="3"/>
  <c r="Q203" i="3"/>
  <c r="L203" i="3"/>
  <c r="M203" i="3"/>
  <c r="L207" i="21"/>
  <c r="O204" i="3" a="1"/>
  <c r="N204" i="3" a="1"/>
  <c r="Q204" i="3" a="1"/>
  <c r="K204" i="3" a="1"/>
  <c r="P204" i="3" a="1"/>
  <c r="H204" i="3" a="1"/>
  <c r="J204" i="3" a="1"/>
  <c r="I204" i="3" a="1"/>
  <c r="L204" i="3" a="1"/>
  <c r="M204" i="3" a="1"/>
  <c r="M208" i="23" l="1"/>
  <c r="P208" i="23" s="1"/>
  <c r="M204" i="3"/>
  <c r="L204" i="3"/>
  <c r="I204" i="3"/>
  <c r="J204" i="3"/>
  <c r="H204" i="3"/>
  <c r="P204" i="3"/>
  <c r="K204" i="3"/>
  <c r="Q204" i="3"/>
  <c r="N204" i="3"/>
  <c r="O204" i="3"/>
  <c r="L208" i="21"/>
  <c r="M205" i="3" a="1"/>
  <c r="I205" i="3" a="1"/>
  <c r="J205" i="3" a="1"/>
  <c r="H205" i="3" a="1"/>
  <c r="P205" i="3" a="1"/>
  <c r="K205" i="3" a="1"/>
  <c r="Q205" i="3" a="1"/>
  <c r="N205" i="3" a="1"/>
  <c r="O205" i="3" a="1"/>
  <c r="L205" i="3" a="1"/>
  <c r="M209" i="23" l="1"/>
  <c r="P209" i="23" s="1"/>
  <c r="L205" i="3"/>
  <c r="O205" i="3"/>
  <c r="N205" i="3"/>
  <c r="Q205" i="3"/>
  <c r="K205" i="3"/>
  <c r="P205" i="3"/>
  <c r="H205" i="3"/>
  <c r="J205" i="3"/>
  <c r="I205" i="3"/>
  <c r="M205" i="3"/>
  <c r="L209" i="21"/>
  <c r="L206" i="3" a="1"/>
  <c r="O206" i="3" a="1"/>
  <c r="K206" i="3" a="1"/>
  <c r="M206" i="3" a="1"/>
  <c r="N206" i="3" a="1"/>
  <c r="Q206" i="3" a="1"/>
  <c r="P206" i="3" a="1"/>
  <c r="H206" i="3" a="1"/>
  <c r="J206" i="3" a="1"/>
  <c r="I206" i="3" a="1"/>
  <c r="M210" i="23" l="1"/>
  <c r="P210" i="23" s="1"/>
  <c r="I206" i="3"/>
  <c r="J206" i="3"/>
  <c r="H206" i="3"/>
  <c r="P206" i="3"/>
  <c r="Q206" i="3"/>
  <c r="N206" i="3"/>
  <c r="M206" i="3"/>
  <c r="K206" i="3"/>
  <c r="O206" i="3"/>
  <c r="L206" i="3"/>
  <c r="L210" i="21"/>
  <c r="I207" i="3" a="1"/>
  <c r="J207" i="3" a="1"/>
  <c r="O207" i="3" a="1"/>
  <c r="H207" i="3" a="1"/>
  <c r="P207" i="3" a="1"/>
  <c r="Q207" i="3" a="1"/>
  <c r="N207" i="3" a="1"/>
  <c r="M207" i="3" a="1"/>
  <c r="K207" i="3" a="1"/>
  <c r="L207" i="3" a="1"/>
  <c r="M211" i="23" l="1"/>
  <c r="P211" i="23" s="1"/>
  <c r="L207" i="3"/>
  <c r="K207" i="3"/>
  <c r="M207" i="3"/>
  <c r="N207" i="3"/>
  <c r="Q207" i="3"/>
  <c r="P207" i="3"/>
  <c r="H207" i="3"/>
  <c r="O207" i="3"/>
  <c r="J207" i="3"/>
  <c r="I207" i="3"/>
  <c r="L211" i="21"/>
  <c r="L208" i="3" a="1"/>
  <c r="K208" i="3" a="1"/>
  <c r="M208" i="3" a="1"/>
  <c r="N208" i="3" a="1"/>
  <c r="Q208" i="3" a="1"/>
  <c r="P208" i="3" a="1"/>
  <c r="O208" i="3" a="1"/>
  <c r="I208" i="3" a="1"/>
  <c r="H208" i="3" a="1"/>
  <c r="J208" i="3" a="1"/>
  <c r="M212" i="23" l="1"/>
  <c r="P212" i="23" s="1"/>
  <c r="J208" i="3"/>
  <c r="H208" i="3"/>
  <c r="I208" i="3"/>
  <c r="O208" i="3"/>
  <c r="P208" i="3"/>
  <c r="Q208" i="3"/>
  <c r="N208" i="3"/>
  <c r="M208" i="3"/>
  <c r="K208" i="3"/>
  <c r="L208" i="3"/>
  <c r="L212" i="21"/>
  <c r="J209" i="3" a="1"/>
  <c r="H209" i="3" a="1"/>
  <c r="I209" i="3" a="1"/>
  <c r="O209" i="3" a="1"/>
  <c r="Q209" i="3" a="1"/>
  <c r="K209" i="3" a="1"/>
  <c r="P209" i="3" a="1"/>
  <c r="N209" i="3" a="1"/>
  <c r="M209" i="3" a="1"/>
  <c r="L209" i="3" a="1"/>
  <c r="M213" i="23" l="1"/>
  <c r="P213" i="23" s="1"/>
  <c r="L209" i="3"/>
  <c r="M209" i="3"/>
  <c r="N209" i="3"/>
  <c r="P209" i="3"/>
  <c r="K209" i="3"/>
  <c r="Q209" i="3"/>
  <c r="O209" i="3"/>
  <c r="I209" i="3"/>
  <c r="H209" i="3"/>
  <c r="J209" i="3"/>
  <c r="L213" i="21"/>
  <c r="L210" i="3" a="1"/>
  <c r="M210" i="3" a="1"/>
  <c r="H210" i="3" a="1"/>
  <c r="N210" i="3" a="1"/>
  <c r="P210" i="3" a="1"/>
  <c r="K210" i="3" a="1"/>
  <c r="Q210" i="3" a="1"/>
  <c r="O210" i="3" a="1"/>
  <c r="I210" i="3" a="1"/>
  <c r="J210" i="3" a="1"/>
  <c r="M214" i="23" l="1"/>
  <c r="P214" i="23" s="1"/>
  <c r="J210" i="3"/>
  <c r="I210" i="3"/>
  <c r="O210" i="3"/>
  <c r="Q210" i="3"/>
  <c r="K210" i="3"/>
  <c r="P210" i="3"/>
  <c r="N210" i="3"/>
  <c r="H210" i="3"/>
  <c r="M210" i="3"/>
  <c r="L210" i="3"/>
  <c r="L214" i="21"/>
  <c r="J211" i="3" a="1"/>
  <c r="O211" i="3" a="1"/>
  <c r="Q211" i="3" a="1"/>
  <c r="K211" i="3" a="1"/>
  <c r="P211" i="3" a="1"/>
  <c r="N211" i="3" a="1"/>
  <c r="H211" i="3" a="1"/>
  <c r="M211" i="3" a="1"/>
  <c r="L211" i="3" a="1"/>
  <c r="I211" i="3" a="1"/>
  <c r="M215" i="23" l="1"/>
  <c r="P215" i="23" s="1"/>
  <c r="I211" i="3"/>
  <c r="L211" i="3"/>
  <c r="M211" i="3"/>
  <c r="H211" i="3"/>
  <c r="N211" i="3"/>
  <c r="P211" i="3"/>
  <c r="K211" i="3"/>
  <c r="Q211" i="3"/>
  <c r="O211" i="3"/>
  <c r="J211" i="3"/>
  <c r="L215" i="21"/>
  <c r="I212" i="3" a="1"/>
  <c r="L212" i="3" a="1"/>
  <c r="Q212" i="3" a="1"/>
  <c r="M212" i="3" a="1"/>
  <c r="H212" i="3" a="1"/>
  <c r="N212" i="3" a="1"/>
  <c r="P212" i="3" a="1"/>
  <c r="K212" i="3" a="1"/>
  <c r="O212" i="3" a="1"/>
  <c r="J212" i="3" a="1"/>
  <c r="M216" i="23" l="1"/>
  <c r="P216" i="23" s="1"/>
  <c r="J212" i="3"/>
  <c r="O212" i="3"/>
  <c r="K212" i="3"/>
  <c r="P212" i="3"/>
  <c r="N212" i="3"/>
  <c r="H212" i="3"/>
  <c r="M212" i="3"/>
  <c r="Q212" i="3"/>
  <c r="L212" i="3"/>
  <c r="I212" i="3"/>
  <c r="L216" i="21"/>
  <c r="J213" i="3" a="1"/>
  <c r="O213" i="3" a="1"/>
  <c r="I213" i="3" a="1"/>
  <c r="K213" i="3" a="1"/>
  <c r="P213" i="3" a="1"/>
  <c r="N213" i="3" a="1"/>
  <c r="H213" i="3" a="1"/>
  <c r="M213" i="3" a="1"/>
  <c r="Q213" i="3" a="1"/>
  <c r="L213" i="3" a="1"/>
  <c r="M217" i="23" l="1"/>
  <c r="P217" i="23" s="1"/>
  <c r="L213" i="3"/>
  <c r="Q213" i="3"/>
  <c r="M213" i="3"/>
  <c r="H213" i="3"/>
  <c r="N213" i="3"/>
  <c r="P213" i="3"/>
  <c r="K213" i="3"/>
  <c r="I213" i="3"/>
  <c r="O213" i="3"/>
  <c r="J213" i="3"/>
  <c r="L217" i="21"/>
  <c r="L214" i="3" a="1"/>
  <c r="Q214" i="3" a="1"/>
  <c r="M214" i="3" a="1"/>
  <c r="H214" i="3" a="1"/>
  <c r="P214" i="3" a="1"/>
  <c r="J214" i="3" a="1"/>
  <c r="N214" i="3" a="1"/>
  <c r="K214" i="3" a="1"/>
  <c r="I214" i="3" a="1"/>
  <c r="O214" i="3" a="1"/>
  <c r="M218" i="23" l="1"/>
  <c r="P218" i="23" s="1"/>
  <c r="O214" i="3"/>
  <c r="I214" i="3"/>
  <c r="K214" i="3"/>
  <c r="N214" i="3"/>
  <c r="J214" i="3"/>
  <c r="P214" i="3"/>
  <c r="H214" i="3"/>
  <c r="M214" i="3"/>
  <c r="Q214" i="3"/>
  <c r="L214" i="3"/>
  <c r="L218" i="21"/>
  <c r="O215" i="3" a="1"/>
  <c r="I215" i="3" a="1"/>
  <c r="K215" i="3" a="1"/>
  <c r="H215" i="3" a="1"/>
  <c r="Q215" i="3" a="1"/>
  <c r="N215" i="3" a="1"/>
  <c r="J215" i="3" a="1"/>
  <c r="P215" i="3" a="1"/>
  <c r="M215" i="3" a="1"/>
  <c r="L215" i="3" a="1"/>
  <c r="M219" i="23" l="1"/>
  <c r="P219" i="23" s="1"/>
  <c r="L215" i="3"/>
  <c r="M215" i="3"/>
  <c r="P215" i="3"/>
  <c r="J215" i="3"/>
  <c r="N215" i="3"/>
  <c r="Q215" i="3"/>
  <c r="H215" i="3"/>
  <c r="K215" i="3"/>
  <c r="I215" i="3"/>
  <c r="O215" i="3"/>
  <c r="L219" i="21"/>
  <c r="L216" i="3" a="1"/>
  <c r="M216" i="3" a="1"/>
  <c r="J216" i="3" a="1"/>
  <c r="K216" i="3" a="1"/>
  <c r="P216" i="3" a="1"/>
  <c r="N216" i="3" a="1"/>
  <c r="Q216" i="3" a="1"/>
  <c r="H216" i="3" a="1"/>
  <c r="I216" i="3" a="1"/>
  <c r="O216" i="3" a="1"/>
  <c r="M220" i="23" l="1"/>
  <c r="P220" i="23" s="1"/>
  <c r="O216" i="3"/>
  <c r="I216" i="3"/>
  <c r="H216" i="3"/>
  <c r="Q216" i="3"/>
  <c r="N216" i="3"/>
  <c r="P216" i="3"/>
  <c r="K216" i="3"/>
  <c r="J216" i="3"/>
  <c r="M216" i="3"/>
  <c r="L216" i="3"/>
  <c r="L220" i="21"/>
  <c r="O217" i="3" a="1"/>
  <c r="I217" i="3" a="1"/>
  <c r="H217" i="3" a="1"/>
  <c r="P217" i="3" a="1"/>
  <c r="J217" i="3" a="1"/>
  <c r="Q217" i="3" a="1"/>
  <c r="N217" i="3" a="1"/>
  <c r="K217" i="3" a="1"/>
  <c r="M217" i="3" a="1"/>
  <c r="L217" i="3" a="1"/>
  <c r="M221" i="23" l="1"/>
  <c r="P221" i="23" s="1"/>
  <c r="L217" i="3"/>
  <c r="M217" i="3"/>
  <c r="K217" i="3"/>
  <c r="N217" i="3"/>
  <c r="Q217" i="3"/>
  <c r="J217" i="3"/>
  <c r="P217" i="3"/>
  <c r="H217" i="3"/>
  <c r="I217" i="3"/>
  <c r="O217" i="3"/>
  <c r="L221" i="21"/>
  <c r="L218" i="3" a="1"/>
  <c r="K218" i="3" a="1"/>
  <c r="N218" i="3" a="1"/>
  <c r="Q218" i="3" a="1"/>
  <c r="J218" i="3" a="1"/>
  <c r="P218" i="3" a="1"/>
  <c r="I218" i="3" a="1"/>
  <c r="O218" i="3" a="1"/>
  <c r="M218" i="3" a="1"/>
  <c r="H218" i="3" a="1"/>
  <c r="M222" i="23" l="1"/>
  <c r="P222" i="23" s="1"/>
  <c r="H218" i="3"/>
  <c r="M218" i="3"/>
  <c r="O218" i="3"/>
  <c r="I218" i="3"/>
  <c r="P218" i="3"/>
  <c r="J218" i="3"/>
  <c r="Q218" i="3"/>
  <c r="N218" i="3"/>
  <c r="K218" i="3"/>
  <c r="L218" i="3"/>
  <c r="L222" i="21"/>
  <c r="H219" i="3" a="1"/>
  <c r="M219" i="3" a="1"/>
  <c r="O219" i="3" a="1"/>
  <c r="I219" i="3" a="1"/>
  <c r="P219" i="3" a="1"/>
  <c r="J219" i="3" a="1"/>
  <c r="Q219" i="3" a="1"/>
  <c r="N219" i="3" a="1"/>
  <c r="K219" i="3" a="1"/>
  <c r="L219" i="3" a="1"/>
  <c r="M223" i="23" l="1"/>
  <c r="P223" i="23" s="1"/>
  <c r="L219" i="3"/>
  <c r="K219" i="3"/>
  <c r="N219" i="3"/>
  <c r="Q219" i="3"/>
  <c r="J219" i="3"/>
  <c r="P219" i="3"/>
  <c r="I219" i="3"/>
  <c r="O219" i="3"/>
  <c r="M219" i="3"/>
  <c r="H219" i="3"/>
  <c r="L223" i="21"/>
  <c r="L220" i="3" a="1"/>
  <c r="K220" i="3" a="1"/>
  <c r="N220" i="3" a="1"/>
  <c r="Q220" i="3" a="1"/>
  <c r="J220" i="3" a="1"/>
  <c r="P220" i="3" a="1"/>
  <c r="O220" i="3" a="1"/>
  <c r="M220" i="3" a="1"/>
  <c r="I220" i="3" a="1"/>
  <c r="H220" i="3" a="1"/>
  <c r="M224" i="23" l="1"/>
  <c r="P224" i="23" s="1"/>
  <c r="H220" i="3"/>
  <c r="I220" i="3"/>
  <c r="M220" i="3"/>
  <c r="O220" i="3"/>
  <c r="P220" i="3"/>
  <c r="J220" i="3"/>
  <c r="Q220" i="3"/>
  <c r="N220" i="3"/>
  <c r="K220" i="3"/>
  <c r="L220" i="3"/>
  <c r="L224" i="21"/>
  <c r="H221" i="3" a="1"/>
  <c r="I221" i="3" a="1"/>
  <c r="Q221" i="3" a="1"/>
  <c r="M221" i="3" a="1"/>
  <c r="O221" i="3" a="1"/>
  <c r="P221" i="3" a="1"/>
  <c r="J221" i="3" a="1"/>
  <c r="N221" i="3" a="1"/>
  <c r="K221" i="3" a="1"/>
  <c r="L221" i="3" a="1"/>
  <c r="M225" i="23" l="1"/>
  <c r="P225" i="23" s="1"/>
  <c r="L221" i="3"/>
  <c r="K221" i="3"/>
  <c r="N221" i="3"/>
  <c r="J221" i="3"/>
  <c r="P221" i="3"/>
  <c r="O221" i="3"/>
  <c r="M221" i="3"/>
  <c r="Q221" i="3"/>
  <c r="I221" i="3"/>
  <c r="H221" i="3"/>
  <c r="L225" i="21"/>
  <c r="L222" i="3" a="1"/>
  <c r="K222" i="3" a="1"/>
  <c r="N222" i="3" a="1"/>
  <c r="P222" i="3" a="1"/>
  <c r="M222" i="3" a="1"/>
  <c r="H222" i="3" a="1"/>
  <c r="J222" i="3" a="1"/>
  <c r="O222" i="3" a="1"/>
  <c r="Q222" i="3" a="1"/>
  <c r="I222" i="3" a="1"/>
  <c r="M226" i="23" l="1"/>
  <c r="P226" i="23" s="1"/>
  <c r="I222" i="3"/>
  <c r="Q222" i="3"/>
  <c r="O222" i="3"/>
  <c r="J222" i="3"/>
  <c r="H222" i="3"/>
  <c r="M222" i="3"/>
  <c r="P222" i="3"/>
  <c r="N222" i="3"/>
  <c r="K222" i="3"/>
  <c r="L222" i="3"/>
  <c r="L226" i="21"/>
  <c r="I223" i="3" a="1"/>
  <c r="Q223" i="3" a="1"/>
  <c r="O223" i="3" a="1"/>
  <c r="M223" i="3" a="1"/>
  <c r="N223" i="3" a="1"/>
  <c r="L223" i="3" a="1"/>
  <c r="J223" i="3" a="1"/>
  <c r="H223" i="3" a="1"/>
  <c r="P223" i="3" a="1"/>
  <c r="K223" i="3" a="1"/>
  <c r="M227" i="23" l="1"/>
  <c r="P227" i="23" s="1"/>
  <c r="K223" i="3"/>
  <c r="P223" i="3"/>
  <c r="H223" i="3"/>
  <c r="J223" i="3"/>
  <c r="L223" i="3"/>
  <c r="N223" i="3"/>
  <c r="M223" i="3"/>
  <c r="O223" i="3"/>
  <c r="Q223" i="3"/>
  <c r="I223" i="3"/>
  <c r="L227" i="21"/>
  <c r="K224" i="3" a="1"/>
  <c r="H224" i="3" a="1"/>
  <c r="J224" i="3" a="1"/>
  <c r="L224" i="3" a="1"/>
  <c r="N224" i="3" a="1"/>
  <c r="M224" i="3" a="1"/>
  <c r="O224" i="3" a="1"/>
  <c r="Q224" i="3" a="1"/>
  <c r="I224" i="3" a="1"/>
  <c r="P224" i="3" a="1"/>
  <c r="M228" i="23" l="1"/>
  <c r="P228" i="23" s="1"/>
  <c r="P224" i="3"/>
  <c r="I224" i="3"/>
  <c r="Q224" i="3"/>
  <c r="O224" i="3"/>
  <c r="M224" i="3"/>
  <c r="N224" i="3"/>
  <c r="L224" i="3"/>
  <c r="J224" i="3"/>
  <c r="H224" i="3"/>
  <c r="K224" i="3"/>
  <c r="L228" i="21"/>
  <c r="P225" i="3" a="1"/>
  <c r="Q225" i="3" a="1"/>
  <c r="O225" i="3" a="1"/>
  <c r="M225" i="3" a="1"/>
  <c r="N225" i="3" a="1"/>
  <c r="L225" i="3" a="1"/>
  <c r="H225" i="3" a="1"/>
  <c r="I225" i="3" a="1"/>
  <c r="J225" i="3" a="1"/>
  <c r="K225" i="3" a="1"/>
  <c r="M229" i="23" l="1"/>
  <c r="P229" i="23" s="1"/>
  <c r="K225" i="3"/>
  <c r="J225" i="3"/>
  <c r="I225" i="3"/>
  <c r="H225" i="3"/>
  <c r="L225" i="3"/>
  <c r="N225" i="3"/>
  <c r="M225" i="3"/>
  <c r="O225" i="3"/>
  <c r="Q225" i="3"/>
  <c r="P225" i="3"/>
  <c r="L229" i="21"/>
  <c r="K226" i="3" a="1"/>
  <c r="J226" i="3" a="1"/>
  <c r="I226" i="3" a="1"/>
  <c r="H226" i="3" a="1"/>
  <c r="L226" i="3" a="1"/>
  <c r="N226" i="3" a="1"/>
  <c r="M226" i="3" a="1"/>
  <c r="O226" i="3" a="1"/>
  <c r="Q226" i="3" a="1"/>
  <c r="P226" i="3" a="1"/>
  <c r="M230" i="23" l="1"/>
  <c r="P230" i="23" s="1"/>
  <c r="P226" i="3"/>
  <c r="Q226" i="3"/>
  <c r="O226" i="3"/>
  <c r="M226" i="3"/>
  <c r="N226" i="3"/>
  <c r="L226" i="3"/>
  <c r="H226" i="3"/>
  <c r="I226" i="3"/>
  <c r="J226" i="3"/>
  <c r="K226" i="3"/>
  <c r="L230" i="21"/>
  <c r="P227" i="3" a="1"/>
  <c r="Q227" i="3" a="1"/>
  <c r="N227" i="3" a="1"/>
  <c r="J227" i="3" a="1"/>
  <c r="O227" i="3" a="1"/>
  <c r="M227" i="3" a="1"/>
  <c r="L227" i="3" a="1"/>
  <c r="H227" i="3" a="1"/>
  <c r="I227" i="3" a="1"/>
  <c r="K227" i="3" a="1"/>
  <c r="M231" i="23" l="1"/>
  <c r="P231" i="23" s="1"/>
  <c r="K227" i="3"/>
  <c r="I227" i="3"/>
  <c r="H227" i="3"/>
  <c r="L227" i="3"/>
  <c r="M227" i="3"/>
  <c r="O227" i="3"/>
  <c r="J227" i="3"/>
  <c r="N227" i="3"/>
  <c r="Q227" i="3"/>
  <c r="P227" i="3"/>
  <c r="L231" i="21"/>
  <c r="K228" i="3" a="1"/>
  <c r="H228" i="3" a="1"/>
  <c r="L228" i="3" a="1"/>
  <c r="M228" i="3" a="1"/>
  <c r="O228" i="3" a="1"/>
  <c r="J228" i="3" a="1"/>
  <c r="N228" i="3" a="1"/>
  <c r="Q228" i="3" a="1"/>
  <c r="P228" i="3" a="1"/>
  <c r="I228" i="3" a="1"/>
  <c r="M232" i="23" l="1"/>
  <c r="P232" i="23" s="1"/>
  <c r="I228" i="3"/>
  <c r="P228" i="3"/>
  <c r="Q228" i="3"/>
  <c r="N228" i="3"/>
  <c r="J228" i="3"/>
  <c r="O228" i="3"/>
  <c r="M228" i="3"/>
  <c r="L228" i="3"/>
  <c r="H228" i="3"/>
  <c r="K228" i="3"/>
  <c r="L232" i="21"/>
  <c r="I229" i="3" a="1"/>
  <c r="P229" i="3" a="1"/>
  <c r="N229" i="3" a="1"/>
  <c r="L229" i="3" a="1"/>
  <c r="Q229" i="3" a="1"/>
  <c r="J229" i="3" a="1"/>
  <c r="O229" i="3" a="1"/>
  <c r="M229" i="3" a="1"/>
  <c r="H229" i="3" a="1"/>
  <c r="K229" i="3" a="1"/>
  <c r="M233" i="23" l="1"/>
  <c r="P233" i="23" s="1"/>
  <c r="K229" i="3"/>
  <c r="H229" i="3"/>
  <c r="M229" i="3"/>
  <c r="O229" i="3"/>
  <c r="J229" i="3"/>
  <c r="Q229" i="3"/>
  <c r="L229" i="3"/>
  <c r="N229" i="3"/>
  <c r="P229" i="3"/>
  <c r="I229" i="3"/>
  <c r="L233" i="21"/>
  <c r="K230" i="3" a="1"/>
  <c r="H230" i="3" a="1"/>
  <c r="L230" i="3" a="1"/>
  <c r="M230" i="3" a="1"/>
  <c r="O230" i="3" a="1"/>
  <c r="J230" i="3" a="1"/>
  <c r="Q230" i="3" a="1"/>
  <c r="N230" i="3" a="1"/>
  <c r="P230" i="3" a="1"/>
  <c r="I230" i="3" a="1"/>
  <c r="M234" i="23" l="1"/>
  <c r="P234" i="23" s="1"/>
  <c r="I230" i="3"/>
  <c r="P230" i="3"/>
  <c r="N230" i="3"/>
  <c r="Q230" i="3"/>
  <c r="J230" i="3"/>
  <c r="O230" i="3"/>
  <c r="M230" i="3"/>
  <c r="L230" i="3"/>
  <c r="H230" i="3"/>
  <c r="K230" i="3"/>
  <c r="L234" i="21"/>
  <c r="I231" i="3" a="1"/>
  <c r="P231" i="3" a="1"/>
  <c r="Q231" i="3" a="1"/>
  <c r="H231" i="3" a="1"/>
  <c r="N231" i="3" a="1"/>
  <c r="J231" i="3" a="1"/>
  <c r="O231" i="3" a="1"/>
  <c r="M231" i="3" a="1"/>
  <c r="L231" i="3" a="1"/>
  <c r="K231" i="3" a="1"/>
  <c r="M235" i="23" l="1"/>
  <c r="P235" i="23" s="1"/>
  <c r="K231" i="3"/>
  <c r="L231" i="3"/>
  <c r="M231" i="3"/>
  <c r="O231" i="3"/>
  <c r="J231" i="3"/>
  <c r="N231" i="3"/>
  <c r="H231" i="3"/>
  <c r="Q231" i="3"/>
  <c r="P231" i="3"/>
  <c r="I231" i="3"/>
  <c r="L235" i="21"/>
  <c r="K232" i="3" a="1"/>
  <c r="L232" i="3" a="1"/>
  <c r="M232" i="3" a="1"/>
  <c r="J232" i="3" a="1"/>
  <c r="Q232" i="3" a="1"/>
  <c r="O232" i="3" a="1"/>
  <c r="N232" i="3" a="1"/>
  <c r="H232" i="3" a="1"/>
  <c r="P232" i="3" a="1"/>
  <c r="I232" i="3" a="1"/>
  <c r="M236" i="23" l="1"/>
  <c r="P236" i="23" s="1"/>
  <c r="I232" i="3"/>
  <c r="P232" i="3"/>
  <c r="H232" i="3"/>
  <c r="N232" i="3"/>
  <c r="O232" i="3"/>
  <c r="Q232" i="3"/>
  <c r="J232" i="3"/>
  <c r="M232" i="3"/>
  <c r="L232" i="3"/>
  <c r="K232" i="3"/>
  <c r="L236" i="21"/>
  <c r="I233" i="3" a="1"/>
  <c r="P233" i="3" a="1"/>
  <c r="J233" i="3" a="1"/>
  <c r="L233" i="3" a="1"/>
  <c r="K233" i="3" a="1"/>
  <c r="H233" i="3" a="1"/>
  <c r="N233" i="3" a="1"/>
  <c r="O233" i="3" a="1"/>
  <c r="Q233" i="3" a="1"/>
  <c r="M233" i="3" a="1"/>
  <c r="M237" i="23" l="1"/>
  <c r="P237" i="23" s="1"/>
  <c r="M233" i="3"/>
  <c r="Q233" i="3"/>
  <c r="O233" i="3"/>
  <c r="N233" i="3"/>
  <c r="H233" i="3"/>
  <c r="K233" i="3"/>
  <c r="L233" i="3"/>
  <c r="J233" i="3"/>
  <c r="P233" i="3"/>
  <c r="I233" i="3"/>
  <c r="L237" i="21"/>
  <c r="M234" i="3" a="1"/>
  <c r="Q234" i="3" a="1"/>
  <c r="O234" i="3" a="1"/>
  <c r="N234" i="3" a="1"/>
  <c r="H234" i="3" a="1"/>
  <c r="K234" i="3" a="1"/>
  <c r="L234" i="3" a="1"/>
  <c r="J234" i="3" a="1"/>
  <c r="P234" i="3" a="1"/>
  <c r="I234" i="3" a="1"/>
  <c r="M238" i="23" l="1"/>
  <c r="P238" i="23" s="1"/>
  <c r="I234" i="3"/>
  <c r="P234" i="3"/>
  <c r="J234" i="3"/>
  <c r="L234" i="3"/>
  <c r="K234" i="3"/>
  <c r="H234" i="3"/>
  <c r="N234" i="3"/>
  <c r="O234" i="3"/>
  <c r="Q234" i="3"/>
  <c r="M234" i="3"/>
  <c r="L238" i="21"/>
  <c r="I235" i="3" a="1"/>
  <c r="P235" i="3" a="1"/>
  <c r="J235" i="3" a="1"/>
  <c r="K235" i="3" a="1"/>
  <c r="O235" i="3" a="1"/>
  <c r="L235" i="3" a="1"/>
  <c r="H235" i="3" a="1"/>
  <c r="N235" i="3" a="1"/>
  <c r="Q235" i="3" a="1"/>
  <c r="M235" i="3" a="1"/>
  <c r="M239" i="23" l="1"/>
  <c r="P239" i="23" s="1"/>
  <c r="M235" i="3"/>
  <c r="Q235" i="3"/>
  <c r="N235" i="3"/>
  <c r="H235" i="3"/>
  <c r="L235" i="3"/>
  <c r="O235" i="3"/>
  <c r="K235" i="3"/>
  <c r="J235" i="3"/>
  <c r="P235" i="3"/>
  <c r="I235" i="3"/>
  <c r="L239" i="21"/>
  <c r="M236" i="3" a="1"/>
  <c r="Q236" i="3" a="1"/>
  <c r="N236" i="3" a="1"/>
  <c r="H236" i="3" a="1"/>
  <c r="L236" i="3" a="1"/>
  <c r="O236" i="3" a="1"/>
  <c r="K236" i="3" a="1"/>
  <c r="J236" i="3" a="1"/>
  <c r="P236" i="3" a="1"/>
  <c r="I236" i="3" a="1"/>
  <c r="M240" i="23" l="1"/>
  <c r="P240" i="23" s="1"/>
  <c r="I236" i="3"/>
  <c r="P236" i="3"/>
  <c r="J236" i="3"/>
  <c r="K236" i="3"/>
  <c r="O236" i="3"/>
  <c r="L236" i="3"/>
  <c r="H236" i="3"/>
  <c r="N236" i="3"/>
  <c r="Q236" i="3"/>
  <c r="M236" i="3"/>
  <c r="L240" i="21"/>
  <c r="I237" i="3" a="1"/>
  <c r="P237" i="3" a="1"/>
  <c r="K237" i="3" a="1"/>
  <c r="N237" i="3" a="1"/>
  <c r="J237" i="3" a="1"/>
  <c r="O237" i="3" a="1"/>
  <c r="L237" i="3" a="1"/>
  <c r="H237" i="3" a="1"/>
  <c r="Q237" i="3" a="1"/>
  <c r="M237" i="3" a="1"/>
  <c r="M241" i="23" l="1"/>
  <c r="P241" i="23" s="1"/>
  <c r="M237" i="3"/>
  <c r="Q237" i="3"/>
  <c r="H237" i="3"/>
  <c r="L237" i="3"/>
  <c r="O237" i="3"/>
  <c r="J237" i="3"/>
  <c r="N237" i="3"/>
  <c r="K237" i="3"/>
  <c r="P237" i="3"/>
  <c r="I237" i="3"/>
  <c r="L241" i="21"/>
  <c r="M238" i="3" a="1"/>
  <c r="L238" i="3" a="1"/>
  <c r="Q238" i="3" a="1"/>
  <c r="H238" i="3" a="1"/>
  <c r="O238" i="3" a="1"/>
  <c r="J238" i="3" a="1"/>
  <c r="N238" i="3" a="1"/>
  <c r="K238" i="3" a="1"/>
  <c r="P238" i="3" a="1"/>
  <c r="I238" i="3" a="1"/>
  <c r="M242" i="23" l="1"/>
  <c r="P242" i="23" s="1"/>
  <c r="I238" i="3"/>
  <c r="P238" i="3"/>
  <c r="K238" i="3"/>
  <c r="N238" i="3"/>
  <c r="J238" i="3"/>
  <c r="O238" i="3"/>
  <c r="H238" i="3"/>
  <c r="Q238" i="3"/>
  <c r="L238" i="3"/>
  <c r="M238" i="3"/>
  <c r="L242" i="21"/>
  <c r="I239" i="3" a="1"/>
  <c r="P239" i="3" a="1"/>
  <c r="N239" i="3" a="1"/>
  <c r="H239" i="3" a="1"/>
  <c r="L239" i="3" a="1"/>
  <c r="K239" i="3" a="1"/>
  <c r="J239" i="3" a="1"/>
  <c r="O239" i="3" a="1"/>
  <c r="Q239" i="3" a="1"/>
  <c r="M239" i="3" a="1"/>
  <c r="M243" i="23" l="1"/>
  <c r="P243" i="23" s="1"/>
  <c r="M239" i="3"/>
  <c r="Q239" i="3"/>
  <c r="O239" i="3"/>
  <c r="J239" i="3"/>
  <c r="K239" i="3"/>
  <c r="L239" i="3"/>
  <c r="H239" i="3"/>
  <c r="N239" i="3"/>
  <c r="P239" i="3"/>
  <c r="I239" i="3"/>
  <c r="L243" i="21"/>
  <c r="M240" i="3" a="1"/>
  <c r="Q240" i="3" a="1"/>
  <c r="O240" i="3" a="1"/>
  <c r="K240" i="3" a="1"/>
  <c r="H240" i="3" a="1"/>
  <c r="N240" i="3" a="1"/>
  <c r="I240" i="3" a="1"/>
  <c r="J240" i="3" a="1"/>
  <c r="L240" i="3" a="1"/>
  <c r="P240" i="3" a="1"/>
  <c r="M244" i="23" l="1"/>
  <c r="P244" i="23" s="1"/>
  <c r="P240" i="3"/>
  <c r="L240" i="3"/>
  <c r="J240" i="3"/>
  <c r="I240" i="3"/>
  <c r="N240" i="3"/>
  <c r="H240" i="3"/>
  <c r="K240" i="3"/>
  <c r="O240" i="3"/>
  <c r="Q240" i="3"/>
  <c r="M240" i="3"/>
  <c r="L244" i="21"/>
  <c r="P241" i="3" a="1"/>
  <c r="L241" i="3" a="1"/>
  <c r="H241" i="3" a="1"/>
  <c r="J241" i="3" a="1"/>
  <c r="I241" i="3" a="1"/>
  <c r="N241" i="3" a="1"/>
  <c r="K241" i="3" a="1"/>
  <c r="O241" i="3" a="1"/>
  <c r="Q241" i="3" a="1"/>
  <c r="M241" i="3" a="1"/>
  <c r="M245" i="23" l="1"/>
  <c r="P245" i="23" s="1"/>
  <c r="M241" i="3"/>
  <c r="Q241" i="3"/>
  <c r="O241" i="3"/>
  <c r="K241" i="3"/>
  <c r="N241" i="3"/>
  <c r="I241" i="3"/>
  <c r="J241" i="3"/>
  <c r="H241" i="3"/>
  <c r="L241" i="3"/>
  <c r="P241" i="3"/>
  <c r="L245" i="21"/>
  <c r="M242" i="3" a="1"/>
  <c r="Q242" i="3" a="1"/>
  <c r="L242" i="3" a="1"/>
  <c r="O242" i="3" a="1"/>
  <c r="K242" i="3" a="1"/>
  <c r="N242" i="3" a="1"/>
  <c r="I242" i="3" a="1"/>
  <c r="J242" i="3" a="1"/>
  <c r="H242" i="3" a="1"/>
  <c r="P242" i="3" a="1"/>
  <c r="M246" i="23" l="1"/>
  <c r="P246" i="23" s="1"/>
  <c r="P242" i="3"/>
  <c r="H242" i="3"/>
  <c r="J242" i="3"/>
  <c r="I242" i="3"/>
  <c r="N242" i="3"/>
  <c r="K242" i="3"/>
  <c r="O242" i="3"/>
  <c r="L242" i="3"/>
  <c r="Q242" i="3"/>
  <c r="M242" i="3"/>
  <c r="L246" i="21"/>
  <c r="P243" i="3" a="1"/>
  <c r="H243" i="3" a="1"/>
  <c r="J243" i="3" a="1"/>
  <c r="N243" i="3" a="1"/>
  <c r="O243" i="3" a="1"/>
  <c r="L243" i="3" a="1"/>
  <c r="M243" i="3" a="1"/>
  <c r="I243" i="3" a="1"/>
  <c r="K243" i="3" a="1"/>
  <c r="Q243" i="3" a="1"/>
  <c r="M247" i="23" l="1"/>
  <c r="P247" i="23" s="1"/>
  <c r="Q243" i="3"/>
  <c r="K243" i="3"/>
  <c r="I243" i="3"/>
  <c r="M243" i="3"/>
  <c r="L243" i="3"/>
  <c r="O243" i="3"/>
  <c r="N243" i="3"/>
  <c r="J243" i="3"/>
  <c r="H243" i="3"/>
  <c r="P243" i="3"/>
  <c r="L247" i="21"/>
  <c r="Q244" i="3" a="1"/>
  <c r="K244" i="3" a="1"/>
  <c r="M244" i="3" a="1"/>
  <c r="N244" i="3" a="1"/>
  <c r="P244" i="3" a="1"/>
  <c r="I244" i="3" a="1"/>
  <c r="L244" i="3" a="1"/>
  <c r="O244" i="3" a="1"/>
  <c r="J244" i="3" a="1"/>
  <c r="H244" i="3" a="1"/>
  <c r="M248" i="23" l="1"/>
  <c r="P248" i="23" s="1"/>
  <c r="H244" i="3"/>
  <c r="J244" i="3"/>
  <c r="O244" i="3"/>
  <c r="L244" i="3"/>
  <c r="I244" i="3"/>
  <c r="P244" i="3"/>
  <c r="N244" i="3"/>
  <c r="M244" i="3"/>
  <c r="K244" i="3"/>
  <c r="Q244" i="3"/>
  <c r="L248" i="21"/>
  <c r="H245" i="3" a="1"/>
  <c r="O245" i="3" a="1"/>
  <c r="J245" i="3" a="1"/>
  <c r="L245" i="3" a="1"/>
  <c r="I245" i="3" a="1"/>
  <c r="P245" i="3" a="1"/>
  <c r="N245" i="3" a="1"/>
  <c r="M245" i="3" a="1"/>
  <c r="K245" i="3" a="1"/>
  <c r="Q245" i="3" a="1"/>
  <c r="M249" i="23" l="1"/>
  <c r="P249" i="23" s="1"/>
  <c r="Q245" i="3"/>
  <c r="K245" i="3"/>
  <c r="M245" i="3"/>
  <c r="N245" i="3"/>
  <c r="P245" i="3"/>
  <c r="I245" i="3"/>
  <c r="L245" i="3"/>
  <c r="J245" i="3"/>
  <c r="O245" i="3"/>
  <c r="H245" i="3"/>
  <c r="L249" i="21"/>
  <c r="Q246" i="3" a="1"/>
  <c r="K246" i="3" a="1"/>
  <c r="L246" i="3" a="1"/>
  <c r="M246" i="3" a="1"/>
  <c r="N246" i="3" a="1"/>
  <c r="P246" i="3" a="1"/>
  <c r="I246" i="3" a="1"/>
  <c r="J246" i="3" a="1"/>
  <c r="O246" i="3" a="1"/>
  <c r="H246" i="3" a="1"/>
  <c r="M250" i="23" l="1"/>
  <c r="P250" i="23" s="1"/>
  <c r="H246" i="3"/>
  <c r="O246" i="3"/>
  <c r="J246" i="3"/>
  <c r="I246" i="3"/>
  <c r="P246" i="3"/>
  <c r="N246" i="3"/>
  <c r="M246" i="3"/>
  <c r="L246" i="3"/>
  <c r="K246" i="3"/>
  <c r="Q246" i="3"/>
  <c r="L250" i="21"/>
  <c r="H247" i="3" a="1"/>
  <c r="O247" i="3" a="1"/>
  <c r="J247" i="3" a="1"/>
  <c r="I247" i="3" a="1"/>
  <c r="P247" i="3" a="1"/>
  <c r="N247" i="3" a="1"/>
  <c r="M247" i="3" a="1"/>
  <c r="L247" i="3" a="1"/>
  <c r="K247" i="3" a="1"/>
  <c r="Q247" i="3" a="1"/>
  <c r="M251" i="23" l="1"/>
  <c r="P251" i="23" s="1"/>
  <c r="Q247" i="3"/>
  <c r="K247" i="3"/>
  <c r="L247" i="3"/>
  <c r="M247" i="3"/>
  <c r="N247" i="3"/>
  <c r="P247" i="3"/>
  <c r="I247" i="3"/>
  <c r="J247" i="3"/>
  <c r="O247" i="3"/>
  <c r="H247" i="3"/>
  <c r="L251" i="21"/>
  <c r="Q248" i="3" a="1"/>
  <c r="L248" i="3" a="1"/>
  <c r="P248" i="3" a="1"/>
  <c r="J248" i="3" a="1"/>
  <c r="H248" i="3" a="1"/>
  <c r="K248" i="3" a="1"/>
  <c r="M248" i="3" a="1"/>
  <c r="N248" i="3" a="1"/>
  <c r="I248" i="3" a="1"/>
  <c r="O248" i="3" a="1"/>
  <c r="M252" i="23" l="1"/>
  <c r="P252" i="23" s="1"/>
  <c r="O248" i="3"/>
  <c r="I248" i="3"/>
  <c r="N248" i="3"/>
  <c r="M248" i="3"/>
  <c r="K248" i="3"/>
  <c r="H248" i="3"/>
  <c r="J248" i="3"/>
  <c r="P248" i="3"/>
  <c r="L248" i="3"/>
  <c r="Q248" i="3"/>
  <c r="L252" i="21"/>
  <c r="O249" i="3" a="1"/>
  <c r="I249" i="3" a="1"/>
  <c r="H249" i="3" a="1"/>
  <c r="N249" i="3" a="1"/>
  <c r="M249" i="3" a="1"/>
  <c r="K249" i="3" a="1"/>
  <c r="J249" i="3" a="1"/>
  <c r="P249" i="3" a="1"/>
  <c r="L249" i="3" a="1"/>
  <c r="Q249" i="3" a="1"/>
  <c r="M253" i="23" l="1"/>
  <c r="P253" i="23" s="1"/>
  <c r="Q249" i="3"/>
  <c r="L249" i="3"/>
  <c r="P249" i="3"/>
  <c r="J249" i="3"/>
  <c r="K249" i="3"/>
  <c r="M249" i="3"/>
  <c r="N249" i="3"/>
  <c r="H249" i="3"/>
  <c r="I249" i="3"/>
  <c r="O249" i="3"/>
  <c r="L253" i="21"/>
  <c r="Q250" i="3" a="1"/>
  <c r="L250" i="3" a="1"/>
  <c r="P250" i="3" a="1"/>
  <c r="K250" i="3" a="1"/>
  <c r="M250" i="3" a="1"/>
  <c r="N250" i="3" a="1"/>
  <c r="I250" i="3" a="1"/>
  <c r="J250" i="3" a="1"/>
  <c r="H250" i="3" a="1"/>
  <c r="O250" i="3" a="1"/>
  <c r="M254" i="23" l="1"/>
  <c r="P254" i="23" s="1"/>
  <c r="O250" i="3"/>
  <c r="H250" i="3"/>
  <c r="J250" i="3"/>
  <c r="I250" i="3"/>
  <c r="N250" i="3"/>
  <c r="M250" i="3"/>
  <c r="K250" i="3"/>
  <c r="P250" i="3"/>
  <c r="L250" i="3"/>
  <c r="Q250" i="3"/>
  <c r="L254" i="21"/>
  <c r="O251" i="3" a="1"/>
  <c r="H251" i="3" a="1"/>
  <c r="J251" i="3" a="1"/>
  <c r="I251" i="3" a="1"/>
  <c r="N251" i="3" a="1"/>
  <c r="M251" i="3" a="1"/>
  <c r="K251" i="3" a="1"/>
  <c r="P251" i="3" a="1"/>
  <c r="L251" i="3" a="1"/>
  <c r="Q251" i="3" a="1"/>
  <c r="M255" i="23" l="1"/>
  <c r="P255" i="23" s="1"/>
  <c r="Q251" i="3"/>
  <c r="L251" i="3"/>
  <c r="P251" i="3"/>
  <c r="K251" i="3"/>
  <c r="M251" i="3"/>
  <c r="N251" i="3"/>
  <c r="I251" i="3"/>
  <c r="J251" i="3"/>
  <c r="H251" i="3"/>
  <c r="O251" i="3"/>
  <c r="L255" i="21"/>
  <c r="Q252" i="3" a="1"/>
  <c r="L252" i="3" a="1"/>
  <c r="K252" i="3" a="1"/>
  <c r="I252" i="3" a="1"/>
  <c r="H252" i="3" a="1"/>
  <c r="P252" i="3" a="1"/>
  <c r="M252" i="3" a="1"/>
  <c r="N252" i="3" a="1"/>
  <c r="J252" i="3" a="1"/>
  <c r="O252" i="3" a="1"/>
  <c r="M256" i="23" l="1"/>
  <c r="P256" i="23" s="1"/>
  <c r="O252" i="3"/>
  <c r="J252" i="3"/>
  <c r="N252" i="3"/>
  <c r="M252" i="3"/>
  <c r="P252" i="3"/>
  <c r="H252" i="3"/>
  <c r="I252" i="3"/>
  <c r="K252" i="3"/>
  <c r="L252" i="3"/>
  <c r="Q252" i="3"/>
  <c r="L256" i="21"/>
  <c r="O253" i="3" a="1"/>
  <c r="J253" i="3" a="1"/>
  <c r="N253" i="3" a="1"/>
  <c r="M253" i="3" a="1"/>
  <c r="P253" i="3" a="1"/>
  <c r="I253" i="3" a="1"/>
  <c r="L253" i="3" a="1"/>
  <c r="H253" i="3" a="1"/>
  <c r="K253" i="3" a="1"/>
  <c r="Q253" i="3" a="1"/>
  <c r="M257" i="23" l="1"/>
  <c r="P257" i="23" s="1"/>
  <c r="Q253" i="3"/>
  <c r="K253" i="3"/>
  <c r="H253" i="3"/>
  <c r="L253" i="3"/>
  <c r="I253" i="3"/>
  <c r="P253" i="3"/>
  <c r="M253" i="3"/>
  <c r="N253" i="3"/>
  <c r="J253" i="3"/>
  <c r="O253" i="3"/>
  <c r="L257" i="21"/>
  <c r="Q254" i="3" a="1"/>
  <c r="H254" i="3" a="1"/>
  <c r="L254" i="3" a="1"/>
  <c r="I254" i="3" a="1"/>
  <c r="P254" i="3" a="1"/>
  <c r="M254" i="3" a="1"/>
  <c r="N254" i="3" a="1"/>
  <c r="J254" i="3" a="1"/>
  <c r="O254" i="3" a="1"/>
  <c r="K254" i="3" a="1"/>
  <c r="M258" i="23" l="1"/>
  <c r="P258" i="23" s="1"/>
  <c r="K254" i="3"/>
  <c r="O254" i="3"/>
  <c r="J254" i="3"/>
  <c r="N254" i="3"/>
  <c r="M254" i="3"/>
  <c r="P254" i="3"/>
  <c r="I254" i="3"/>
  <c r="L254" i="3"/>
  <c r="H254" i="3"/>
  <c r="Q254" i="3"/>
  <c r="L259" i="21"/>
  <c r="L258" i="21"/>
  <c r="K255" i="3" a="1"/>
  <c r="O255" i="3" a="1"/>
  <c r="J255" i="3" a="1"/>
  <c r="N255" i="3" a="1"/>
  <c r="M255" i="3" a="1"/>
  <c r="P255" i="3" a="1"/>
  <c r="I255" i="3" a="1"/>
  <c r="L255" i="3" a="1"/>
  <c r="H255" i="3" a="1"/>
  <c r="Q255" i="3" a="1"/>
  <c r="M259" i="23" l="1"/>
  <c r="P259" i="23" s="1"/>
  <c r="Q255" i="3"/>
  <c r="H255" i="3"/>
  <c r="L255" i="3"/>
  <c r="I255" i="3"/>
  <c r="P255" i="3"/>
  <c r="M255" i="3"/>
  <c r="N255" i="3"/>
  <c r="J255" i="3"/>
  <c r="O255" i="3"/>
  <c r="K255" i="3"/>
  <c r="Q256" i="3" a="1"/>
  <c r="H256" i="3" a="1"/>
  <c r="N256" i="3" a="1"/>
  <c r="J256" i="3" a="1"/>
  <c r="K256" i="3" a="1"/>
  <c r="L256" i="3" a="1"/>
  <c r="P256" i="3" a="1"/>
  <c r="M256" i="3" a="1"/>
  <c r="O256" i="3" a="1"/>
  <c r="I256" i="3" a="1"/>
  <c r="M260" i="23" l="1"/>
  <c r="P260" i="23" s="1"/>
  <c r="I256" i="3"/>
  <c r="O256" i="3"/>
  <c r="M256" i="3"/>
  <c r="P256" i="3"/>
  <c r="L256" i="3"/>
  <c r="K256" i="3"/>
  <c r="J256" i="3"/>
  <c r="N256" i="3"/>
  <c r="H256" i="3"/>
  <c r="Q256" i="3"/>
  <c r="M261" i="23" l="1"/>
  <c r="P261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<sst xmlns="http://schemas.openxmlformats.org/spreadsheetml/2006/main" count="314" uniqueCount="188">
  <si>
    <t>Bin</t>
  </si>
  <si>
    <t>More</t>
  </si>
  <si>
    <t>Frequency</t>
  </si>
  <si>
    <t>Date</t>
  </si>
  <si>
    <t>Open</t>
  </si>
  <si>
    <t>High</t>
  </si>
  <si>
    <t>Low</t>
  </si>
  <si>
    <t>Close</t>
  </si>
  <si>
    <t>more</t>
  </si>
  <si>
    <t>Path 1</t>
  </si>
  <si>
    <t>Path 2</t>
  </si>
  <si>
    <t>Path 3</t>
  </si>
  <si>
    <t>Path 4</t>
  </si>
  <si>
    <t>Path 5</t>
  </si>
  <si>
    <t>Path 6</t>
  </si>
  <si>
    <t>Path 7</t>
  </si>
  <si>
    <t>Path 8</t>
  </si>
  <si>
    <t>Path 9</t>
  </si>
  <si>
    <t>Path 10</t>
  </si>
  <si>
    <t>Mean</t>
  </si>
  <si>
    <t>SD</t>
  </si>
  <si>
    <t xml:space="preserve">What is the probability that year-end </t>
  </si>
  <si>
    <t>stock price exceeds the initial price?</t>
  </si>
  <si>
    <t>Rand()</t>
  </si>
  <si>
    <t>RAND()</t>
  </si>
  <si>
    <t>x1, x2</t>
    <phoneticPr fontId="7" type="noConversion"/>
  </si>
  <si>
    <t>Correlation</t>
    <phoneticPr fontId="7" type="noConversion"/>
  </si>
  <si>
    <t>x1 (= e1)</t>
  </si>
  <si>
    <t>x2</t>
    <phoneticPr fontId="7" type="noConversion"/>
  </si>
  <si>
    <t>e2</t>
    <phoneticPr fontId="9" type="noConversion"/>
  </si>
  <si>
    <t>Stock 1 Price</t>
  </si>
  <si>
    <t>Stock 2 Price</t>
  </si>
  <si>
    <r>
      <t>e1</t>
    </r>
    <r>
      <rPr>
        <sz val="11"/>
        <color indexed="8"/>
        <rFont val="Calibri"/>
        <family val="2"/>
      </rPr>
      <t/>
    </r>
  </si>
  <si>
    <t>e2</t>
  </si>
  <si>
    <t>Volatility</t>
  </si>
  <si>
    <t>stock 1</t>
  </si>
  <si>
    <t xml:space="preserve">stock 2 </t>
  </si>
  <si>
    <t>stock 3</t>
  </si>
  <si>
    <t>Correlation Matrix</t>
  </si>
  <si>
    <t>Simulated stock prices</t>
  </si>
  <si>
    <t>Normal random seeds</t>
  </si>
  <si>
    <t>Correlated errors</t>
  </si>
  <si>
    <t>Stock 1</t>
  </si>
  <si>
    <t>Stock 2</t>
  </si>
  <si>
    <t>Stock 3</t>
  </si>
  <si>
    <t>x1</t>
  </si>
  <si>
    <t>x2</t>
  </si>
  <si>
    <t>x3</t>
  </si>
  <si>
    <t>Transpose</t>
  </si>
  <si>
    <t>Initial price</t>
  </si>
  <si>
    <t>Generate Random Number from Discrete Distribution</t>
  </si>
  <si>
    <t>Probability</t>
  </si>
  <si>
    <t># Simulation</t>
  </si>
  <si>
    <t>X</t>
  </si>
  <si>
    <t>(0.5, 0.8]</t>
  </si>
  <si>
    <t>(0.8, 1]</t>
  </si>
  <si>
    <t>sum</t>
  </si>
  <si>
    <t>Portfolio value</t>
  </si>
  <si>
    <t>Portfolio Value</t>
  </si>
  <si>
    <t>Mean return</t>
  </si>
  <si>
    <t>SD of return</t>
  </si>
  <si>
    <t>Minimum value</t>
  </si>
  <si>
    <t>Maximum value</t>
  </si>
  <si>
    <t>Mean value</t>
  </si>
  <si>
    <t>Normal Distribution</t>
    <phoneticPr fontId="11" type="noConversion"/>
  </si>
  <si>
    <t>z-stat</t>
  </si>
  <si>
    <t>PDF</t>
  </si>
  <si>
    <t>CDF</t>
  </si>
  <si>
    <t>CDF - standard</t>
  </si>
  <si>
    <t>Inverse normal CDF</t>
  </si>
  <si>
    <t>Inverse standard normal CDF</t>
  </si>
  <si>
    <t>[0, 0.5)</t>
  </si>
  <si>
    <t>&lt;- 1 day = 1/252 year</t>
  </si>
  <si>
    <t>Drift</t>
  </si>
  <si>
    <t>Adj Close</t>
  </si>
  <si>
    <t>Volume</t>
  </si>
  <si>
    <r>
      <rPr>
        <b/>
        <i/>
        <sz val="11"/>
        <color theme="1"/>
        <rFont val="Calibri"/>
        <family val="2"/>
      </rPr>
      <t>u</t>
    </r>
    <r>
      <rPr>
        <b/>
        <sz val="11"/>
        <color theme="1"/>
        <rFont val="Calibri"/>
        <family val="2"/>
      </rPr>
      <t xml:space="preserve"> in inverse transform sampling</t>
    </r>
  </si>
  <si>
    <t>Generate Random Number from Standard Normal Distribution</t>
  </si>
  <si>
    <t>Simulated PMF</t>
  </si>
  <si>
    <t>Example: Random variable X follows a discrete distribution with probability mass function (PMF):</t>
  </si>
  <si>
    <r>
      <t xml:space="preserve">We use VBA function </t>
    </r>
    <r>
      <rPr>
        <b/>
        <sz val="11"/>
        <color rgb="FFFF0000"/>
        <rFont val="Courier New"/>
        <family val="3"/>
      </rPr>
      <t>SimGBM</t>
    </r>
    <r>
      <rPr>
        <b/>
        <sz val="11"/>
        <color theme="1"/>
        <rFont val="Calibri"/>
        <family val="2"/>
      </rPr>
      <t xml:space="preserve">. </t>
    </r>
  </si>
  <si>
    <t>Stock price:</t>
  </si>
  <si>
    <t>Sample Probability</t>
  </si>
  <si>
    <t>Log price:</t>
  </si>
  <si>
    <t>Simulation #</t>
  </si>
  <si>
    <r>
      <t>Coca-Cola (KO) Stock</t>
    </r>
    <r>
      <rPr>
        <b/>
        <sz val="14"/>
        <color rgb="FFFF0000"/>
        <rFont val="Calibri"/>
        <family val="2"/>
      </rPr>
      <t xml:space="preserve"> In-Sample</t>
    </r>
    <r>
      <rPr>
        <b/>
        <sz val="14"/>
        <color theme="1"/>
        <rFont val="Calibri"/>
        <family val="2"/>
      </rPr>
      <t xml:space="preserve"> Simulation</t>
    </r>
  </si>
  <si>
    <t>min</t>
  </si>
  <si>
    <t>max</t>
  </si>
  <si>
    <t>mean</t>
  </si>
  <si>
    <t>Discrete return</t>
  </si>
  <si>
    <r>
      <t>Coca-Cola (KO) Stock</t>
    </r>
    <r>
      <rPr>
        <b/>
        <sz val="14"/>
        <color rgb="FFFF0000"/>
        <rFont val="Calibri"/>
        <family val="2"/>
      </rPr>
      <t xml:space="preserve"> Out-of-Sample</t>
    </r>
    <r>
      <rPr>
        <b/>
        <sz val="14"/>
        <color theme="1"/>
        <rFont val="Calibri"/>
        <family val="2"/>
      </rPr>
      <t xml:space="preserve"> Simulation</t>
    </r>
  </si>
  <si>
    <t>95% CI (lower bound)</t>
  </si>
  <si>
    <t>95% CI (upper bound)</t>
  </si>
  <si>
    <t>Frequency Table:</t>
  </si>
  <si>
    <t>Simulating Two Stocks in a Portfolio: Time Series</t>
  </si>
  <si>
    <t>Simulating Two Stocks in a Portfolio: Cross-Sectional, 1 Year Later</t>
  </si>
  <si>
    <t>Simulating Multiple Stocks in a Portfolio: Time Series</t>
  </si>
  <si>
    <t>Time step</t>
  </si>
  <si>
    <t>Initial investment</t>
  </si>
  <si>
    <t>Weights</t>
  </si>
  <si>
    <t>Stock shares</t>
  </si>
  <si>
    <t>Note: shares of stocks are fixed over the simulation time period</t>
  </si>
  <si>
    <r>
      <t xml:space="preserve">Cholesky Decomposition (VBA Fn. </t>
    </r>
    <r>
      <rPr>
        <b/>
        <sz val="11"/>
        <color rgb="FFFF0000"/>
        <rFont val="Courier New"/>
        <family val="3"/>
      </rPr>
      <t>Cholesky</t>
    </r>
    <r>
      <rPr>
        <b/>
        <sz val="11"/>
        <rFont val="Calibri"/>
        <family val="2"/>
      </rPr>
      <t>)</t>
    </r>
  </si>
  <si>
    <t>Product of C and Transpose(C)</t>
  </si>
  <si>
    <t>(get back to correlation matrix)</t>
  </si>
  <si>
    <t>e1</t>
  </si>
  <si>
    <t>e3</t>
  </si>
  <si>
    <r>
      <t xml:space="preserve">Generate correlated errors using VBA Fn. </t>
    </r>
    <r>
      <rPr>
        <b/>
        <sz val="11"/>
        <color rgb="FFFF0000"/>
        <rFont val="Courier New"/>
        <family val="3"/>
      </rPr>
      <t>simCorr</t>
    </r>
  </si>
  <si>
    <t>Portfolio return</t>
  </si>
  <si>
    <t>PDF - standard</t>
  </si>
  <si>
    <t>(1) Specify Bins as in E5:E14</t>
  </si>
  <si>
    <r>
      <rPr>
        <b/>
        <i/>
        <sz val="11"/>
        <color theme="1"/>
        <rFont val="Calibri"/>
        <family val="2"/>
      </rPr>
      <t>or</t>
    </r>
    <r>
      <rPr>
        <b/>
        <sz val="11"/>
        <color theme="1"/>
        <rFont val="Calibri"/>
        <family val="2"/>
      </rPr>
      <t>,</t>
    </r>
  </si>
  <si>
    <t>select F5:F14, type formula "=FREQUENCY(B4:B203,E5:E13)",</t>
  </si>
  <si>
    <t>press CTRL+SHIFT+ENTER to enter this array function.</t>
  </si>
  <si>
    <t>then press ENTER.</t>
  </si>
  <si>
    <t>Time Series Simulation of Stock Prices</t>
  </si>
  <si>
    <t>Day</t>
  </si>
  <si>
    <t>Now let's repeat the time-series simulation for 10 times. 10 time paths of stock prices over 1 year are generated.</t>
  </si>
  <si>
    <t>Cross-Sectional Simulation of Stock Prices</t>
  </si>
  <si>
    <r>
      <rPr>
        <b/>
        <i/>
        <sz val="11"/>
        <color theme="1"/>
        <rFont val="Calibri"/>
        <family val="2"/>
      </rPr>
      <t>U</t>
    </r>
    <r>
      <rPr>
        <b/>
        <sz val="11"/>
        <color theme="1"/>
        <rFont val="Calibri"/>
        <family val="2"/>
      </rPr>
      <t>(0, 1)</t>
    </r>
  </si>
  <si>
    <r>
      <rPr>
        <b/>
        <i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(0, 1)</t>
    </r>
  </si>
  <si>
    <t>Discrete distribution:</t>
  </si>
  <si>
    <t>(time unit: 1 year)</t>
  </si>
  <si>
    <t>Input Table:</t>
  </si>
  <si>
    <t>Stock price S(1)</t>
  </si>
  <si>
    <t>Ln(S)</t>
  </si>
  <si>
    <t>NORM.S.INV(RAND())</t>
  </si>
  <si>
    <t>Stock price S(t+dt)</t>
  </si>
  <si>
    <t>Log Price in 1-Year:</t>
  </si>
  <si>
    <t>(Note: check "Name Manager". We named cell B4, B5, B6, B7)</t>
  </si>
  <si>
    <t>(Note: check "Name Manager" under Menu --&gt; Formulas. We named cell B4, B6, B7, B8)</t>
  </si>
  <si>
    <t>Time</t>
  </si>
  <si>
    <t>Portfolio Value Simulation Summary:</t>
  </si>
  <si>
    <t>Portfolio Value Frequency Table:</t>
  </si>
  <si>
    <t>Risk (return &lt; -20%)</t>
  </si>
  <si>
    <t xml:space="preserve">(2)Select cell F5 and enter formula "=FREQUENCY(B4:B203,E5:E13)", </t>
    <phoneticPr fontId="10" type="noConversion"/>
  </si>
  <si>
    <t>Insert Bar Chart</t>
    <phoneticPr fontId="10" type="noConversion"/>
  </si>
  <si>
    <t>FREQUENCY function</t>
    <phoneticPr fontId="10" type="noConversion"/>
  </si>
  <si>
    <t>Insert Histogram Chart (Office 365)</t>
    <phoneticPr fontId="10" type="noConversion"/>
  </si>
  <si>
    <t>You may record a marco when formatting the chart and modify it for future use.</t>
    <phoneticPr fontId="10" type="noConversion"/>
  </si>
  <si>
    <r>
      <t xml:space="preserve">Check sub procedures in Module "Charts": </t>
    </r>
    <r>
      <rPr>
        <b/>
        <sz val="11"/>
        <color theme="1"/>
        <rFont val="Courier New"/>
        <family val="3"/>
      </rPr>
      <t>Histogram_Record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Courier New"/>
        <family val="3"/>
      </rPr>
      <t>Histogram</t>
    </r>
    <r>
      <rPr>
        <b/>
        <sz val="11"/>
        <color theme="1"/>
        <rFont val="Calibri"/>
        <family val="2"/>
      </rPr>
      <t>,</t>
    </r>
    <r>
      <rPr>
        <b/>
        <sz val="11"/>
        <color theme="1"/>
        <rFont val="Courier New"/>
        <family val="3"/>
      </rPr>
      <t xml:space="preserve"> SimNormal</t>
    </r>
    <phoneticPr fontId="10" type="noConversion"/>
  </si>
  <si>
    <t>For instance, I changed "Format Axis", "Format Chart" and chart title.</t>
    <phoneticPr fontId="10" type="noConversion"/>
  </si>
  <si>
    <t>Select F5:F14 --&gt; Go to Insert Menu --&gt; Insert Column or Bar Chart --&gt; Clustered Column</t>
    <phoneticPr fontId="10" type="noConversion"/>
  </si>
  <si>
    <t>Select B4:B203 --&gt; Go to Insert Menu --&gt; Insert Statistic Chart --&gt; Histogram</t>
    <phoneticPr fontId="10" type="noConversion"/>
  </si>
  <si>
    <t>Then select x-axis and select "Format Axis". You may change "Number of bins".</t>
    <phoneticPr fontId="10" type="noConversion"/>
  </si>
  <si>
    <t>Out-of-sample realized stock price</t>
    <phoneticPr fontId="10" type="noConversion"/>
  </si>
  <si>
    <t xml:space="preserve">In-sample realized stock price </t>
    <phoneticPr fontId="10" type="noConversion"/>
  </si>
  <si>
    <t xml:space="preserve">Stock price </t>
    <phoneticPr fontId="10" type="noConversion"/>
  </si>
  <si>
    <t>(31/12/2024)</t>
    <phoneticPr fontId="10" type="noConversion"/>
  </si>
  <si>
    <t xml:space="preserve"> (30/1/2025)</t>
    <phoneticPr fontId="10" type="noConversion"/>
  </si>
  <si>
    <t>Portfolio Value</t>
    <phoneticPr fontId="10" type="noConversion"/>
  </si>
  <si>
    <t>Simulating 3 Stocks in a Portfolio: Cross-Sectional, 1 Year Later</t>
    <phoneticPr fontId="10" type="noConversion"/>
  </si>
  <si>
    <t>Simulation#</t>
    <phoneticPr fontId="10" type="noConversion"/>
  </si>
  <si>
    <r>
      <t>e</t>
    </r>
    <r>
      <rPr>
        <sz val="11"/>
        <color theme="1"/>
        <rFont val="Calibri"/>
        <family val="2"/>
      </rPr>
      <t xml:space="preserve">1, </t>
    </r>
    <r>
      <rPr>
        <sz val="11"/>
        <rFont val="Calibri"/>
        <family val="2"/>
      </rPr>
      <t>e</t>
    </r>
    <r>
      <rPr>
        <sz val="11"/>
        <color theme="1"/>
        <rFont val="Calibri"/>
        <family val="2"/>
      </rPr>
      <t>2</t>
    </r>
  </si>
  <si>
    <r>
      <t>e</t>
    </r>
    <r>
      <rPr>
        <sz val="11"/>
        <color theme="1"/>
        <rFont val="Calibri"/>
        <family val="2"/>
      </rPr>
      <t xml:space="preserve">1, </t>
    </r>
    <r>
      <rPr>
        <sz val="11"/>
        <rFont val="Calibri"/>
        <family val="2"/>
      </rPr>
      <t>e</t>
    </r>
    <r>
      <rPr>
        <sz val="11"/>
        <color theme="1"/>
        <rFont val="Calibri"/>
        <family val="2"/>
      </rPr>
      <t>3</t>
    </r>
    <r>
      <rPr>
        <sz val="11"/>
        <color theme="1"/>
        <rFont val="Calibri"/>
        <family val="2"/>
        <charset val="134"/>
      </rPr>
      <t/>
    </r>
  </si>
  <si>
    <r>
      <t>e2</t>
    </r>
    <r>
      <rPr>
        <sz val="11"/>
        <color theme="1"/>
        <rFont val="Calibri"/>
        <family val="2"/>
      </rPr>
      <t xml:space="preserve">, </t>
    </r>
    <r>
      <rPr>
        <sz val="11"/>
        <rFont val="Calibri"/>
        <family val="2"/>
      </rPr>
      <t>e3</t>
    </r>
    <phoneticPr fontId="10" type="noConversion"/>
  </si>
  <si>
    <t>Check:</t>
    <phoneticPr fontId="7" type="noConversion"/>
  </si>
  <si>
    <t>Note: formatting histogram chart may not be properly recorded to VBA macros.</t>
  </si>
  <si>
    <r>
      <t>Initial stock price (</t>
    </r>
    <r>
      <rPr>
        <b/>
        <sz val="11"/>
        <color rgb="FFFF0000"/>
        <rFont val="Calibri"/>
        <family val="2"/>
      </rPr>
      <t>S0</t>
    </r>
    <r>
      <rPr>
        <b/>
        <sz val="11"/>
        <color theme="1"/>
        <rFont val="Calibri"/>
        <family val="2"/>
      </rPr>
      <t>)</t>
    </r>
  </si>
  <si>
    <r>
      <t>Time (</t>
    </r>
    <r>
      <rPr>
        <b/>
        <sz val="11"/>
        <color rgb="FFFF0000"/>
        <rFont val="Calibri"/>
        <family val="2"/>
      </rPr>
      <t>T</t>
    </r>
    <r>
      <rPr>
        <b/>
        <sz val="11"/>
        <rFont val="Calibri"/>
        <family val="2"/>
      </rPr>
      <t>)</t>
    </r>
  </si>
  <si>
    <r>
      <t>Drift term (</t>
    </r>
    <r>
      <rPr>
        <b/>
        <sz val="11"/>
        <color rgb="FFFF0000"/>
        <rFont val="Calibri"/>
        <family val="2"/>
      </rPr>
      <t>mu</t>
    </r>
    <r>
      <rPr>
        <b/>
        <sz val="11"/>
        <rFont val="Calibri"/>
        <family val="2"/>
      </rPr>
      <t xml:space="preserve">) </t>
    </r>
  </si>
  <si>
    <r>
      <t>Volatility (</t>
    </r>
    <r>
      <rPr>
        <b/>
        <sz val="11"/>
        <color rgb="FFFF0000"/>
        <rFont val="Calibri"/>
        <family val="2"/>
      </rPr>
      <t>sig</t>
    </r>
    <r>
      <rPr>
        <b/>
        <sz val="11"/>
        <rFont val="Calibri"/>
        <family val="2"/>
      </rPr>
      <t>)</t>
    </r>
  </si>
  <si>
    <r>
      <t>Time increment (</t>
    </r>
    <r>
      <rPr>
        <b/>
        <sz val="11"/>
        <color rgb="FFFF0000"/>
        <rFont val="Calibri"/>
        <family val="2"/>
      </rPr>
      <t>dt</t>
    </r>
    <r>
      <rPr>
        <b/>
        <sz val="11"/>
        <rFont val="Calibri"/>
        <family val="2"/>
      </rPr>
      <t>)</t>
    </r>
  </si>
  <si>
    <r>
      <t>Volatility (</t>
    </r>
    <r>
      <rPr>
        <b/>
        <sz val="11"/>
        <color rgb="FFFF0000"/>
        <rFont val="Calibri"/>
        <family val="2"/>
      </rPr>
      <t>sig</t>
    </r>
    <r>
      <rPr>
        <b/>
        <sz val="11"/>
        <rFont val="Calibri"/>
        <family val="2"/>
      </rPr>
      <t xml:space="preserve">) </t>
    </r>
  </si>
  <si>
    <t>Drift (mu)</t>
  </si>
  <si>
    <t>Volatility (sig)</t>
  </si>
  <si>
    <t>Correlation (rho)</t>
  </si>
  <si>
    <r>
      <t xml:space="preserve">Generate correlated errors using VBA Fn. </t>
    </r>
    <r>
      <rPr>
        <b/>
        <sz val="11"/>
        <color rgb="FFFF0000"/>
        <rFont val="Courier New"/>
        <family val="3"/>
      </rPr>
      <t>sim2Corr</t>
    </r>
  </si>
  <si>
    <t>PORT</t>
  </si>
  <si>
    <t>New Weights</t>
  </si>
  <si>
    <t>June</t>
  </si>
  <si>
    <t>September</t>
  </si>
  <si>
    <t>December</t>
  </si>
  <si>
    <t>Bins</t>
  </si>
  <si>
    <t>correlated errors</t>
  </si>
  <si>
    <t>correlated error</t>
  </si>
  <si>
    <t>stock price</t>
  </si>
  <si>
    <t>new weights</t>
  </si>
  <si>
    <t>January</t>
  </si>
  <si>
    <t>Risk free rate</t>
  </si>
  <si>
    <t>Log returns</t>
  </si>
  <si>
    <t>Avg ret</t>
  </si>
  <si>
    <t>Vol</t>
  </si>
  <si>
    <t>Optimal Weight</t>
  </si>
  <si>
    <t>CorrMat</t>
  </si>
  <si>
    <t>Init wealth</t>
  </si>
  <si>
    <t>Init shares</t>
  </si>
  <si>
    <t>Last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</si>
</sst>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_ "/>
    <numFmt numFmtId="167" formatCode="0.0000_ "/>
    <numFmt numFmtId="168" formatCode="0.00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0"/>
      <name val="Calibri"/>
      <family val="2"/>
    </font>
    <font>
      <b/>
      <sz val="11"/>
      <name val="Calibri"/>
      <family val="2"/>
    </font>
    <font>
      <b/>
      <sz val="16"/>
      <color theme="1"/>
      <name val="Calibri"/>
      <family val="2"/>
    </font>
    <font>
      <sz val="10"/>
      <name val="Calibri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2"/>
      <color indexed="18"/>
      <name val="Calibri"/>
      <family val="2"/>
    </font>
    <font>
      <sz val="11"/>
      <color rgb="FF0070C0"/>
      <name val="Calibri"/>
      <family val="2"/>
    </font>
    <font>
      <u/>
      <sz val="10"/>
      <color theme="10"/>
      <name val="Arial"/>
      <family val="2"/>
    </font>
    <font>
      <sz val="12"/>
      <name val="Calibri"/>
      <family val="2"/>
    </font>
    <font>
      <b/>
      <sz val="11"/>
      <color rgb="FF0070C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b/>
      <sz val="16"/>
      <name val="Calibri"/>
      <family val="2"/>
    </font>
    <font>
      <b/>
      <sz val="14"/>
      <color theme="1"/>
      <name val="Calibri"/>
      <family val="2"/>
    </font>
    <font>
      <b/>
      <sz val="11"/>
      <color rgb="FFFF0000"/>
      <name val="Courier New"/>
      <family val="3"/>
    </font>
    <font>
      <b/>
      <sz val="14"/>
      <color rgb="FFFF0000"/>
      <name val="Calibri"/>
      <family val="2"/>
    </font>
    <font>
      <i/>
      <sz val="11"/>
      <name val="Calibri"/>
      <family val="2"/>
    </font>
    <font>
      <sz val="8"/>
      <name val="Calibri"/>
      <family val="2"/>
      <scheme val="minor"/>
    </font>
    <font>
      <i/>
      <sz val="11"/>
      <color rgb="FFFF0000"/>
      <name val="Calibri"/>
      <family val="2"/>
    </font>
    <font>
      <b/>
      <sz val="11"/>
      <color theme="1"/>
      <name val="Courier New"/>
      <family val="3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6" fillId="0" borderId="0"/>
    <xf numFmtId="9" fontId="8" fillId="0" borderId="0" applyFont="0" applyFill="0" applyBorder="0" applyAlignment="0" applyProtection="0"/>
    <xf numFmtId="0" fontId="23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9" fontId="6" fillId="0" borderId="0" applyFont="0" applyFill="0" applyBorder="0" applyAlignment="0" applyProtection="0"/>
  </cellStyleXfs>
  <cellXfs count="152">
    <xf numFmtId="0" fontId="0" fillId="0" borderId="0" xfId="0"/>
    <xf numFmtId="0" fontId="11" fillId="0" borderId="0" xfId="0" applyFont="1"/>
    <xf numFmtId="164" fontId="11" fillId="0" borderId="0" xfId="0" applyNumberFormat="1" applyFont="1"/>
    <xf numFmtId="0" fontId="12" fillId="0" borderId="2" xfId="0" applyFont="1" applyBorder="1" applyAlignment="1">
      <alignment horizontal="center"/>
    </xf>
    <xf numFmtId="0" fontId="13" fillId="0" borderId="0" xfId="0" applyFont="1"/>
    <xf numFmtId="0" fontId="16" fillId="0" borderId="0" xfId="0" applyFont="1"/>
    <xf numFmtId="0" fontId="18" fillId="0" borderId="0" xfId="0" applyFont="1"/>
    <xf numFmtId="0" fontId="19" fillId="0" borderId="0" xfId="0" applyFont="1"/>
    <xf numFmtId="0" fontId="11" fillId="0" borderId="1" xfId="0" applyFont="1" applyBorder="1" applyAlignment="1">
      <alignment horizontal="right"/>
    </xf>
    <xf numFmtId="0" fontId="11" fillId="0" borderId="1" xfId="0" applyFont="1" applyBorder="1"/>
    <xf numFmtId="0" fontId="18" fillId="0" borderId="0" xfId="0" applyFont="1" applyAlignment="1">
      <alignment horizontal="center" wrapText="1"/>
    </xf>
    <xf numFmtId="0" fontId="18" fillId="0" borderId="0" xfId="0" applyFont="1" applyAlignment="1">
      <alignment horizontal="center"/>
    </xf>
    <xf numFmtId="165" fontId="11" fillId="0" borderId="0" xfId="0" applyNumberFormat="1" applyFont="1"/>
    <xf numFmtId="2" fontId="11" fillId="0" borderId="0" xfId="0" applyNumberFormat="1" applyFont="1"/>
    <xf numFmtId="0" fontId="22" fillId="0" borderId="0" xfId="0" applyFont="1"/>
    <xf numFmtId="0" fontId="15" fillId="0" borderId="0" xfId="0" applyFont="1"/>
    <xf numFmtId="2" fontId="11" fillId="0" borderId="0" xfId="0" applyNumberFormat="1" applyFont="1" applyAlignment="1">
      <alignment horizontal="right"/>
    </xf>
    <xf numFmtId="0" fontId="11" fillId="0" borderId="12" xfId="0" applyFont="1" applyBorder="1"/>
    <xf numFmtId="164" fontId="24" fillId="0" borderId="0" xfId="2" applyNumberFormat="1" applyFont="1" applyFill="1" applyBorder="1"/>
    <xf numFmtId="0" fontId="11" fillId="0" borderId="0" xfId="0" applyFont="1" applyAlignment="1">
      <alignment horizontal="center"/>
    </xf>
    <xf numFmtId="0" fontId="15" fillId="0" borderId="0" xfId="1" applyFont="1" applyAlignment="1">
      <alignment horizontal="right"/>
    </xf>
    <xf numFmtId="0" fontId="11" fillId="0" borderId="8" xfId="0" applyFont="1" applyBorder="1"/>
    <xf numFmtId="0" fontId="20" fillId="0" borderId="0" xfId="0" applyFont="1"/>
    <xf numFmtId="0" fontId="15" fillId="0" borderId="16" xfId="0" applyFont="1" applyBorder="1"/>
    <xf numFmtId="0" fontId="11" fillId="0" borderId="0" xfId="0" applyFont="1" applyAlignment="1">
      <alignment horizontal="right"/>
    </xf>
    <xf numFmtId="2" fontId="11" fillId="3" borderId="0" xfId="0" applyNumberFormat="1" applyFont="1" applyFill="1"/>
    <xf numFmtId="2" fontId="20" fillId="0" borderId="0" xfId="0" applyNumberFormat="1" applyFont="1"/>
    <xf numFmtId="0" fontId="18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5" fillId="0" borderId="0" xfId="0" applyFont="1"/>
    <xf numFmtId="0" fontId="5" fillId="0" borderId="0" xfId="0" applyFont="1" applyAlignment="1">
      <alignment horizontal="right"/>
    </xf>
    <xf numFmtId="0" fontId="28" fillId="0" borderId="0" xfId="1" applyFont="1"/>
    <xf numFmtId="0" fontId="17" fillId="0" borderId="0" xfId="1" applyFont="1"/>
    <xf numFmtId="0" fontId="20" fillId="0" borderId="0" xfId="1" applyFont="1"/>
    <xf numFmtId="2" fontId="20" fillId="0" borderId="3" xfId="1" applyNumberFormat="1" applyFont="1" applyBorder="1"/>
    <xf numFmtId="164" fontId="20" fillId="0" borderId="3" xfId="1" applyNumberFormat="1" applyFont="1" applyBorder="1"/>
    <xf numFmtId="164" fontId="20" fillId="0" borderId="10" xfId="1" applyNumberFormat="1" applyFont="1" applyBorder="1"/>
    <xf numFmtId="164" fontId="20" fillId="0" borderId="0" xfId="1" applyNumberFormat="1" applyFont="1"/>
    <xf numFmtId="168" fontId="5" fillId="0" borderId="0" xfId="0" applyNumberFormat="1" applyFont="1"/>
    <xf numFmtId="0" fontId="5" fillId="0" borderId="1" xfId="0" applyFont="1" applyBorder="1"/>
    <xf numFmtId="165" fontId="5" fillId="0" borderId="1" xfId="0" applyNumberFormat="1" applyFont="1" applyBorder="1"/>
    <xf numFmtId="0" fontId="25" fillId="0" borderId="0" xfId="1" applyFont="1"/>
    <xf numFmtId="165" fontId="25" fillId="0" borderId="0" xfId="1" applyNumberFormat="1" applyFont="1"/>
    <xf numFmtId="9" fontId="25" fillId="0" borderId="0" xfId="1" applyNumberFormat="1" applyFont="1"/>
    <xf numFmtId="2" fontId="5" fillId="0" borderId="0" xfId="0" applyNumberFormat="1" applyFont="1"/>
    <xf numFmtId="164" fontId="25" fillId="0" borderId="0" xfId="0" quotePrefix="1" applyNumberFormat="1" applyFont="1"/>
    <xf numFmtId="0" fontId="5" fillId="0" borderId="0" xfId="0" applyFont="1" applyAlignment="1">
      <alignment horizontal="center" wrapText="1"/>
    </xf>
    <xf numFmtId="0" fontId="5" fillId="0" borderId="0" xfId="5"/>
    <xf numFmtId="14" fontId="5" fillId="0" borderId="0" xfId="5" applyNumberFormat="1"/>
    <xf numFmtId="0" fontId="5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29" fillId="0" borderId="0" xfId="0" applyFont="1" applyAlignment="1">
      <alignment horizontal="left"/>
    </xf>
    <xf numFmtId="0" fontId="12" fillId="0" borderId="14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5" fillId="0" borderId="13" xfId="0" applyFont="1" applyBorder="1"/>
    <xf numFmtId="0" fontId="11" fillId="0" borderId="7" xfId="0" applyFont="1" applyBorder="1"/>
    <xf numFmtId="0" fontId="5" fillId="0" borderId="9" xfId="0" applyFont="1" applyBorder="1"/>
    <xf numFmtId="0" fontId="5" fillId="0" borderId="10" xfId="0" applyFont="1" applyBorder="1"/>
    <xf numFmtId="0" fontId="11" fillId="0" borderId="7" xfId="0" applyFont="1" applyBorder="1" applyAlignment="1">
      <alignment horizontal="right"/>
    </xf>
    <xf numFmtId="0" fontId="3" fillId="0" borderId="0" xfId="0" applyFont="1"/>
    <xf numFmtId="0" fontId="21" fillId="0" borderId="0" xfId="0" applyFont="1"/>
    <xf numFmtId="164" fontId="11" fillId="0" borderId="0" xfId="0" applyNumberFormat="1" applyFont="1" applyAlignment="1">
      <alignment horizontal="right"/>
    </xf>
    <xf numFmtId="0" fontId="17" fillId="0" borderId="0" xfId="0" applyFont="1"/>
    <xf numFmtId="0" fontId="32" fillId="0" borderId="0" xfId="1" applyFont="1"/>
    <xf numFmtId="0" fontId="18" fillId="0" borderId="8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2" fontId="18" fillId="0" borderId="0" xfId="0" applyNumberFormat="1" applyFont="1"/>
    <xf numFmtId="164" fontId="11" fillId="0" borderId="0" xfId="2" applyNumberFormat="1" applyFont="1" applyBorder="1"/>
    <xf numFmtId="10" fontId="11" fillId="0" borderId="0" xfId="2" applyNumberFormat="1" applyFont="1" applyBorder="1"/>
    <xf numFmtId="2" fontId="25" fillId="0" borderId="0" xfId="0" applyNumberFormat="1" applyFont="1"/>
    <xf numFmtId="0" fontId="15" fillId="0" borderId="3" xfId="1" applyFont="1" applyBorder="1"/>
    <xf numFmtId="0" fontId="15" fillId="0" borderId="15" xfId="1" applyFont="1" applyBorder="1"/>
    <xf numFmtId="0" fontId="34" fillId="0" borderId="0" xfId="0" applyFont="1"/>
    <xf numFmtId="0" fontId="18" fillId="4" borderId="0" xfId="0" applyFont="1" applyFill="1"/>
    <xf numFmtId="0" fontId="11" fillId="4" borderId="0" xfId="0" applyFont="1" applyFill="1"/>
    <xf numFmtId="0" fontId="2" fillId="0" borderId="0" xfId="0" applyFont="1"/>
    <xf numFmtId="0" fontId="27" fillId="0" borderId="0" xfId="0" applyFont="1"/>
    <xf numFmtId="2" fontId="2" fillId="0" borderId="0" xfId="0" applyNumberFormat="1" applyFont="1"/>
    <xf numFmtId="167" fontId="11" fillId="0" borderId="0" xfId="0" applyNumberFormat="1" applyFont="1"/>
    <xf numFmtId="0" fontId="11" fillId="0" borderId="4" xfId="0" applyFont="1" applyBorder="1"/>
    <xf numFmtId="0" fontId="5" fillId="0" borderId="6" xfId="0" applyFont="1" applyBorder="1"/>
    <xf numFmtId="0" fontId="11" fillId="0" borderId="5" xfId="0" applyFont="1" applyBorder="1"/>
    <xf numFmtId="0" fontId="11" fillId="0" borderId="15" xfId="0" applyFont="1" applyBorder="1"/>
    <xf numFmtId="0" fontId="11" fillId="0" borderId="17" xfId="0" applyFont="1" applyBorder="1"/>
    <xf numFmtId="0" fontId="11" fillId="0" borderId="18" xfId="0" applyFont="1" applyBorder="1" applyAlignment="1">
      <alignment horizontal="right"/>
    </xf>
    <xf numFmtId="0" fontId="12" fillId="0" borderId="3" xfId="0" applyFont="1" applyBorder="1" applyAlignment="1">
      <alignment horizontal="center"/>
    </xf>
    <xf numFmtId="14" fontId="2" fillId="0" borderId="0" xfId="5" applyNumberFormat="1" applyFont="1"/>
    <xf numFmtId="0" fontId="2" fillId="0" borderId="0" xfId="5" applyFont="1"/>
    <xf numFmtId="0" fontId="2" fillId="2" borderId="0" xfId="5" applyFont="1" applyFill="1"/>
    <xf numFmtId="14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2" fontId="11" fillId="0" borderId="13" xfId="0" applyNumberFormat="1" applyFont="1" applyBorder="1"/>
    <xf numFmtId="164" fontId="11" fillId="0" borderId="8" xfId="0" applyNumberFormat="1" applyFont="1" applyBorder="1"/>
    <xf numFmtId="2" fontId="11" fillId="0" borderId="8" xfId="0" applyNumberFormat="1" applyFont="1" applyBorder="1"/>
    <xf numFmtId="2" fontId="11" fillId="0" borderId="9" xfId="0" applyNumberFormat="1" applyFont="1" applyBorder="1"/>
    <xf numFmtId="0" fontId="15" fillId="0" borderId="14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6" xfId="0" applyFont="1" applyBorder="1"/>
    <xf numFmtId="164" fontId="11" fillId="0" borderId="12" xfId="0" applyNumberFormat="1" applyFont="1" applyBorder="1"/>
    <xf numFmtId="164" fontId="11" fillId="0" borderId="13" xfId="0" applyNumberFormat="1" applyFont="1" applyBorder="1"/>
    <xf numFmtId="164" fontId="11" fillId="0" borderId="7" xfId="0" applyNumberFormat="1" applyFont="1" applyBorder="1"/>
    <xf numFmtId="164" fontId="11" fillId="0" borderId="9" xfId="0" applyNumberFormat="1" applyFont="1" applyBorder="1"/>
    <xf numFmtId="2" fontId="11" fillId="0" borderId="12" xfId="0" applyNumberFormat="1" applyFont="1" applyBorder="1"/>
    <xf numFmtId="2" fontId="11" fillId="0" borderId="7" xfId="0" applyNumberFormat="1" applyFont="1" applyBorder="1"/>
    <xf numFmtId="0" fontId="11" fillId="0" borderId="15" xfId="0" applyFont="1" applyBorder="1" applyAlignment="1">
      <alignment horizontal="center"/>
    </xf>
    <xf numFmtId="0" fontId="15" fillId="0" borderId="0" xfId="0" applyFont="1" applyAlignment="1">
      <alignment horizontal="center"/>
    </xf>
    <xf numFmtId="2" fontId="11" fillId="0" borderId="17" xfId="0" applyNumberFormat="1" applyFont="1" applyBorder="1"/>
    <xf numFmtId="2" fontId="11" fillId="0" borderId="18" xfId="0" applyNumberFormat="1" applyFont="1" applyBorder="1"/>
    <xf numFmtId="0" fontId="25" fillId="0" borderId="0" xfId="0" applyFont="1" applyAlignment="1">
      <alignment horizontal="right"/>
    </xf>
    <xf numFmtId="0" fontId="15" fillId="2" borderId="0" xfId="0" applyFont="1" applyFill="1"/>
    <xf numFmtId="0" fontId="2" fillId="2" borderId="0" xfId="0" applyFont="1" applyFill="1"/>
    <xf numFmtId="0" fontId="20" fillId="2" borderId="0" xfId="0" applyFont="1" applyFill="1" applyAlignment="1">
      <alignment horizontal="center"/>
    </xf>
    <xf numFmtId="166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64" fontId="11" fillId="0" borderId="5" xfId="0" applyNumberFormat="1" applyFont="1" applyBorder="1"/>
    <xf numFmtId="2" fontId="11" fillId="0" borderId="5" xfId="0" applyNumberFormat="1" applyFont="1" applyBorder="1"/>
    <xf numFmtId="2" fontId="11" fillId="0" borderId="6" xfId="0" applyNumberFormat="1" applyFont="1" applyBorder="1"/>
    <xf numFmtId="164" fontId="11" fillId="0" borderId="4" xfId="0" applyNumberFormat="1" applyFont="1" applyBorder="1"/>
    <xf numFmtId="164" fontId="11" fillId="0" borderId="6" xfId="0" applyNumberFormat="1" applyFont="1" applyBorder="1"/>
    <xf numFmtId="2" fontId="11" fillId="0" borderId="4" xfId="0" applyNumberFormat="1" applyFont="1" applyBorder="1"/>
    <xf numFmtId="0" fontId="15" fillId="0" borderId="10" xfId="0" applyFont="1" applyBorder="1" applyAlignment="1">
      <alignment horizontal="center"/>
    </xf>
    <xf numFmtId="0" fontId="25" fillId="4" borderId="0" xfId="1" applyFont="1" applyFill="1"/>
    <xf numFmtId="9" fontId="25" fillId="4" borderId="0" xfId="1" applyNumberFormat="1" applyFont="1" applyFill="1"/>
    <xf numFmtId="0" fontId="15" fillId="4" borderId="0" xfId="1" applyFont="1" applyFill="1"/>
    <xf numFmtId="0" fontId="20" fillId="4" borderId="0" xfId="0" applyFont="1" applyFill="1"/>
    <xf numFmtId="0" fontId="15" fillId="4" borderId="0" xfId="0" applyFont="1" applyFill="1"/>
    <xf numFmtId="0" fontId="25" fillId="4" borderId="0" xfId="1" applyFont="1" applyFill="1" applyAlignment="1">
      <alignment horizontal="right"/>
    </xf>
    <xf numFmtId="9" fontId="25" fillId="4" borderId="0" xfId="0" applyNumberFormat="1" applyFont="1" applyFill="1"/>
    <xf numFmtId="9" fontId="25" fillId="4" borderId="0" xfId="2" applyFont="1" applyFill="1" applyBorder="1"/>
    <xf numFmtId="0" fontId="15" fillId="4" borderId="0" xfId="0" applyFont="1" applyFill="1" applyAlignment="1">
      <alignment horizontal="left"/>
    </xf>
    <xf numFmtId="165" fontId="13" fillId="4" borderId="0" xfId="1" applyNumberFormat="1" applyFont="1" applyFill="1" applyAlignment="1">
      <alignment horizontal="right"/>
    </xf>
    <xf numFmtId="0" fontId="13" fillId="4" borderId="0" xfId="1" applyFont="1" applyFill="1" applyAlignment="1">
      <alignment horizontal="right"/>
    </xf>
    <xf numFmtId="9" fontId="25" fillId="4" borderId="0" xfId="2" applyFont="1" applyFill="1"/>
    <xf numFmtId="165" fontId="25" fillId="4" borderId="0" xfId="2" applyNumberFormat="1" applyFont="1" applyFill="1"/>
    <xf numFmtId="165" fontId="13" fillId="4" borderId="0" xfId="1" applyNumberFormat="1" applyFont="1" applyFill="1"/>
    <xf numFmtId="0" fontId="13" fillId="4" borderId="0" xfId="1" applyFont="1" applyFill="1"/>
    <xf numFmtId="0" fontId="0" fillId="0" borderId="0" xfId="0" applyAlignment="1">
      <alignment vertical="center"/>
    </xf>
    <xf numFmtId="0" fontId="37" fillId="0" borderId="0" xfId="0" applyFont="1"/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2" fontId="18" fillId="0" borderId="15" xfId="0" applyNumberFormat="1" applyFont="1" applyBorder="1" applyAlignment="1">
      <alignment horizontal="center"/>
    </xf>
    <xf numFmtId="2" fontId="18" fillId="0" borderId="18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2" fontId="18" fillId="0" borderId="6" xfId="0" applyNumberFormat="1" applyFont="1" applyBorder="1" applyAlignment="1">
      <alignment horizontal="center"/>
    </xf>
    <xf numFmtId="2" fontId="18" fillId="0" borderId="13" xfId="0" applyNumberFormat="1" applyFont="1" applyBorder="1" applyAlignment="1">
      <alignment horizontal="center"/>
    </xf>
  </cellXfs>
  <cellStyles count="7">
    <cellStyle name="Hyperlink 2" xfId="3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Per cent" xfId="2" builtinId="5"/>
    <cellStyle name="Per cent 2" xfId="4" xr:uid="{00000000-0005-0000-0000-000005000000}"/>
    <cellStyle name="Percent 2" xfId="6" xr:uid="{AB6EAAE9-58E5-41FC-95CD-DB7E4E3C79B1}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en-US" sz="1400" b="1">
                <a:latin typeface="+mn-lt"/>
              </a:rPr>
              <a:t>PDF of normal distribution</a:t>
            </a:r>
          </a:p>
        </c:rich>
      </c:tx>
      <c:layout>
        <c:manualLayout>
          <c:xMode val="edge"/>
          <c:yMode val="edge"/>
          <c:x val="0.29531551870352019"/>
          <c:y val="0.1006224857486034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94662399992632"/>
          <c:y val="0.22836425107878464"/>
          <c:w val="0.72236931584779429"/>
          <c:h val="0.591901647887234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Normal!$A$4:$A$20</c:f>
              <c:numCache>
                <c:formatCode>0.00</c:formatCode>
                <c:ptCount val="17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</c:numCache>
            </c:numRef>
          </c:xVal>
          <c:yVal>
            <c:numRef>
              <c:f>Normal!$B$4:$B$20</c:f>
              <c:numCache>
                <c:formatCode>0.0000</c:formatCode>
                <c:ptCount val="17"/>
                <c:pt idx="0">
                  <c:v>1.3383022576488537E-4</c:v>
                </c:pt>
                <c:pt idx="1">
                  <c:v>8.7268269504576015E-4</c:v>
                </c:pt>
                <c:pt idx="2">
                  <c:v>4.4318484119380075E-3</c:v>
                </c:pt>
                <c:pt idx="3">
                  <c:v>1.752830049356854E-2</c:v>
                </c:pt>
                <c:pt idx="4">
                  <c:v>5.3990966513188063E-2</c:v>
                </c:pt>
                <c:pt idx="5">
                  <c:v>0.12951759566589174</c:v>
                </c:pt>
                <c:pt idx="6">
                  <c:v>0.24197072451914337</c:v>
                </c:pt>
                <c:pt idx="7">
                  <c:v>0.35206532676429952</c:v>
                </c:pt>
                <c:pt idx="8">
                  <c:v>0.3989422804014327</c:v>
                </c:pt>
                <c:pt idx="9">
                  <c:v>0.35206532676429952</c:v>
                </c:pt>
                <c:pt idx="10">
                  <c:v>0.24197072451914337</c:v>
                </c:pt>
                <c:pt idx="11">
                  <c:v>0.12951759566589174</c:v>
                </c:pt>
                <c:pt idx="12">
                  <c:v>5.3990966513188063E-2</c:v>
                </c:pt>
                <c:pt idx="13">
                  <c:v>1.752830049356854E-2</c:v>
                </c:pt>
                <c:pt idx="14">
                  <c:v>4.4318484119380075E-3</c:v>
                </c:pt>
                <c:pt idx="15">
                  <c:v>8.7268269504576015E-4</c:v>
                </c:pt>
                <c:pt idx="16">
                  <c:v>1.3383022576488537E-4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E3-4D71-8540-99A596BB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38720"/>
        <c:axId val="234639296"/>
      </c:scatterChart>
      <c:valAx>
        <c:axId val="2346387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新細明體"/>
                <a:cs typeface="新細明體"/>
              </a:defRPr>
            </a:pPr>
            <a:endParaRPr lang="zh-CN"/>
          </a:p>
        </c:txPr>
        <c:crossAx val="234639296"/>
        <c:crosses val="autoZero"/>
        <c:crossBetween val="midCat"/>
      </c:valAx>
      <c:valAx>
        <c:axId val="234639296"/>
        <c:scaling>
          <c:orientation val="minMax"/>
          <c:min val="0"/>
        </c:scaling>
        <c:delete val="0"/>
        <c:axPos val="l"/>
        <c:numFmt formatCode="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新細明體"/>
                <a:cs typeface="新細明體"/>
              </a:defRPr>
            </a:pPr>
            <a:endParaRPr lang="zh-CN"/>
          </a:p>
        </c:txPr>
        <c:crossAx val="234638720"/>
        <c:crossesAt val="-6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U(0,1) Frequency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F497D">
                <a:lumMod val="20000"/>
                <a:lumOff val="80000"/>
              </a:srgbClr>
            </a:solidFill>
            <a:ln w="9525" cap="flat" cmpd="sng" algn="ctr">
              <a:solidFill>
                <a:srgbClr val="1F497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SimNormal!$E$5:$E$14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SimNormal!$F$5:$F$14</c:f>
              <c:numCache>
                <c:formatCode>General</c:formatCode>
                <c:ptCount val="10"/>
                <c:pt idx="0">
                  <c:v>16</c:v>
                </c:pt>
                <c:pt idx="1">
                  <c:v>19</c:v>
                </c:pt>
                <c:pt idx="2">
                  <c:v>21</c:v>
                </c:pt>
                <c:pt idx="3">
                  <c:v>24</c:v>
                </c:pt>
                <c:pt idx="4">
                  <c:v>19</c:v>
                </c:pt>
                <c:pt idx="5">
                  <c:v>19</c:v>
                </c:pt>
                <c:pt idx="6">
                  <c:v>26</c:v>
                </c:pt>
                <c:pt idx="7">
                  <c:v>18</c:v>
                </c:pt>
                <c:pt idx="8">
                  <c:v>18</c:v>
                </c:pt>
                <c:pt idx="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88-4721-A93E-D277371CE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2310064"/>
        <c:axId val="132310544"/>
      </c:barChart>
      <c:catAx>
        <c:axId val="13231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10544"/>
        <c:crosses val="autoZero"/>
        <c:auto val="1"/>
        <c:lblAlgn val="ctr"/>
        <c:lblOffset val="100"/>
        <c:noMultiLvlLbl val="0"/>
      </c:catAx>
      <c:valAx>
        <c:axId val="13231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1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N(0,1) Frequency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F497D">
                <a:lumMod val="20000"/>
                <a:lumOff val="80000"/>
              </a:srgbClr>
            </a:solidFill>
            <a:ln w="9525" cap="flat" cmpd="sng" algn="ctr">
              <a:solidFill>
                <a:srgbClr val="1F497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SimNormal!$H$5:$H$14</c:f>
              <c:strCache>
                <c:ptCount val="10"/>
                <c:pt idx="0">
                  <c:v>-2</c:v>
                </c:pt>
                <c:pt idx="1">
                  <c:v>-1.5</c:v>
                </c:pt>
                <c:pt idx="2">
                  <c:v>-1</c:v>
                </c:pt>
                <c:pt idx="3">
                  <c:v>-0.5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More</c:v>
                </c:pt>
              </c:strCache>
            </c:strRef>
          </c:cat>
          <c:val>
            <c:numRef>
              <c:f>SimNormal!$I$5:$I$14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16</c:v>
                </c:pt>
                <c:pt idx="3">
                  <c:v>34</c:v>
                </c:pt>
                <c:pt idx="4">
                  <c:v>41</c:v>
                </c:pt>
                <c:pt idx="5">
                  <c:v>44</c:v>
                </c:pt>
                <c:pt idx="6">
                  <c:v>26</c:v>
                </c:pt>
                <c:pt idx="7">
                  <c:v>18</c:v>
                </c:pt>
                <c:pt idx="8">
                  <c:v>11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C-444F-84DE-20F1A6A2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2313904"/>
        <c:axId val="132316784"/>
      </c:barChart>
      <c:catAx>
        <c:axId val="13231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16784"/>
        <c:crosses val="autoZero"/>
        <c:auto val="1"/>
        <c:lblAlgn val="ctr"/>
        <c:lblOffset val="100"/>
        <c:noMultiLvlLbl val="0"/>
      </c:catAx>
      <c:valAx>
        <c:axId val="1323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1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Stock Prices Over 1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'Time-series'!$D$4:$D$256</c:f>
              <c:numCache>
                <c:formatCode>General</c:formatCode>
                <c:ptCount val="2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</c:numCache>
            </c:numRef>
          </c:cat>
          <c:val>
            <c:numRef>
              <c:f>'Time-series'!$E$4:$E$256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99.908568315122793</c:v>
                </c:pt>
                <c:pt idx="2">
                  <c:v>97.8513696216867</c:v>
                </c:pt>
                <c:pt idx="3">
                  <c:v>96.240312507167928</c:v>
                </c:pt>
                <c:pt idx="4">
                  <c:v>97.015346836477036</c:v>
                </c:pt>
                <c:pt idx="5">
                  <c:v>94.423688323390294</c:v>
                </c:pt>
                <c:pt idx="6">
                  <c:v>93.444616673209126</c:v>
                </c:pt>
                <c:pt idx="7">
                  <c:v>94.250773811708328</c:v>
                </c:pt>
                <c:pt idx="8">
                  <c:v>92.135462596907374</c:v>
                </c:pt>
                <c:pt idx="9">
                  <c:v>90.44565440674269</c:v>
                </c:pt>
                <c:pt idx="10">
                  <c:v>89.943443897588239</c:v>
                </c:pt>
                <c:pt idx="11">
                  <c:v>91.594317638384595</c:v>
                </c:pt>
                <c:pt idx="12">
                  <c:v>86.814569254485463</c:v>
                </c:pt>
                <c:pt idx="13">
                  <c:v>85.413185239732883</c:v>
                </c:pt>
                <c:pt idx="14">
                  <c:v>82.986635991494524</c:v>
                </c:pt>
                <c:pt idx="15">
                  <c:v>84.346423729881707</c:v>
                </c:pt>
                <c:pt idx="16">
                  <c:v>80.491469303372256</c:v>
                </c:pt>
                <c:pt idx="17">
                  <c:v>81.305180346656002</c:v>
                </c:pt>
                <c:pt idx="18">
                  <c:v>77.994330770074725</c:v>
                </c:pt>
                <c:pt idx="19">
                  <c:v>77.372867191020759</c:v>
                </c:pt>
                <c:pt idx="20">
                  <c:v>75.822972267043582</c:v>
                </c:pt>
                <c:pt idx="21">
                  <c:v>77.656619860508556</c:v>
                </c:pt>
                <c:pt idx="22">
                  <c:v>79.163727418675109</c:v>
                </c:pt>
                <c:pt idx="23">
                  <c:v>78.998218396653769</c:v>
                </c:pt>
                <c:pt idx="24">
                  <c:v>81.805025173056364</c:v>
                </c:pt>
                <c:pt idx="25">
                  <c:v>78.439461378689501</c:v>
                </c:pt>
                <c:pt idx="26">
                  <c:v>79.524440453982635</c:v>
                </c:pt>
                <c:pt idx="27">
                  <c:v>80.301733846977882</c:v>
                </c:pt>
                <c:pt idx="28">
                  <c:v>80.268775345713124</c:v>
                </c:pt>
                <c:pt idx="29">
                  <c:v>80.496449013151505</c:v>
                </c:pt>
                <c:pt idx="30">
                  <c:v>77.728706830799652</c:v>
                </c:pt>
                <c:pt idx="31">
                  <c:v>77.309228568787773</c:v>
                </c:pt>
                <c:pt idx="32">
                  <c:v>75.070835172335279</c:v>
                </c:pt>
                <c:pt idx="33">
                  <c:v>73.092726142093539</c:v>
                </c:pt>
                <c:pt idx="34">
                  <c:v>70.360036076391467</c:v>
                </c:pt>
                <c:pt idx="35">
                  <c:v>69.428554284673879</c:v>
                </c:pt>
                <c:pt idx="36">
                  <c:v>69.834670039680191</c:v>
                </c:pt>
                <c:pt idx="37">
                  <c:v>69.002012940790095</c:v>
                </c:pt>
                <c:pt idx="38">
                  <c:v>67.636585873215125</c:v>
                </c:pt>
                <c:pt idx="39">
                  <c:v>62.959401916625218</c:v>
                </c:pt>
                <c:pt idx="40">
                  <c:v>60.254685734915576</c:v>
                </c:pt>
                <c:pt idx="41">
                  <c:v>62.466073589140436</c:v>
                </c:pt>
                <c:pt idx="42">
                  <c:v>62.65571129504395</c:v>
                </c:pt>
                <c:pt idx="43">
                  <c:v>63.00881555829406</c:v>
                </c:pt>
                <c:pt idx="44">
                  <c:v>61.133480292865379</c:v>
                </c:pt>
                <c:pt idx="45">
                  <c:v>63.117335429728719</c:v>
                </c:pt>
                <c:pt idx="46">
                  <c:v>66.324136738667008</c:v>
                </c:pt>
                <c:pt idx="47">
                  <c:v>63.654327758814034</c:v>
                </c:pt>
                <c:pt idx="48">
                  <c:v>65.216686621854507</c:v>
                </c:pt>
                <c:pt idx="49">
                  <c:v>61.950454897135685</c:v>
                </c:pt>
                <c:pt idx="50">
                  <c:v>61.473381620890962</c:v>
                </c:pt>
                <c:pt idx="51">
                  <c:v>61.534569801424219</c:v>
                </c:pt>
                <c:pt idx="52">
                  <c:v>60.609012007321901</c:v>
                </c:pt>
                <c:pt idx="53">
                  <c:v>58.164887378150638</c:v>
                </c:pt>
                <c:pt idx="54">
                  <c:v>56.191814403925939</c:v>
                </c:pt>
                <c:pt idx="55">
                  <c:v>55.803641146294801</c:v>
                </c:pt>
                <c:pt idx="56">
                  <c:v>56.915930061112086</c:v>
                </c:pt>
                <c:pt idx="57">
                  <c:v>57.454432503892534</c:v>
                </c:pt>
                <c:pt idx="58">
                  <c:v>56.327909075791545</c:v>
                </c:pt>
                <c:pt idx="59">
                  <c:v>54.686006134096559</c:v>
                </c:pt>
                <c:pt idx="60">
                  <c:v>55.065741223064826</c:v>
                </c:pt>
                <c:pt idx="61">
                  <c:v>54.525678196936937</c:v>
                </c:pt>
                <c:pt idx="62">
                  <c:v>54.188574410557322</c:v>
                </c:pt>
                <c:pt idx="63">
                  <c:v>51.097427966885022</c:v>
                </c:pt>
                <c:pt idx="64">
                  <c:v>48.480659078453883</c:v>
                </c:pt>
                <c:pt idx="65">
                  <c:v>48.453577864726476</c:v>
                </c:pt>
                <c:pt idx="66">
                  <c:v>47.882163574873637</c:v>
                </c:pt>
                <c:pt idx="67">
                  <c:v>49.763945238385887</c:v>
                </c:pt>
                <c:pt idx="68">
                  <c:v>50.881445351043432</c:v>
                </c:pt>
                <c:pt idx="69">
                  <c:v>49.255379088388189</c:v>
                </c:pt>
                <c:pt idx="70">
                  <c:v>50.369444133118918</c:v>
                </c:pt>
                <c:pt idx="71">
                  <c:v>52.405789903292629</c:v>
                </c:pt>
                <c:pt idx="72">
                  <c:v>53.213877896932559</c:v>
                </c:pt>
                <c:pt idx="73">
                  <c:v>51.170027964731766</c:v>
                </c:pt>
                <c:pt idx="74">
                  <c:v>51.733525108284006</c:v>
                </c:pt>
                <c:pt idx="75">
                  <c:v>51.78952737370436</c:v>
                </c:pt>
                <c:pt idx="76">
                  <c:v>50.607762361949824</c:v>
                </c:pt>
                <c:pt idx="77">
                  <c:v>49.49083815244083</c:v>
                </c:pt>
                <c:pt idx="78">
                  <c:v>50.378000673522401</c:v>
                </c:pt>
                <c:pt idx="79">
                  <c:v>49.78293600500529</c:v>
                </c:pt>
                <c:pt idx="80">
                  <c:v>48.079123811452142</c:v>
                </c:pt>
                <c:pt idx="81">
                  <c:v>49.334001336760004</c:v>
                </c:pt>
                <c:pt idx="82">
                  <c:v>48.106864987892635</c:v>
                </c:pt>
                <c:pt idx="83">
                  <c:v>48.770046348914867</c:v>
                </c:pt>
                <c:pt idx="84">
                  <c:v>46.984786108228242</c:v>
                </c:pt>
                <c:pt idx="85">
                  <c:v>45.436571106642759</c:v>
                </c:pt>
                <c:pt idx="86">
                  <c:v>45.706113818380032</c:v>
                </c:pt>
                <c:pt idx="87">
                  <c:v>45.420930180113608</c:v>
                </c:pt>
                <c:pt idx="88">
                  <c:v>44.295586760490693</c:v>
                </c:pt>
                <c:pt idx="89">
                  <c:v>44.079037026012557</c:v>
                </c:pt>
                <c:pt idx="90">
                  <c:v>45.171194222245973</c:v>
                </c:pt>
                <c:pt idx="91">
                  <c:v>45.240589251377699</c:v>
                </c:pt>
                <c:pt idx="92">
                  <c:v>45.596988803576743</c:v>
                </c:pt>
                <c:pt idx="93">
                  <c:v>45.64847846535568</c:v>
                </c:pt>
                <c:pt idx="94">
                  <c:v>44.767434728864842</c:v>
                </c:pt>
                <c:pt idx="95">
                  <c:v>47.55676761695527</c:v>
                </c:pt>
                <c:pt idx="96">
                  <c:v>48.910945905488148</c:v>
                </c:pt>
                <c:pt idx="97">
                  <c:v>50.683602534612781</c:v>
                </c:pt>
                <c:pt idx="98">
                  <c:v>53.162522078601057</c:v>
                </c:pt>
                <c:pt idx="99">
                  <c:v>54.226607532617116</c:v>
                </c:pt>
                <c:pt idx="100">
                  <c:v>52.105602295555443</c:v>
                </c:pt>
                <c:pt idx="101">
                  <c:v>52.251634350656985</c:v>
                </c:pt>
                <c:pt idx="102">
                  <c:v>52.959699565259776</c:v>
                </c:pt>
                <c:pt idx="103">
                  <c:v>52.901169515980214</c:v>
                </c:pt>
                <c:pt idx="104">
                  <c:v>53.656156584448865</c:v>
                </c:pt>
                <c:pt idx="105">
                  <c:v>56.839378336449414</c:v>
                </c:pt>
                <c:pt idx="106">
                  <c:v>59.913059693550785</c:v>
                </c:pt>
                <c:pt idx="107">
                  <c:v>60.140575890933341</c:v>
                </c:pt>
                <c:pt idx="108">
                  <c:v>59.108603233281386</c:v>
                </c:pt>
                <c:pt idx="109">
                  <c:v>58.364180767142166</c:v>
                </c:pt>
                <c:pt idx="110">
                  <c:v>58.600997227079326</c:v>
                </c:pt>
                <c:pt idx="111">
                  <c:v>60.504470546405372</c:v>
                </c:pt>
                <c:pt idx="112">
                  <c:v>60.478265278757959</c:v>
                </c:pt>
                <c:pt idx="113">
                  <c:v>60.084981522680323</c:v>
                </c:pt>
                <c:pt idx="114">
                  <c:v>60.430690145702741</c:v>
                </c:pt>
                <c:pt idx="115">
                  <c:v>60.428759580082087</c:v>
                </c:pt>
                <c:pt idx="116">
                  <c:v>58.49792824252124</c:v>
                </c:pt>
                <c:pt idx="117">
                  <c:v>58.090275597037802</c:v>
                </c:pt>
                <c:pt idx="118">
                  <c:v>58.089903280576095</c:v>
                </c:pt>
                <c:pt idx="119">
                  <c:v>57.591535021148452</c:v>
                </c:pt>
                <c:pt idx="120">
                  <c:v>58.105461115724751</c:v>
                </c:pt>
                <c:pt idx="121">
                  <c:v>60.51530835974151</c:v>
                </c:pt>
                <c:pt idx="122">
                  <c:v>60.420308528354326</c:v>
                </c:pt>
                <c:pt idx="123">
                  <c:v>59.488662601552164</c:v>
                </c:pt>
                <c:pt idx="124">
                  <c:v>60.749681867814409</c:v>
                </c:pt>
                <c:pt idx="125">
                  <c:v>60.444612697751332</c:v>
                </c:pt>
                <c:pt idx="126">
                  <c:v>58.433690255101979</c:v>
                </c:pt>
                <c:pt idx="127">
                  <c:v>57.393248197599021</c:v>
                </c:pt>
                <c:pt idx="128">
                  <c:v>58.077282342510124</c:v>
                </c:pt>
                <c:pt idx="129">
                  <c:v>57.822488413491349</c:v>
                </c:pt>
                <c:pt idx="130">
                  <c:v>55.392026018934537</c:v>
                </c:pt>
                <c:pt idx="131">
                  <c:v>53.812470488062033</c:v>
                </c:pt>
                <c:pt idx="132">
                  <c:v>55.610889656078982</c:v>
                </c:pt>
                <c:pt idx="133">
                  <c:v>55.572635230794354</c:v>
                </c:pt>
                <c:pt idx="134">
                  <c:v>55.45316104105941</c:v>
                </c:pt>
                <c:pt idx="135">
                  <c:v>54.700908560159426</c:v>
                </c:pt>
                <c:pt idx="136">
                  <c:v>55.671256122743081</c:v>
                </c:pt>
                <c:pt idx="137">
                  <c:v>55.217808324614836</c:v>
                </c:pt>
                <c:pt idx="138">
                  <c:v>56.856100487442887</c:v>
                </c:pt>
                <c:pt idx="139">
                  <c:v>57.249222730046256</c:v>
                </c:pt>
                <c:pt idx="140">
                  <c:v>59.296036243861245</c:v>
                </c:pt>
                <c:pt idx="141">
                  <c:v>59.388200690145339</c:v>
                </c:pt>
                <c:pt idx="142">
                  <c:v>57.617855521459212</c:v>
                </c:pt>
                <c:pt idx="143">
                  <c:v>57.255682479349822</c:v>
                </c:pt>
                <c:pt idx="144">
                  <c:v>56.308124262314195</c:v>
                </c:pt>
                <c:pt idx="145">
                  <c:v>55.702062597616134</c:v>
                </c:pt>
                <c:pt idx="146">
                  <c:v>55.590705623896611</c:v>
                </c:pt>
                <c:pt idx="147">
                  <c:v>53.954452308481507</c:v>
                </c:pt>
                <c:pt idx="148">
                  <c:v>53.329706604370308</c:v>
                </c:pt>
                <c:pt idx="149">
                  <c:v>52.255768968649107</c:v>
                </c:pt>
                <c:pt idx="150">
                  <c:v>51.156436363820582</c:v>
                </c:pt>
                <c:pt idx="151">
                  <c:v>51.114719942255853</c:v>
                </c:pt>
                <c:pt idx="152">
                  <c:v>51.983566212064019</c:v>
                </c:pt>
                <c:pt idx="153">
                  <c:v>53.169050872074592</c:v>
                </c:pt>
                <c:pt idx="154">
                  <c:v>53.209259548014209</c:v>
                </c:pt>
                <c:pt idx="155">
                  <c:v>52.384887283992001</c:v>
                </c:pt>
                <c:pt idx="156">
                  <c:v>50.730002864778577</c:v>
                </c:pt>
                <c:pt idx="157">
                  <c:v>51.406068495310443</c:v>
                </c:pt>
                <c:pt idx="158">
                  <c:v>52.320682208343491</c:v>
                </c:pt>
                <c:pt idx="159">
                  <c:v>54.478309949590013</c:v>
                </c:pt>
                <c:pt idx="160">
                  <c:v>55.830612325100958</c:v>
                </c:pt>
                <c:pt idx="161">
                  <c:v>55.282186884449068</c:v>
                </c:pt>
                <c:pt idx="162">
                  <c:v>53.689161329735214</c:v>
                </c:pt>
                <c:pt idx="163">
                  <c:v>54.299955391767703</c:v>
                </c:pt>
                <c:pt idx="164">
                  <c:v>53.283478923134567</c:v>
                </c:pt>
                <c:pt idx="165">
                  <c:v>54.318201949314492</c:v>
                </c:pt>
                <c:pt idx="166">
                  <c:v>54.179458330661809</c:v>
                </c:pt>
                <c:pt idx="167">
                  <c:v>55.962626744630114</c:v>
                </c:pt>
                <c:pt idx="168">
                  <c:v>56.891316523667463</c:v>
                </c:pt>
                <c:pt idx="169">
                  <c:v>55.912511254233436</c:v>
                </c:pt>
                <c:pt idx="170">
                  <c:v>56.125354495674792</c:v>
                </c:pt>
                <c:pt idx="171">
                  <c:v>55.594602333796537</c:v>
                </c:pt>
                <c:pt idx="172">
                  <c:v>53.763963760253304</c:v>
                </c:pt>
                <c:pt idx="173">
                  <c:v>52.512410297345127</c:v>
                </c:pt>
                <c:pt idx="174">
                  <c:v>50.050181028506451</c:v>
                </c:pt>
                <c:pt idx="175">
                  <c:v>50.369986117929493</c:v>
                </c:pt>
                <c:pt idx="176">
                  <c:v>51.581079480553974</c:v>
                </c:pt>
                <c:pt idx="177">
                  <c:v>51.976223253214776</c:v>
                </c:pt>
                <c:pt idx="178">
                  <c:v>48.70092188206258</c:v>
                </c:pt>
                <c:pt idx="179">
                  <c:v>48.85253436227169</c:v>
                </c:pt>
                <c:pt idx="180">
                  <c:v>47.896236103204721</c:v>
                </c:pt>
                <c:pt idx="181">
                  <c:v>48.434511435441351</c:v>
                </c:pt>
                <c:pt idx="182">
                  <c:v>48.608905074417443</c:v>
                </c:pt>
                <c:pt idx="183">
                  <c:v>47.306574705069245</c:v>
                </c:pt>
                <c:pt idx="184">
                  <c:v>46.293741050123614</c:v>
                </c:pt>
                <c:pt idx="185">
                  <c:v>44.312208664934921</c:v>
                </c:pt>
                <c:pt idx="186">
                  <c:v>43.23676357259307</c:v>
                </c:pt>
                <c:pt idx="187">
                  <c:v>42.03293622219357</c:v>
                </c:pt>
                <c:pt idx="188">
                  <c:v>42.68817560613904</c:v>
                </c:pt>
                <c:pt idx="189">
                  <c:v>42.21224255125346</c:v>
                </c:pt>
                <c:pt idx="190">
                  <c:v>41.475506038915562</c:v>
                </c:pt>
                <c:pt idx="191">
                  <c:v>41.226081169182947</c:v>
                </c:pt>
                <c:pt idx="192">
                  <c:v>40.188932697758425</c:v>
                </c:pt>
                <c:pt idx="193">
                  <c:v>41.75071965883933</c:v>
                </c:pt>
                <c:pt idx="194">
                  <c:v>39.880626273267012</c:v>
                </c:pt>
                <c:pt idx="195">
                  <c:v>40.573917265099496</c:v>
                </c:pt>
                <c:pt idx="196">
                  <c:v>39.933221764295659</c:v>
                </c:pt>
                <c:pt idx="197">
                  <c:v>41.749621133735829</c:v>
                </c:pt>
                <c:pt idx="198">
                  <c:v>42.168808334287235</c:v>
                </c:pt>
                <c:pt idx="199">
                  <c:v>42.525660754711851</c:v>
                </c:pt>
                <c:pt idx="200">
                  <c:v>43.927631490008736</c:v>
                </c:pt>
                <c:pt idx="201">
                  <c:v>48.341514757871089</c:v>
                </c:pt>
                <c:pt idx="202">
                  <c:v>45.502248854062763</c:v>
                </c:pt>
                <c:pt idx="203">
                  <c:v>44.713192818168515</c:v>
                </c:pt>
                <c:pt idx="204">
                  <c:v>44.857861009705957</c:v>
                </c:pt>
                <c:pt idx="205">
                  <c:v>45.340774330279594</c:v>
                </c:pt>
                <c:pt idx="206">
                  <c:v>46.293109747493979</c:v>
                </c:pt>
                <c:pt idx="207">
                  <c:v>48.823338386550553</c:v>
                </c:pt>
                <c:pt idx="208">
                  <c:v>50.036663090513244</c:v>
                </c:pt>
                <c:pt idx="209">
                  <c:v>49.658341228104277</c:v>
                </c:pt>
                <c:pt idx="210">
                  <c:v>51.184925568033258</c:v>
                </c:pt>
                <c:pt idx="211">
                  <c:v>51.932255814863382</c:v>
                </c:pt>
                <c:pt idx="212">
                  <c:v>51.317223399484092</c:v>
                </c:pt>
                <c:pt idx="213">
                  <c:v>52.839250768851137</c:v>
                </c:pt>
                <c:pt idx="214">
                  <c:v>52.722754464797376</c:v>
                </c:pt>
                <c:pt idx="215">
                  <c:v>52.594127304956316</c:v>
                </c:pt>
                <c:pt idx="216">
                  <c:v>53.953747374639065</c:v>
                </c:pt>
                <c:pt idx="217">
                  <c:v>54.155005380719082</c:v>
                </c:pt>
                <c:pt idx="218">
                  <c:v>52.208264837841327</c:v>
                </c:pt>
                <c:pt idx="219">
                  <c:v>51.58800821409843</c:v>
                </c:pt>
                <c:pt idx="220">
                  <c:v>50.664331451871547</c:v>
                </c:pt>
                <c:pt idx="221">
                  <c:v>51.880605948915075</c:v>
                </c:pt>
                <c:pt idx="222">
                  <c:v>52.217852570092035</c:v>
                </c:pt>
                <c:pt idx="223">
                  <c:v>50.953930070294589</c:v>
                </c:pt>
                <c:pt idx="224">
                  <c:v>51.329258406530705</c:v>
                </c:pt>
                <c:pt idx="225">
                  <c:v>52.882934648042443</c:v>
                </c:pt>
                <c:pt idx="226">
                  <c:v>51.384226322302666</c:v>
                </c:pt>
                <c:pt idx="227">
                  <c:v>52.870378898255332</c:v>
                </c:pt>
                <c:pt idx="228">
                  <c:v>53.625016524461039</c:v>
                </c:pt>
                <c:pt idx="229">
                  <c:v>53.864983688044909</c:v>
                </c:pt>
                <c:pt idx="230">
                  <c:v>52.947729651326689</c:v>
                </c:pt>
                <c:pt idx="231">
                  <c:v>52.355443557178305</c:v>
                </c:pt>
                <c:pt idx="232">
                  <c:v>51.440097647654866</c:v>
                </c:pt>
                <c:pt idx="233">
                  <c:v>50.52549119336571</c:v>
                </c:pt>
                <c:pt idx="234">
                  <c:v>50.292785623658339</c:v>
                </c:pt>
                <c:pt idx="235">
                  <c:v>48.986231215439467</c:v>
                </c:pt>
                <c:pt idx="236">
                  <c:v>48.230177067136658</c:v>
                </c:pt>
                <c:pt idx="237">
                  <c:v>48.09819846270139</c:v>
                </c:pt>
                <c:pt idx="238">
                  <c:v>48.86956089971855</c:v>
                </c:pt>
                <c:pt idx="239">
                  <c:v>47.057106820102362</c:v>
                </c:pt>
                <c:pt idx="240">
                  <c:v>46.110040297453203</c:v>
                </c:pt>
                <c:pt idx="241">
                  <c:v>44.696683343346457</c:v>
                </c:pt>
                <c:pt idx="242">
                  <c:v>43.687427216709139</c:v>
                </c:pt>
                <c:pt idx="243">
                  <c:v>43.619565097322166</c:v>
                </c:pt>
                <c:pt idx="244">
                  <c:v>42.898539112003434</c:v>
                </c:pt>
                <c:pt idx="245">
                  <c:v>42.034579784438918</c:v>
                </c:pt>
                <c:pt idx="246">
                  <c:v>42.601299818354718</c:v>
                </c:pt>
                <c:pt idx="247">
                  <c:v>42.084873931907225</c:v>
                </c:pt>
                <c:pt idx="248">
                  <c:v>41.203187049325777</c:v>
                </c:pt>
                <c:pt idx="249">
                  <c:v>40.850176123178329</c:v>
                </c:pt>
                <c:pt idx="250">
                  <c:v>40.392351209360783</c:v>
                </c:pt>
                <c:pt idx="251">
                  <c:v>39.732163424948098</c:v>
                </c:pt>
                <c:pt idx="252">
                  <c:v>40.506470322521935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7-4BB1-9CAC-F800A2629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320144"/>
        <c:axId val="132322064"/>
      </c:lineChart>
      <c:catAx>
        <c:axId val="13232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22064"/>
        <c:crosses val="autoZero"/>
        <c:auto val="1"/>
        <c:lblAlgn val="ctr"/>
        <c:lblOffset val="100"/>
        <c:noMultiLvlLbl val="0"/>
      </c:catAx>
      <c:valAx>
        <c:axId val="13232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2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10 Paths of Stock Prices Over 1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'Time-series'!$G$4:$G$256</c:f>
              <c:numCache>
                <c:formatCode>General</c:formatCode>
                <c:ptCount val="2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</c:numCache>
            </c:numRef>
          </c:cat>
          <c:val>
            <c:numRef>
              <c:f>'Time-series'!$H$4:$H$256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97.413238820117868</c:v>
                </c:pt>
                <c:pt idx="2">
                  <c:v>93.530658575306674</c:v>
                </c:pt>
                <c:pt idx="3">
                  <c:v>92.859003670091639</c:v>
                </c:pt>
                <c:pt idx="4">
                  <c:v>92.69287828484606</c:v>
                </c:pt>
                <c:pt idx="5">
                  <c:v>96.377739829592443</c:v>
                </c:pt>
                <c:pt idx="6">
                  <c:v>93.872407856948229</c:v>
                </c:pt>
                <c:pt idx="7">
                  <c:v>96.441712949718891</c:v>
                </c:pt>
                <c:pt idx="8">
                  <c:v>93.234006158584933</c:v>
                </c:pt>
                <c:pt idx="9">
                  <c:v>96.016493434819353</c:v>
                </c:pt>
                <c:pt idx="10">
                  <c:v>92.165264409893553</c:v>
                </c:pt>
                <c:pt idx="11">
                  <c:v>95.455700385097487</c:v>
                </c:pt>
                <c:pt idx="12">
                  <c:v>96.451474136901965</c:v>
                </c:pt>
                <c:pt idx="13">
                  <c:v>96.651173220250683</c:v>
                </c:pt>
                <c:pt idx="14">
                  <c:v>96.27870044892866</c:v>
                </c:pt>
                <c:pt idx="15">
                  <c:v>96.97545653173141</c:v>
                </c:pt>
                <c:pt idx="16">
                  <c:v>98.062446080079525</c:v>
                </c:pt>
                <c:pt idx="17">
                  <c:v>95.934858319715175</c:v>
                </c:pt>
                <c:pt idx="18">
                  <c:v>98.765245588710329</c:v>
                </c:pt>
                <c:pt idx="19">
                  <c:v>95.602234307206771</c:v>
                </c:pt>
                <c:pt idx="20">
                  <c:v>94.636846606300438</c:v>
                </c:pt>
                <c:pt idx="21">
                  <c:v>95.866506133301414</c:v>
                </c:pt>
                <c:pt idx="22">
                  <c:v>95.62366575766373</c:v>
                </c:pt>
                <c:pt idx="23">
                  <c:v>96.336267496048535</c:v>
                </c:pt>
                <c:pt idx="24">
                  <c:v>99.596241915431037</c:v>
                </c:pt>
                <c:pt idx="25">
                  <c:v>100.89973102810198</c:v>
                </c:pt>
                <c:pt idx="26">
                  <c:v>102.41139557793866</c:v>
                </c:pt>
                <c:pt idx="27">
                  <c:v>104.54618809649155</c:v>
                </c:pt>
                <c:pt idx="28">
                  <c:v>103.92945799172269</c:v>
                </c:pt>
                <c:pt idx="29">
                  <c:v>102.72222930188312</c:v>
                </c:pt>
                <c:pt idx="30">
                  <c:v>102.15193106181218</c:v>
                </c:pt>
                <c:pt idx="31">
                  <c:v>100.74420153237169</c:v>
                </c:pt>
                <c:pt idx="32">
                  <c:v>99.479507453978158</c:v>
                </c:pt>
                <c:pt idx="33">
                  <c:v>96.078701228212623</c:v>
                </c:pt>
                <c:pt idx="34">
                  <c:v>100.15490048219094</c:v>
                </c:pt>
                <c:pt idx="35">
                  <c:v>105.45594032597612</c:v>
                </c:pt>
                <c:pt idx="36">
                  <c:v>106.054584613182</c:v>
                </c:pt>
                <c:pt idx="37">
                  <c:v>101.71845979662105</c:v>
                </c:pt>
                <c:pt idx="38">
                  <c:v>102.07128252962109</c:v>
                </c:pt>
                <c:pt idx="39">
                  <c:v>102.13914761072876</c:v>
                </c:pt>
                <c:pt idx="40">
                  <c:v>104.73672617188586</c:v>
                </c:pt>
                <c:pt idx="41">
                  <c:v>98.829310155846173</c:v>
                </c:pt>
                <c:pt idx="42">
                  <c:v>98.336677568733407</c:v>
                </c:pt>
                <c:pt idx="43">
                  <c:v>98.329785271981478</c:v>
                </c:pt>
                <c:pt idx="44">
                  <c:v>97.013711017415545</c:v>
                </c:pt>
                <c:pt idx="45">
                  <c:v>98.302591203438595</c:v>
                </c:pt>
                <c:pt idx="46">
                  <c:v>101.49687852886059</c:v>
                </c:pt>
                <c:pt idx="47">
                  <c:v>102.41101809187046</c:v>
                </c:pt>
                <c:pt idx="48">
                  <c:v>101.94660617626442</c:v>
                </c:pt>
                <c:pt idx="49">
                  <c:v>102.4701819461408</c:v>
                </c:pt>
                <c:pt idx="50">
                  <c:v>101.24219584579167</c:v>
                </c:pt>
                <c:pt idx="51">
                  <c:v>103.04666006793849</c:v>
                </c:pt>
                <c:pt idx="52">
                  <c:v>103.01594904035802</c:v>
                </c:pt>
                <c:pt idx="53">
                  <c:v>103.1717097629391</c:v>
                </c:pt>
                <c:pt idx="54">
                  <c:v>103.1104660969241</c:v>
                </c:pt>
                <c:pt idx="55">
                  <c:v>102.31604289358815</c:v>
                </c:pt>
                <c:pt idx="56">
                  <c:v>106.19653729629151</c:v>
                </c:pt>
                <c:pt idx="57">
                  <c:v>109.37394678035041</c:v>
                </c:pt>
                <c:pt idx="58">
                  <c:v>115.40777311213766</c:v>
                </c:pt>
                <c:pt idx="59">
                  <c:v>118.44612478717397</c:v>
                </c:pt>
                <c:pt idx="60">
                  <c:v>118.96376255774223</c:v>
                </c:pt>
                <c:pt idx="61">
                  <c:v>120.18996604836836</c:v>
                </c:pt>
                <c:pt idx="62">
                  <c:v>113.75288914907622</c:v>
                </c:pt>
                <c:pt idx="63">
                  <c:v>116.37291330301341</c:v>
                </c:pt>
                <c:pt idx="64">
                  <c:v>112.36473662498921</c:v>
                </c:pt>
                <c:pt idx="65">
                  <c:v>111.19890388027164</c:v>
                </c:pt>
                <c:pt idx="66">
                  <c:v>110.53803644917184</c:v>
                </c:pt>
                <c:pt idx="67">
                  <c:v>111.28961653361185</c:v>
                </c:pt>
                <c:pt idx="68">
                  <c:v>106.277740625997</c:v>
                </c:pt>
                <c:pt idx="69">
                  <c:v>105.82339299472989</c:v>
                </c:pt>
                <c:pt idx="70">
                  <c:v>113.94205153145003</c:v>
                </c:pt>
                <c:pt idx="71">
                  <c:v>118.30817244248256</c:v>
                </c:pt>
                <c:pt idx="72">
                  <c:v>122.08825358274508</c:v>
                </c:pt>
                <c:pt idx="73">
                  <c:v>122.84507064955922</c:v>
                </c:pt>
                <c:pt idx="74">
                  <c:v>126.67247158508387</c:v>
                </c:pt>
                <c:pt idx="75">
                  <c:v>128.31878019466672</c:v>
                </c:pt>
                <c:pt idx="76">
                  <c:v>126.87026238432334</c:v>
                </c:pt>
                <c:pt idx="77">
                  <c:v>123.63258881439671</c:v>
                </c:pt>
                <c:pt idx="78">
                  <c:v>124.55811302870472</c:v>
                </c:pt>
                <c:pt idx="79">
                  <c:v>127.48265596059211</c:v>
                </c:pt>
                <c:pt idx="80">
                  <c:v>130.00658012163058</c:v>
                </c:pt>
                <c:pt idx="81">
                  <c:v>132.70181936157138</c:v>
                </c:pt>
                <c:pt idx="82">
                  <c:v>131.94434884799449</c:v>
                </c:pt>
                <c:pt idx="83">
                  <c:v>129.43558862212092</c:v>
                </c:pt>
                <c:pt idx="84">
                  <c:v>124.86714642764369</c:v>
                </c:pt>
                <c:pt idx="85">
                  <c:v>130.39428762167088</c:v>
                </c:pt>
                <c:pt idx="86">
                  <c:v>125.59455397682494</c:v>
                </c:pt>
                <c:pt idx="87">
                  <c:v>122.43074327334556</c:v>
                </c:pt>
                <c:pt idx="88">
                  <c:v>121.7178684517947</c:v>
                </c:pt>
                <c:pt idx="89">
                  <c:v>119.38218793935367</c:v>
                </c:pt>
                <c:pt idx="90">
                  <c:v>120.90077910274205</c:v>
                </c:pt>
                <c:pt idx="91">
                  <c:v>122.35618623884724</c:v>
                </c:pt>
                <c:pt idx="92">
                  <c:v>116.42473169922097</c:v>
                </c:pt>
                <c:pt idx="93">
                  <c:v>115.20498814809517</c:v>
                </c:pt>
                <c:pt idx="94">
                  <c:v>109.41400844453334</c:v>
                </c:pt>
                <c:pt idx="95">
                  <c:v>110.28071963646696</c:v>
                </c:pt>
                <c:pt idx="96">
                  <c:v>109.54036800017762</c:v>
                </c:pt>
                <c:pt idx="97">
                  <c:v>110.92145250340072</c:v>
                </c:pt>
                <c:pt idx="98">
                  <c:v>111.50734556991745</c:v>
                </c:pt>
                <c:pt idx="99">
                  <c:v>111.16395949226755</c:v>
                </c:pt>
                <c:pt idx="100">
                  <c:v>109.66834293880594</c:v>
                </c:pt>
                <c:pt idx="101">
                  <c:v>108.54403715899952</c:v>
                </c:pt>
                <c:pt idx="102">
                  <c:v>108.73672170204257</c:v>
                </c:pt>
                <c:pt idx="103">
                  <c:v>112.0776932546366</c:v>
                </c:pt>
                <c:pt idx="104">
                  <c:v>110.94367669339559</c:v>
                </c:pt>
                <c:pt idx="105">
                  <c:v>108.7159583178744</c:v>
                </c:pt>
                <c:pt idx="106">
                  <c:v>109.37717241130686</c:v>
                </c:pt>
                <c:pt idx="107">
                  <c:v>107.52518748793723</c:v>
                </c:pt>
                <c:pt idx="108">
                  <c:v>114.414691166121</c:v>
                </c:pt>
                <c:pt idx="109">
                  <c:v>114.33981493921553</c:v>
                </c:pt>
                <c:pt idx="110">
                  <c:v>109.21798953555283</c:v>
                </c:pt>
                <c:pt idx="111">
                  <c:v>107.03504288867582</c:v>
                </c:pt>
                <c:pt idx="112">
                  <c:v>105.40093256223591</c:v>
                </c:pt>
                <c:pt idx="113">
                  <c:v>107.58962882971981</c:v>
                </c:pt>
                <c:pt idx="114">
                  <c:v>105.4421748714887</c:v>
                </c:pt>
                <c:pt idx="115">
                  <c:v>109.05736583951276</c:v>
                </c:pt>
                <c:pt idx="116">
                  <c:v>106.4154187805059</c:v>
                </c:pt>
                <c:pt idx="117">
                  <c:v>106.75854337334916</c:v>
                </c:pt>
                <c:pt idx="118">
                  <c:v>107.03790420278608</c:v>
                </c:pt>
                <c:pt idx="119">
                  <c:v>113.49030191720728</c:v>
                </c:pt>
                <c:pt idx="120">
                  <c:v>114.0623351424162</c:v>
                </c:pt>
                <c:pt idx="121">
                  <c:v>113.76880285644468</c:v>
                </c:pt>
                <c:pt idx="122">
                  <c:v>115.60165026014285</c:v>
                </c:pt>
                <c:pt idx="123">
                  <c:v>114.69068313389408</c:v>
                </c:pt>
                <c:pt idx="124">
                  <c:v>116.05762397800825</c:v>
                </c:pt>
                <c:pt idx="125">
                  <c:v>117.74559082540453</c:v>
                </c:pt>
                <c:pt idx="126">
                  <c:v>117.19965978309844</c:v>
                </c:pt>
                <c:pt idx="127">
                  <c:v>116.67572659607571</c:v>
                </c:pt>
                <c:pt idx="128">
                  <c:v>116.27372843060333</c:v>
                </c:pt>
                <c:pt idx="129">
                  <c:v>114.11930237514166</c:v>
                </c:pt>
                <c:pt idx="130">
                  <c:v>113.83519945255793</c:v>
                </c:pt>
                <c:pt idx="131">
                  <c:v>114.87104920170992</c:v>
                </c:pt>
                <c:pt idx="132">
                  <c:v>111.39976565591439</c:v>
                </c:pt>
                <c:pt idx="133">
                  <c:v>109.77571090051009</c:v>
                </c:pt>
                <c:pt idx="134">
                  <c:v>111.5722979504726</c:v>
                </c:pt>
                <c:pt idx="135">
                  <c:v>109.96594065108393</c:v>
                </c:pt>
                <c:pt idx="136">
                  <c:v>112.21301681400797</c:v>
                </c:pt>
                <c:pt idx="137">
                  <c:v>111.66154950647264</c:v>
                </c:pt>
                <c:pt idx="138">
                  <c:v>108.56804292659841</c:v>
                </c:pt>
                <c:pt idx="139">
                  <c:v>107.19801012656521</c:v>
                </c:pt>
                <c:pt idx="140">
                  <c:v>106.19046238472149</c:v>
                </c:pt>
                <c:pt idx="141">
                  <c:v>105.58897108014062</c:v>
                </c:pt>
                <c:pt idx="142">
                  <c:v>106.19623567597732</c:v>
                </c:pt>
                <c:pt idx="143">
                  <c:v>104.13552302345495</c:v>
                </c:pt>
                <c:pt idx="144">
                  <c:v>101.63628032666132</c:v>
                </c:pt>
                <c:pt idx="145">
                  <c:v>102.20371692165988</c:v>
                </c:pt>
                <c:pt idx="146">
                  <c:v>103.55552460312707</c:v>
                </c:pt>
                <c:pt idx="147">
                  <c:v>105.17294800778451</c:v>
                </c:pt>
                <c:pt idx="148">
                  <c:v>107.09819957158277</c:v>
                </c:pt>
                <c:pt idx="149">
                  <c:v>105.95974103697802</c:v>
                </c:pt>
                <c:pt idx="150">
                  <c:v>106.23487611347903</c:v>
                </c:pt>
                <c:pt idx="151">
                  <c:v>109.18227584990113</c:v>
                </c:pt>
                <c:pt idx="152">
                  <c:v>107.09407250646078</c:v>
                </c:pt>
                <c:pt idx="153">
                  <c:v>108.44952538641961</c:v>
                </c:pt>
                <c:pt idx="154">
                  <c:v>110.5200408403725</c:v>
                </c:pt>
                <c:pt idx="155">
                  <c:v>109.09145977913026</c:v>
                </c:pt>
                <c:pt idx="156">
                  <c:v>108.84331529121265</c:v>
                </c:pt>
                <c:pt idx="157">
                  <c:v>106.78693047732432</c:v>
                </c:pt>
                <c:pt idx="158">
                  <c:v>103.35741827813101</c:v>
                </c:pt>
                <c:pt idx="159">
                  <c:v>109.25989502767879</c:v>
                </c:pt>
                <c:pt idx="160">
                  <c:v>109.16031909524401</c:v>
                </c:pt>
                <c:pt idx="161">
                  <c:v>108.32723632313966</c:v>
                </c:pt>
                <c:pt idx="162">
                  <c:v>113.16156542067399</c:v>
                </c:pt>
                <c:pt idx="163">
                  <c:v>109.28371185737694</c:v>
                </c:pt>
                <c:pt idx="164">
                  <c:v>107.93684894938384</c:v>
                </c:pt>
                <c:pt idx="165">
                  <c:v>108.75422270473722</c:v>
                </c:pt>
                <c:pt idx="166">
                  <c:v>114.74029726003302</c:v>
                </c:pt>
                <c:pt idx="167">
                  <c:v>112.49251113027385</c:v>
                </c:pt>
                <c:pt idx="168">
                  <c:v>112.70527087660859</c:v>
                </c:pt>
                <c:pt idx="169">
                  <c:v>110.39179151672398</c:v>
                </c:pt>
                <c:pt idx="170">
                  <c:v>114.17568300021647</c:v>
                </c:pt>
                <c:pt idx="171">
                  <c:v>114.33904304374001</c:v>
                </c:pt>
                <c:pt idx="172">
                  <c:v>112.64729175034932</c:v>
                </c:pt>
                <c:pt idx="173">
                  <c:v>111.75053369050671</c:v>
                </c:pt>
                <c:pt idx="174">
                  <c:v>110.91826781715299</c:v>
                </c:pt>
                <c:pt idx="175">
                  <c:v>107.03460721992168</c:v>
                </c:pt>
                <c:pt idx="176">
                  <c:v>106.70236387176462</c:v>
                </c:pt>
                <c:pt idx="177">
                  <c:v>109.97571548183014</c:v>
                </c:pt>
                <c:pt idx="178">
                  <c:v>109.36340236762879</c:v>
                </c:pt>
                <c:pt idx="179">
                  <c:v>111.29298809965351</c:v>
                </c:pt>
                <c:pt idx="180">
                  <c:v>108.22489005369619</c:v>
                </c:pt>
                <c:pt idx="181">
                  <c:v>109.38297663417362</c:v>
                </c:pt>
                <c:pt idx="182">
                  <c:v>104.72336506939642</c:v>
                </c:pt>
                <c:pt idx="183">
                  <c:v>105.54284069057583</c:v>
                </c:pt>
                <c:pt idx="184">
                  <c:v>101.09760727100236</c:v>
                </c:pt>
                <c:pt idx="185">
                  <c:v>101.08155442681286</c:v>
                </c:pt>
                <c:pt idx="186">
                  <c:v>103.69056594245012</c:v>
                </c:pt>
                <c:pt idx="187">
                  <c:v>107.879355292344</c:v>
                </c:pt>
                <c:pt idx="188">
                  <c:v>104.4618507652803</c:v>
                </c:pt>
                <c:pt idx="189">
                  <c:v>99.628779297801401</c:v>
                </c:pt>
                <c:pt idx="190">
                  <c:v>98.023088368931582</c:v>
                </c:pt>
                <c:pt idx="191">
                  <c:v>99.867966989202344</c:v>
                </c:pt>
                <c:pt idx="192">
                  <c:v>98.733743962748065</c:v>
                </c:pt>
                <c:pt idx="193">
                  <c:v>95.920071811532608</c:v>
                </c:pt>
                <c:pt idx="194">
                  <c:v>96.965209622913335</c:v>
                </c:pt>
                <c:pt idx="195">
                  <c:v>95.002018864949335</c:v>
                </c:pt>
                <c:pt idx="196">
                  <c:v>97.451245605414996</c:v>
                </c:pt>
                <c:pt idx="197">
                  <c:v>95.069137263350399</c:v>
                </c:pt>
                <c:pt idx="198">
                  <c:v>95.208057219826685</c:v>
                </c:pt>
                <c:pt idx="199">
                  <c:v>98.287489888154965</c:v>
                </c:pt>
                <c:pt idx="200">
                  <c:v>98.259125329561542</c:v>
                </c:pt>
                <c:pt idx="201">
                  <c:v>97.680847029887985</c:v>
                </c:pt>
                <c:pt idx="202">
                  <c:v>96.502991519996414</c:v>
                </c:pt>
                <c:pt idx="203">
                  <c:v>94.681225581772864</c:v>
                </c:pt>
                <c:pt idx="204">
                  <c:v>100.3717059769001</c:v>
                </c:pt>
                <c:pt idx="205">
                  <c:v>103.07323315691846</c:v>
                </c:pt>
                <c:pt idx="206">
                  <c:v>105.03623305303574</c:v>
                </c:pt>
                <c:pt idx="207">
                  <c:v>106.29598408548675</c:v>
                </c:pt>
                <c:pt idx="208">
                  <c:v>103.26203151826019</c:v>
                </c:pt>
                <c:pt idx="209">
                  <c:v>97.190276387378034</c:v>
                </c:pt>
                <c:pt idx="210">
                  <c:v>95.684996803885809</c:v>
                </c:pt>
                <c:pt idx="211">
                  <c:v>93.899910553727466</c:v>
                </c:pt>
                <c:pt idx="212">
                  <c:v>94.381999671195601</c:v>
                </c:pt>
                <c:pt idx="213">
                  <c:v>93.855576720828978</c:v>
                </c:pt>
                <c:pt idx="214">
                  <c:v>95.836194559485122</c:v>
                </c:pt>
                <c:pt idx="215">
                  <c:v>99.885071474645315</c:v>
                </c:pt>
                <c:pt idx="216">
                  <c:v>105.11897737408582</c:v>
                </c:pt>
                <c:pt idx="217">
                  <c:v>106.34865231169877</c:v>
                </c:pt>
                <c:pt idx="218">
                  <c:v>107.69999116545303</c:v>
                </c:pt>
                <c:pt idx="219">
                  <c:v>104.7958424834839</c:v>
                </c:pt>
                <c:pt idx="220">
                  <c:v>104.18561685153318</c:v>
                </c:pt>
                <c:pt idx="221">
                  <c:v>105.33644047486364</c:v>
                </c:pt>
                <c:pt idx="222">
                  <c:v>102.74811574005547</c:v>
                </c:pt>
                <c:pt idx="223">
                  <c:v>101.71681721189009</c:v>
                </c:pt>
                <c:pt idx="224">
                  <c:v>103.16342300251807</c:v>
                </c:pt>
                <c:pt idx="225">
                  <c:v>105.05036604028204</c:v>
                </c:pt>
                <c:pt idx="226">
                  <c:v>106.49919752044117</c:v>
                </c:pt>
                <c:pt idx="227">
                  <c:v>109.44531909599577</c:v>
                </c:pt>
                <c:pt idx="228">
                  <c:v>109.1980857350368</c:v>
                </c:pt>
                <c:pt idx="229">
                  <c:v>110.71732004378249</c:v>
                </c:pt>
                <c:pt idx="230">
                  <c:v>106.79227201537313</c:v>
                </c:pt>
                <c:pt idx="231">
                  <c:v>105.13729237810186</c:v>
                </c:pt>
                <c:pt idx="232">
                  <c:v>102.41925432890447</c:v>
                </c:pt>
                <c:pt idx="233">
                  <c:v>101.97707275624342</c:v>
                </c:pt>
                <c:pt idx="234">
                  <c:v>99.76939762329441</c:v>
                </c:pt>
                <c:pt idx="235">
                  <c:v>98.251460650621624</c:v>
                </c:pt>
                <c:pt idx="236">
                  <c:v>100.50895110538799</c:v>
                </c:pt>
                <c:pt idx="237">
                  <c:v>99.794189390149285</c:v>
                </c:pt>
                <c:pt idx="238">
                  <c:v>97.252515047036525</c:v>
                </c:pt>
                <c:pt idx="239">
                  <c:v>96.806622206799091</c:v>
                </c:pt>
                <c:pt idx="240">
                  <c:v>95.365950083730084</c:v>
                </c:pt>
                <c:pt idx="241">
                  <c:v>94.022396417665249</c:v>
                </c:pt>
                <c:pt idx="242">
                  <c:v>95.85124458787665</c:v>
                </c:pt>
                <c:pt idx="243">
                  <c:v>96.424287105285927</c:v>
                </c:pt>
                <c:pt idx="244">
                  <c:v>93.710493944454697</c:v>
                </c:pt>
                <c:pt idx="245">
                  <c:v>94.171568293328974</c:v>
                </c:pt>
                <c:pt idx="246">
                  <c:v>93.22094802539192</c:v>
                </c:pt>
                <c:pt idx="247">
                  <c:v>92.635937887113784</c:v>
                </c:pt>
                <c:pt idx="248">
                  <c:v>89.570328850066986</c:v>
                </c:pt>
                <c:pt idx="249">
                  <c:v>88.430256444730574</c:v>
                </c:pt>
                <c:pt idx="250">
                  <c:v>89.000745546883365</c:v>
                </c:pt>
                <c:pt idx="251">
                  <c:v>88.333658581205341</c:v>
                </c:pt>
                <c:pt idx="252">
                  <c:v>89.986708012700774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50-4F38-9EF1-EDD7A8A4B99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'Time-series'!$I$4:$I$256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102.60199471442331</c:v>
                </c:pt>
                <c:pt idx="2">
                  <c:v>107.39290532181995</c:v>
                </c:pt>
                <c:pt idx="3">
                  <c:v>104.61224384105837</c:v>
                </c:pt>
                <c:pt idx="4">
                  <c:v>106.73222734230164</c:v>
                </c:pt>
                <c:pt idx="5">
                  <c:v>108.76046861070378</c:v>
                </c:pt>
                <c:pt idx="6">
                  <c:v>106.67527233865995</c:v>
                </c:pt>
                <c:pt idx="7">
                  <c:v>107.66282278994646</c:v>
                </c:pt>
                <c:pt idx="8">
                  <c:v>108.92190176084956</c:v>
                </c:pt>
                <c:pt idx="9">
                  <c:v>112.44597528549116</c:v>
                </c:pt>
                <c:pt idx="10">
                  <c:v>108.44988280665667</c:v>
                </c:pt>
                <c:pt idx="11">
                  <c:v>108.13798834676851</c:v>
                </c:pt>
                <c:pt idx="12">
                  <c:v>106.83457004978575</c:v>
                </c:pt>
                <c:pt idx="13">
                  <c:v>105.96025741934523</c:v>
                </c:pt>
                <c:pt idx="14">
                  <c:v>104.63561013008545</c:v>
                </c:pt>
                <c:pt idx="15">
                  <c:v>107.4261326276408</c:v>
                </c:pt>
                <c:pt idx="16">
                  <c:v>106.15471321035008</c:v>
                </c:pt>
                <c:pt idx="17">
                  <c:v>110.69502648238755</c:v>
                </c:pt>
                <c:pt idx="18">
                  <c:v>112.64550567853173</c:v>
                </c:pt>
                <c:pt idx="19">
                  <c:v>115.26705516825203</c:v>
                </c:pt>
                <c:pt idx="20">
                  <c:v>113.68521756327121</c:v>
                </c:pt>
                <c:pt idx="21">
                  <c:v>111.97220099510204</c:v>
                </c:pt>
                <c:pt idx="22">
                  <c:v>108.1403491069519</c:v>
                </c:pt>
                <c:pt idx="23">
                  <c:v>107.9473849921354</c:v>
                </c:pt>
                <c:pt idx="24">
                  <c:v>108.96718997661561</c:v>
                </c:pt>
                <c:pt idx="25">
                  <c:v>107.83792243519883</c:v>
                </c:pt>
                <c:pt idx="26">
                  <c:v>107.13266748397649</c:v>
                </c:pt>
                <c:pt idx="27">
                  <c:v>110.52732485404704</c:v>
                </c:pt>
                <c:pt idx="28">
                  <c:v>109.71072355818396</c:v>
                </c:pt>
                <c:pt idx="29">
                  <c:v>112.94367634935878</c:v>
                </c:pt>
                <c:pt idx="30">
                  <c:v>117.47962749541401</c:v>
                </c:pt>
                <c:pt idx="31">
                  <c:v>116.65306338699472</c:v>
                </c:pt>
                <c:pt idx="32">
                  <c:v>114.72487721353147</c:v>
                </c:pt>
                <c:pt idx="33">
                  <c:v>115.71120391031842</c:v>
                </c:pt>
                <c:pt idx="34">
                  <c:v>114.03409443978893</c:v>
                </c:pt>
                <c:pt idx="35">
                  <c:v>111.10466547161185</c:v>
                </c:pt>
                <c:pt idx="36">
                  <c:v>108.4665932824479</c:v>
                </c:pt>
                <c:pt idx="37">
                  <c:v>114.07840071047214</c:v>
                </c:pt>
                <c:pt idx="38">
                  <c:v>117.67656086889212</c:v>
                </c:pt>
                <c:pt idx="39">
                  <c:v>118.54031942197065</c:v>
                </c:pt>
                <c:pt idx="40">
                  <c:v>119.03009748525423</c:v>
                </c:pt>
                <c:pt idx="41">
                  <c:v>121.66462176953048</c:v>
                </c:pt>
                <c:pt idx="42">
                  <c:v>120.38167097972047</c:v>
                </c:pt>
                <c:pt idx="43">
                  <c:v>123.61963742349499</c:v>
                </c:pt>
                <c:pt idx="44">
                  <c:v>123.52901471189691</c:v>
                </c:pt>
                <c:pt idx="45">
                  <c:v>129.73319515255542</c:v>
                </c:pt>
                <c:pt idx="46">
                  <c:v>129.57436263648702</c:v>
                </c:pt>
                <c:pt idx="47">
                  <c:v>129.47006641927271</c:v>
                </c:pt>
                <c:pt idx="48">
                  <c:v>129.91436051975936</c:v>
                </c:pt>
                <c:pt idx="49">
                  <c:v>127.85104145735012</c:v>
                </c:pt>
                <c:pt idx="50">
                  <c:v>127.02127741647558</c:v>
                </c:pt>
                <c:pt idx="51">
                  <c:v>130.70430687797349</c:v>
                </c:pt>
                <c:pt idx="52">
                  <c:v>131.12912395489704</c:v>
                </c:pt>
                <c:pt idx="53">
                  <c:v>130.43810463101994</c:v>
                </c:pt>
                <c:pt idx="54">
                  <c:v>131.65527113529714</c:v>
                </c:pt>
                <c:pt idx="55">
                  <c:v>126.6382543911073</c:v>
                </c:pt>
                <c:pt idx="56">
                  <c:v>129.69280163352946</c:v>
                </c:pt>
                <c:pt idx="57">
                  <c:v>132.33551884854072</c:v>
                </c:pt>
                <c:pt idx="58">
                  <c:v>134.85037519416105</c:v>
                </c:pt>
                <c:pt idx="59">
                  <c:v>136.4860717860268</c:v>
                </c:pt>
                <c:pt idx="60">
                  <c:v>133.76353625170975</c:v>
                </c:pt>
                <c:pt idx="61">
                  <c:v>133.33877940114746</c:v>
                </c:pt>
                <c:pt idx="62">
                  <c:v>129.55357360778649</c:v>
                </c:pt>
                <c:pt idx="63">
                  <c:v>125.88566839285218</c:v>
                </c:pt>
                <c:pt idx="64">
                  <c:v>123.52153615150247</c:v>
                </c:pt>
                <c:pt idx="65">
                  <c:v>123.83712462971529</c:v>
                </c:pt>
                <c:pt idx="66">
                  <c:v>128.17616673313245</c:v>
                </c:pt>
                <c:pt idx="67">
                  <c:v>128.07307655502092</c:v>
                </c:pt>
                <c:pt idx="68">
                  <c:v>131.24902722571102</c:v>
                </c:pt>
                <c:pt idx="69">
                  <c:v>135.09536567880855</c:v>
                </c:pt>
                <c:pt idx="70">
                  <c:v>134.13720297115634</c:v>
                </c:pt>
                <c:pt idx="71">
                  <c:v>136.12523546017931</c:v>
                </c:pt>
                <c:pt idx="72">
                  <c:v>135.61800892338658</c:v>
                </c:pt>
                <c:pt idx="73">
                  <c:v>133.08478056512905</c:v>
                </c:pt>
                <c:pt idx="74">
                  <c:v>137.45059066127013</c:v>
                </c:pt>
                <c:pt idx="75">
                  <c:v>131.61489807689381</c:v>
                </c:pt>
                <c:pt idx="76">
                  <c:v>136.44129542886722</c:v>
                </c:pt>
                <c:pt idx="77">
                  <c:v>138.1462420471434</c:v>
                </c:pt>
                <c:pt idx="78">
                  <c:v>132.35362552572818</c:v>
                </c:pt>
                <c:pt idx="79">
                  <c:v>135.17996265127337</c:v>
                </c:pt>
                <c:pt idx="80">
                  <c:v>129.45358449129506</c:v>
                </c:pt>
                <c:pt idx="81">
                  <c:v>137.73686364570074</c:v>
                </c:pt>
                <c:pt idx="82">
                  <c:v>141.27144759226255</c:v>
                </c:pt>
                <c:pt idx="83">
                  <c:v>137.60571094962896</c:v>
                </c:pt>
                <c:pt idx="84">
                  <c:v>136.66245335767425</c:v>
                </c:pt>
                <c:pt idx="85">
                  <c:v>144.82796725231654</c:v>
                </c:pt>
                <c:pt idx="86">
                  <c:v>143.97698974944328</c:v>
                </c:pt>
                <c:pt idx="87">
                  <c:v>140.05547315435322</c:v>
                </c:pt>
                <c:pt idx="88">
                  <c:v>142.14750912067865</c:v>
                </c:pt>
                <c:pt idx="89">
                  <c:v>140.84071315418862</c:v>
                </c:pt>
                <c:pt idx="90">
                  <c:v>138.25217146001461</c:v>
                </c:pt>
                <c:pt idx="91">
                  <c:v>134.72724255589597</c:v>
                </c:pt>
                <c:pt idx="92">
                  <c:v>136.3551632993466</c:v>
                </c:pt>
                <c:pt idx="93">
                  <c:v>132.33785486617791</c:v>
                </c:pt>
                <c:pt idx="94">
                  <c:v>130.62684673948564</c:v>
                </c:pt>
                <c:pt idx="95">
                  <c:v>127.51930931761133</c:v>
                </c:pt>
                <c:pt idx="96">
                  <c:v>134.76336496966158</c:v>
                </c:pt>
                <c:pt idx="97">
                  <c:v>128.89815107524439</c:v>
                </c:pt>
                <c:pt idx="98">
                  <c:v>124.92384925903066</c:v>
                </c:pt>
                <c:pt idx="99">
                  <c:v>128.56705169173276</c:v>
                </c:pt>
                <c:pt idx="100">
                  <c:v>127.10819473341891</c:v>
                </c:pt>
                <c:pt idx="101">
                  <c:v>123.60014921105076</c:v>
                </c:pt>
                <c:pt idx="102">
                  <c:v>125.31132649886204</c:v>
                </c:pt>
                <c:pt idx="103">
                  <c:v>124.49946829536779</c:v>
                </c:pt>
                <c:pt idx="104">
                  <c:v>126.43524767854603</c:v>
                </c:pt>
                <c:pt idx="105">
                  <c:v>122.59761495763624</c:v>
                </c:pt>
                <c:pt idx="106">
                  <c:v>121.33810037806204</c:v>
                </c:pt>
                <c:pt idx="107">
                  <c:v>125.00643553301977</c:v>
                </c:pt>
                <c:pt idx="108">
                  <c:v>132.46170331315673</c:v>
                </c:pt>
                <c:pt idx="109">
                  <c:v>140.63583934591747</c:v>
                </c:pt>
                <c:pt idx="110">
                  <c:v>143.23260758943476</c:v>
                </c:pt>
                <c:pt idx="111">
                  <c:v>147.44636904269817</c:v>
                </c:pt>
                <c:pt idx="112">
                  <c:v>150.29701126769726</c:v>
                </c:pt>
                <c:pt idx="113">
                  <c:v>145.20292148874015</c:v>
                </c:pt>
                <c:pt idx="114">
                  <c:v>141.57487482554092</c:v>
                </c:pt>
                <c:pt idx="115">
                  <c:v>141.00594250206453</c:v>
                </c:pt>
                <c:pt idx="116">
                  <c:v>141.22118947683617</c:v>
                </c:pt>
                <c:pt idx="117">
                  <c:v>145.31988339789362</c:v>
                </c:pt>
                <c:pt idx="118">
                  <c:v>143.46983695716702</c:v>
                </c:pt>
                <c:pt idx="119">
                  <c:v>144.62668228469286</c:v>
                </c:pt>
                <c:pt idx="120">
                  <c:v>144.2630220621906</c:v>
                </c:pt>
                <c:pt idx="121">
                  <c:v>138.75422546491123</c:v>
                </c:pt>
                <c:pt idx="122">
                  <c:v>141.00529535807055</c:v>
                </c:pt>
                <c:pt idx="123">
                  <c:v>140.11563348077979</c:v>
                </c:pt>
                <c:pt idx="124">
                  <c:v>139.79380989938505</c:v>
                </c:pt>
                <c:pt idx="125">
                  <c:v>135.52394625624578</c:v>
                </c:pt>
                <c:pt idx="126">
                  <c:v>139.68580671913546</c:v>
                </c:pt>
                <c:pt idx="127">
                  <c:v>140.61682814293994</c:v>
                </c:pt>
                <c:pt idx="128">
                  <c:v>138.21203980862396</c:v>
                </c:pt>
                <c:pt idx="129">
                  <c:v>136.46759839871137</c:v>
                </c:pt>
                <c:pt idx="130">
                  <c:v>133.72968292131981</c:v>
                </c:pt>
                <c:pt idx="131">
                  <c:v>134.21276757340362</c:v>
                </c:pt>
                <c:pt idx="132">
                  <c:v>130.50964984292321</c:v>
                </c:pt>
                <c:pt idx="133">
                  <c:v>127.72710182172534</c:v>
                </c:pt>
                <c:pt idx="134">
                  <c:v>134.06063831872223</c:v>
                </c:pt>
                <c:pt idx="135">
                  <c:v>141.62577690599431</c:v>
                </c:pt>
                <c:pt idx="136">
                  <c:v>141.05763120620864</c:v>
                </c:pt>
                <c:pt idx="137">
                  <c:v>137.94792572715451</c:v>
                </c:pt>
                <c:pt idx="138">
                  <c:v>136.20531387602119</c:v>
                </c:pt>
                <c:pt idx="139">
                  <c:v>126.1341721071383</c:v>
                </c:pt>
                <c:pt idx="140">
                  <c:v>126.01163665772754</c:v>
                </c:pt>
                <c:pt idx="141">
                  <c:v>127.87394998701281</c:v>
                </c:pt>
                <c:pt idx="142">
                  <c:v>121.86217911832611</c:v>
                </c:pt>
                <c:pt idx="143">
                  <c:v>121.53167004657584</c:v>
                </c:pt>
                <c:pt idx="144">
                  <c:v>120.41063755000108</c:v>
                </c:pt>
                <c:pt idx="145">
                  <c:v>122.85971279795734</c:v>
                </c:pt>
                <c:pt idx="146">
                  <c:v>123.87143922852039</c:v>
                </c:pt>
                <c:pt idx="147">
                  <c:v>120.50262036018935</c:v>
                </c:pt>
                <c:pt idx="148">
                  <c:v>120.84878697334763</c:v>
                </c:pt>
                <c:pt idx="149">
                  <c:v>123.21573062156689</c:v>
                </c:pt>
                <c:pt idx="150">
                  <c:v>122.02719481109447</c:v>
                </c:pt>
                <c:pt idx="151">
                  <c:v>123.27312343808664</c:v>
                </c:pt>
                <c:pt idx="152">
                  <c:v>124.14576855789201</c:v>
                </c:pt>
                <c:pt idx="153">
                  <c:v>118.38081265414112</c:v>
                </c:pt>
                <c:pt idx="154">
                  <c:v>124.99118816018482</c:v>
                </c:pt>
                <c:pt idx="155">
                  <c:v>126.50369471524994</c:v>
                </c:pt>
                <c:pt idx="156">
                  <c:v>124.40304557770918</c:v>
                </c:pt>
                <c:pt idx="157">
                  <c:v>125.46179923559691</c:v>
                </c:pt>
                <c:pt idx="158">
                  <c:v>134.2353519635906</c:v>
                </c:pt>
                <c:pt idx="159">
                  <c:v>133.66054184577393</c:v>
                </c:pt>
                <c:pt idx="160">
                  <c:v>133.51684211841092</c:v>
                </c:pt>
                <c:pt idx="161">
                  <c:v>130.07301688374906</c:v>
                </c:pt>
                <c:pt idx="162">
                  <c:v>135.2737056724371</c:v>
                </c:pt>
                <c:pt idx="163">
                  <c:v>132.48498326519788</c:v>
                </c:pt>
                <c:pt idx="164">
                  <c:v>131.54843506643311</c:v>
                </c:pt>
                <c:pt idx="165">
                  <c:v>135.04793452989506</c:v>
                </c:pt>
                <c:pt idx="166">
                  <c:v>138.58379789102611</c:v>
                </c:pt>
                <c:pt idx="167">
                  <c:v>138.2515391933913</c:v>
                </c:pt>
                <c:pt idx="168">
                  <c:v>139.47179765447959</c:v>
                </c:pt>
                <c:pt idx="169">
                  <c:v>139.52584823057225</c:v>
                </c:pt>
                <c:pt idx="170">
                  <c:v>137.87533448827119</c:v>
                </c:pt>
                <c:pt idx="171">
                  <c:v>142.11271426809139</c:v>
                </c:pt>
                <c:pt idx="172">
                  <c:v>140.12258100353534</c:v>
                </c:pt>
                <c:pt idx="173">
                  <c:v>140.7524367166867</c:v>
                </c:pt>
                <c:pt idx="174">
                  <c:v>142.23132346580852</c:v>
                </c:pt>
                <c:pt idx="175">
                  <c:v>140.31700284444963</c:v>
                </c:pt>
                <c:pt idx="176">
                  <c:v>144.30959882769108</c:v>
                </c:pt>
                <c:pt idx="177">
                  <c:v>143.31446569540194</c:v>
                </c:pt>
                <c:pt idx="178">
                  <c:v>144.74876600323526</c:v>
                </c:pt>
                <c:pt idx="179">
                  <c:v>142.45331529706834</c:v>
                </c:pt>
                <c:pt idx="180">
                  <c:v>145.67535308081165</c:v>
                </c:pt>
                <c:pt idx="181">
                  <c:v>144.09404938662564</c:v>
                </c:pt>
                <c:pt idx="182">
                  <c:v>141.93143568642682</c:v>
                </c:pt>
                <c:pt idx="183">
                  <c:v>141.65888004825254</c:v>
                </c:pt>
                <c:pt idx="184">
                  <c:v>138.87316576694133</c:v>
                </c:pt>
                <c:pt idx="185">
                  <c:v>132.24912365365634</c:v>
                </c:pt>
                <c:pt idx="186">
                  <c:v>123.88408045341916</c:v>
                </c:pt>
                <c:pt idx="187">
                  <c:v>123.950489771102</c:v>
                </c:pt>
                <c:pt idx="188">
                  <c:v>124.08178856454039</c:v>
                </c:pt>
                <c:pt idx="189">
                  <c:v>123.50245070180989</c:v>
                </c:pt>
                <c:pt idx="190">
                  <c:v>126.71178262737523</c:v>
                </c:pt>
                <c:pt idx="191">
                  <c:v>125.01026716502851</c:v>
                </c:pt>
                <c:pt idx="192">
                  <c:v>127.06524795714344</c:v>
                </c:pt>
                <c:pt idx="193">
                  <c:v>128.54312488214447</c:v>
                </c:pt>
                <c:pt idx="194">
                  <c:v>131.19131404336497</c:v>
                </c:pt>
                <c:pt idx="195">
                  <c:v>125.1530738580291</c:v>
                </c:pt>
                <c:pt idx="196">
                  <c:v>127.61847921178357</c:v>
                </c:pt>
                <c:pt idx="197">
                  <c:v>128.2303831608298</c:v>
                </c:pt>
                <c:pt idx="198">
                  <c:v>132.22363211164009</c:v>
                </c:pt>
                <c:pt idx="199">
                  <c:v>133.56380360794594</c:v>
                </c:pt>
                <c:pt idx="200">
                  <c:v>130.81072265498688</c:v>
                </c:pt>
                <c:pt idx="201">
                  <c:v>128.40977475858568</c:v>
                </c:pt>
                <c:pt idx="202">
                  <c:v>131.88380290664639</c:v>
                </c:pt>
                <c:pt idx="203">
                  <c:v>139.13057860028709</c:v>
                </c:pt>
                <c:pt idx="204">
                  <c:v>138.80472428055765</c:v>
                </c:pt>
                <c:pt idx="205">
                  <c:v>139.79258499179244</c:v>
                </c:pt>
                <c:pt idx="206">
                  <c:v>135.51781055812378</c:v>
                </c:pt>
                <c:pt idx="207">
                  <c:v>136.49976775739637</c:v>
                </c:pt>
                <c:pt idx="208">
                  <c:v>136.61038974970037</c:v>
                </c:pt>
                <c:pt idx="209">
                  <c:v>136.17256993194297</c:v>
                </c:pt>
                <c:pt idx="210">
                  <c:v>135.87487138934401</c:v>
                </c:pt>
                <c:pt idx="211">
                  <c:v>135.85311122790026</c:v>
                </c:pt>
                <c:pt idx="212">
                  <c:v>136.12191989647491</c:v>
                </c:pt>
                <c:pt idx="213">
                  <c:v>142.6877122750235</c:v>
                </c:pt>
                <c:pt idx="214">
                  <c:v>144.37979826787489</c:v>
                </c:pt>
                <c:pt idx="215">
                  <c:v>144.68800600221402</c:v>
                </c:pt>
                <c:pt idx="216">
                  <c:v>143.69554203424093</c:v>
                </c:pt>
                <c:pt idx="217">
                  <c:v>144.57233347010285</c:v>
                </c:pt>
                <c:pt idx="218">
                  <c:v>146.9733265860705</c:v>
                </c:pt>
                <c:pt idx="219">
                  <c:v>144.39360017778498</c:v>
                </c:pt>
                <c:pt idx="220">
                  <c:v>146.64627673488476</c:v>
                </c:pt>
                <c:pt idx="221">
                  <c:v>150.3702970485906</c:v>
                </c:pt>
                <c:pt idx="222">
                  <c:v>153.05072949323537</c:v>
                </c:pt>
                <c:pt idx="223">
                  <c:v>157.86410090690552</c:v>
                </c:pt>
                <c:pt idx="224">
                  <c:v>166.96142643624938</c:v>
                </c:pt>
                <c:pt idx="225">
                  <c:v>168.42844575198288</c:v>
                </c:pt>
                <c:pt idx="226">
                  <c:v>168.37517722382515</c:v>
                </c:pt>
                <c:pt idx="227">
                  <c:v>170.32300973009166</c:v>
                </c:pt>
                <c:pt idx="228">
                  <c:v>171.00412847814121</c:v>
                </c:pt>
                <c:pt idx="229">
                  <c:v>171.52711029948895</c:v>
                </c:pt>
                <c:pt idx="230">
                  <c:v>175.5890185368857</c:v>
                </c:pt>
                <c:pt idx="231">
                  <c:v>176.88046151875159</c:v>
                </c:pt>
                <c:pt idx="232">
                  <c:v>165.92868140385741</c:v>
                </c:pt>
                <c:pt idx="233">
                  <c:v>167.03587969028857</c:v>
                </c:pt>
                <c:pt idx="234">
                  <c:v>170.06093854229945</c:v>
                </c:pt>
                <c:pt idx="235">
                  <c:v>165.80168866890108</c:v>
                </c:pt>
                <c:pt idx="236">
                  <c:v>163.53806326649917</c:v>
                </c:pt>
                <c:pt idx="237">
                  <c:v>159.78008175984962</c:v>
                </c:pt>
                <c:pt idx="238">
                  <c:v>161.16238469268308</c:v>
                </c:pt>
                <c:pt idx="239">
                  <c:v>162.50408418867985</c:v>
                </c:pt>
                <c:pt idx="240">
                  <c:v>162.92995284332264</c:v>
                </c:pt>
                <c:pt idx="241">
                  <c:v>159.39604862620507</c:v>
                </c:pt>
                <c:pt idx="242">
                  <c:v>158.60246379915915</c:v>
                </c:pt>
                <c:pt idx="243">
                  <c:v>163.34733159632498</c:v>
                </c:pt>
                <c:pt idx="244">
                  <c:v>165.46661986559317</c:v>
                </c:pt>
                <c:pt idx="245">
                  <c:v>160.95928879330722</c:v>
                </c:pt>
                <c:pt idx="246">
                  <c:v>159.18760383411441</c:v>
                </c:pt>
                <c:pt idx="247">
                  <c:v>159.9377528634304</c:v>
                </c:pt>
                <c:pt idx="248">
                  <c:v>151.72939616935875</c:v>
                </c:pt>
                <c:pt idx="249">
                  <c:v>155.54823446993387</c:v>
                </c:pt>
                <c:pt idx="250">
                  <c:v>156.08215191997104</c:v>
                </c:pt>
                <c:pt idx="251">
                  <c:v>155.9809083082913</c:v>
                </c:pt>
                <c:pt idx="252">
                  <c:v>152.55110106975002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50-4F38-9EF1-EDD7A8A4B99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'Time-series'!$J$4:$J$256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98.522369610581222</c:v>
                </c:pt>
                <c:pt idx="2">
                  <c:v>102.40885847525345</c:v>
                </c:pt>
                <c:pt idx="3">
                  <c:v>103.84578255379068</c:v>
                </c:pt>
                <c:pt idx="4">
                  <c:v>104.40917543159964</c:v>
                </c:pt>
                <c:pt idx="5">
                  <c:v>104.77244905119261</c:v>
                </c:pt>
                <c:pt idx="6">
                  <c:v>103.64651471970863</c:v>
                </c:pt>
                <c:pt idx="7">
                  <c:v>107.44576618427745</c:v>
                </c:pt>
                <c:pt idx="8">
                  <c:v>112.40104366152823</c:v>
                </c:pt>
                <c:pt idx="9">
                  <c:v>110.43440070526972</c:v>
                </c:pt>
                <c:pt idx="10">
                  <c:v>108.72660305927444</c:v>
                </c:pt>
                <c:pt idx="11">
                  <c:v>107.20840638260506</c:v>
                </c:pt>
                <c:pt idx="12">
                  <c:v>109.98459953866497</c:v>
                </c:pt>
                <c:pt idx="13">
                  <c:v>106.91323008355768</c:v>
                </c:pt>
                <c:pt idx="14">
                  <c:v>109.85922688046038</c:v>
                </c:pt>
                <c:pt idx="15">
                  <c:v>106.11093613270164</c:v>
                </c:pt>
                <c:pt idx="16">
                  <c:v>107.86574181484382</c:v>
                </c:pt>
                <c:pt idx="17">
                  <c:v>107.03398372950623</c:v>
                </c:pt>
                <c:pt idx="18">
                  <c:v>105.68865862343129</c:v>
                </c:pt>
                <c:pt idx="19">
                  <c:v>106.10830472430955</c:v>
                </c:pt>
                <c:pt idx="20">
                  <c:v>100.5184074957927</c:v>
                </c:pt>
                <c:pt idx="21">
                  <c:v>99.538828550255971</c:v>
                </c:pt>
                <c:pt idx="22">
                  <c:v>95.118700056345233</c:v>
                </c:pt>
                <c:pt idx="23">
                  <c:v>94.884613063656843</c:v>
                </c:pt>
                <c:pt idx="24">
                  <c:v>96.786657852599902</c:v>
                </c:pt>
                <c:pt idx="25">
                  <c:v>95.747030010662527</c:v>
                </c:pt>
                <c:pt idx="26">
                  <c:v>97.825390440016648</c:v>
                </c:pt>
                <c:pt idx="27">
                  <c:v>101.2770565372155</c:v>
                </c:pt>
                <c:pt idx="28">
                  <c:v>101.47151303795488</c:v>
                </c:pt>
                <c:pt idx="29">
                  <c:v>99.675671867008603</c:v>
                </c:pt>
                <c:pt idx="30">
                  <c:v>95.947682301054954</c:v>
                </c:pt>
                <c:pt idx="31">
                  <c:v>99.178686021533537</c:v>
                </c:pt>
                <c:pt idx="32">
                  <c:v>100.97239319484818</c:v>
                </c:pt>
                <c:pt idx="33">
                  <c:v>102.32167138208214</c:v>
                </c:pt>
                <c:pt idx="34">
                  <c:v>103.77800196829726</c:v>
                </c:pt>
                <c:pt idx="35">
                  <c:v>104.59962117139862</c:v>
                </c:pt>
                <c:pt idx="36">
                  <c:v>102.67406185047984</c:v>
                </c:pt>
                <c:pt idx="37">
                  <c:v>102.37450220692506</c:v>
                </c:pt>
                <c:pt idx="38">
                  <c:v>102.36937710703741</c:v>
                </c:pt>
                <c:pt idx="39">
                  <c:v>100.80379665091145</c:v>
                </c:pt>
                <c:pt idx="40">
                  <c:v>101.25708460314203</c:v>
                </c:pt>
                <c:pt idx="41">
                  <c:v>100.71442537128122</c:v>
                </c:pt>
                <c:pt idx="42">
                  <c:v>108.15255347020519</c:v>
                </c:pt>
                <c:pt idx="43">
                  <c:v>108.7235191352666</c:v>
                </c:pt>
                <c:pt idx="44">
                  <c:v>108.57041856680397</c:v>
                </c:pt>
                <c:pt idx="45">
                  <c:v>106.64127314549869</c:v>
                </c:pt>
                <c:pt idx="46">
                  <c:v>109.76805763355168</c:v>
                </c:pt>
                <c:pt idx="47">
                  <c:v>112.23774281880763</c:v>
                </c:pt>
                <c:pt idx="48">
                  <c:v>110.03850435829729</c:v>
                </c:pt>
                <c:pt idx="49">
                  <c:v>112.55975307072853</c:v>
                </c:pt>
                <c:pt idx="50">
                  <c:v>112.15752299460078</c:v>
                </c:pt>
                <c:pt idx="51">
                  <c:v>113.7497381951064</c:v>
                </c:pt>
                <c:pt idx="52">
                  <c:v>118.56168413788666</c:v>
                </c:pt>
                <c:pt idx="53">
                  <c:v>118.99105759496669</c:v>
                </c:pt>
                <c:pt idx="54">
                  <c:v>120.60211498474435</c:v>
                </c:pt>
                <c:pt idx="55">
                  <c:v>121.08029670601172</c:v>
                </c:pt>
                <c:pt idx="56">
                  <c:v>123.65572695566338</c:v>
                </c:pt>
                <c:pt idx="57">
                  <c:v>128.01631883946601</c:v>
                </c:pt>
                <c:pt idx="58">
                  <c:v>129.41149928077886</c:v>
                </c:pt>
                <c:pt idx="59">
                  <c:v>132.53943262925739</c:v>
                </c:pt>
                <c:pt idx="60">
                  <c:v>134.86030612174719</c:v>
                </c:pt>
                <c:pt idx="61">
                  <c:v>136.55395579029576</c:v>
                </c:pt>
                <c:pt idx="62">
                  <c:v>138.68655221583759</c:v>
                </c:pt>
                <c:pt idx="63">
                  <c:v>142.16686484960206</c:v>
                </c:pt>
                <c:pt idx="64">
                  <c:v>138.67851611668209</c:v>
                </c:pt>
                <c:pt idx="65">
                  <c:v>136.67267508693834</c:v>
                </c:pt>
                <c:pt idx="66">
                  <c:v>143.97256941654564</c:v>
                </c:pt>
                <c:pt idx="67">
                  <c:v>147.17026602567827</c:v>
                </c:pt>
                <c:pt idx="68">
                  <c:v>146.41398887964758</c:v>
                </c:pt>
                <c:pt idx="69">
                  <c:v>154.27461681799844</c:v>
                </c:pt>
                <c:pt idx="70">
                  <c:v>152.71859245633101</c:v>
                </c:pt>
                <c:pt idx="71">
                  <c:v>150.62266872169377</c:v>
                </c:pt>
                <c:pt idx="72">
                  <c:v>151.98637327493287</c:v>
                </c:pt>
                <c:pt idx="73">
                  <c:v>144.6981627374235</c:v>
                </c:pt>
                <c:pt idx="74">
                  <c:v>148.4060321079252</c:v>
                </c:pt>
                <c:pt idx="75">
                  <c:v>147.58649544154235</c:v>
                </c:pt>
                <c:pt idx="76">
                  <c:v>153.29494638353961</c:v>
                </c:pt>
                <c:pt idx="77">
                  <c:v>156.24914092936143</c:v>
                </c:pt>
                <c:pt idx="78">
                  <c:v>160.00227067477994</c:v>
                </c:pt>
                <c:pt idx="79">
                  <c:v>157.417927577906</c:v>
                </c:pt>
                <c:pt idx="80">
                  <c:v>163.26872761267478</c:v>
                </c:pt>
                <c:pt idx="81">
                  <c:v>157.45054386162624</c:v>
                </c:pt>
                <c:pt idx="82">
                  <c:v>155.7947215277934</c:v>
                </c:pt>
                <c:pt idx="83">
                  <c:v>152.43182574019824</c:v>
                </c:pt>
                <c:pt idx="84">
                  <c:v>153.17713686786709</c:v>
                </c:pt>
                <c:pt idx="85">
                  <c:v>155.3277199846795</c:v>
                </c:pt>
                <c:pt idx="86">
                  <c:v>154.69474005289521</c:v>
                </c:pt>
                <c:pt idx="87">
                  <c:v>164.93886611707333</c:v>
                </c:pt>
                <c:pt idx="88">
                  <c:v>163.66093898356002</c:v>
                </c:pt>
                <c:pt idx="89">
                  <c:v>165.6930822765417</c:v>
                </c:pt>
                <c:pt idx="90">
                  <c:v>168.59246388642984</c:v>
                </c:pt>
                <c:pt idx="91">
                  <c:v>170.61596440050513</c:v>
                </c:pt>
                <c:pt idx="92">
                  <c:v>171.40777054324408</c:v>
                </c:pt>
                <c:pt idx="93">
                  <c:v>166.75510531285619</c:v>
                </c:pt>
                <c:pt idx="94">
                  <c:v>172.31183457495555</c:v>
                </c:pt>
                <c:pt idx="95">
                  <c:v>171.45484605188452</c:v>
                </c:pt>
                <c:pt idx="96">
                  <c:v>174.11166550015474</c:v>
                </c:pt>
                <c:pt idx="97">
                  <c:v>171.15322009679696</c:v>
                </c:pt>
                <c:pt idx="98">
                  <c:v>174.00529887746595</c:v>
                </c:pt>
                <c:pt idx="99">
                  <c:v>173.00935640001683</c:v>
                </c:pt>
                <c:pt idx="100">
                  <c:v>173.84198933399836</c:v>
                </c:pt>
                <c:pt idx="101">
                  <c:v>174.51423026745795</c:v>
                </c:pt>
                <c:pt idx="102">
                  <c:v>176.96367545317824</c:v>
                </c:pt>
                <c:pt idx="103">
                  <c:v>173.73805459888948</c:v>
                </c:pt>
                <c:pt idx="104">
                  <c:v>175.50074376525822</c:v>
                </c:pt>
                <c:pt idx="105">
                  <c:v>178.59606371033738</c:v>
                </c:pt>
                <c:pt idx="106">
                  <c:v>180.59424096938514</c:v>
                </c:pt>
                <c:pt idx="107">
                  <c:v>182.38032699031172</c:v>
                </c:pt>
                <c:pt idx="108">
                  <c:v>178.42260889053753</c:v>
                </c:pt>
                <c:pt idx="109">
                  <c:v>191.58516721427145</c:v>
                </c:pt>
                <c:pt idx="110">
                  <c:v>191.02432355777472</c:v>
                </c:pt>
                <c:pt idx="111">
                  <c:v>193.02309145457986</c:v>
                </c:pt>
                <c:pt idx="112">
                  <c:v>194.76539874082226</c:v>
                </c:pt>
                <c:pt idx="113">
                  <c:v>196.66470089577055</c:v>
                </c:pt>
                <c:pt idx="114">
                  <c:v>199.71676413467785</c:v>
                </c:pt>
                <c:pt idx="115">
                  <c:v>205.31336065669461</c:v>
                </c:pt>
                <c:pt idx="116">
                  <c:v>201.81638579980589</c:v>
                </c:pt>
                <c:pt idx="117">
                  <c:v>206.7877244030434</c:v>
                </c:pt>
                <c:pt idx="118">
                  <c:v>203.24484411064947</c:v>
                </c:pt>
                <c:pt idx="119">
                  <c:v>210.38177492345645</c:v>
                </c:pt>
                <c:pt idx="120">
                  <c:v>208.89612241474671</c:v>
                </c:pt>
                <c:pt idx="121">
                  <c:v>210.20640078105566</c:v>
                </c:pt>
                <c:pt idx="122">
                  <c:v>212.38589336535901</c:v>
                </c:pt>
                <c:pt idx="123">
                  <c:v>218.76938172896115</c:v>
                </c:pt>
                <c:pt idx="124">
                  <c:v>212.17123164126988</c:v>
                </c:pt>
                <c:pt idx="125">
                  <c:v>213.65760066551755</c:v>
                </c:pt>
                <c:pt idx="126">
                  <c:v>218.53095252642606</c:v>
                </c:pt>
                <c:pt idx="127">
                  <c:v>220.75300620235143</c:v>
                </c:pt>
                <c:pt idx="128">
                  <c:v>220.75931457650921</c:v>
                </c:pt>
                <c:pt idx="129">
                  <c:v>219.44605858936663</c:v>
                </c:pt>
                <c:pt idx="130">
                  <c:v>226.79807779478105</c:v>
                </c:pt>
                <c:pt idx="131">
                  <c:v>224.66105145728443</c:v>
                </c:pt>
                <c:pt idx="132">
                  <c:v>234.65834196960964</c:v>
                </c:pt>
                <c:pt idx="133">
                  <c:v>229.06705725946412</c:v>
                </c:pt>
                <c:pt idx="134">
                  <c:v>227.66116284987089</c:v>
                </c:pt>
                <c:pt idx="135">
                  <c:v>231.41026270682235</c:v>
                </c:pt>
                <c:pt idx="136">
                  <c:v>230.57992009522775</c:v>
                </c:pt>
                <c:pt idx="137">
                  <c:v>230.46644971657548</c:v>
                </c:pt>
                <c:pt idx="138">
                  <c:v>229.17796344034622</c:v>
                </c:pt>
                <c:pt idx="139">
                  <c:v>226.60728681163454</c:v>
                </c:pt>
                <c:pt idx="140">
                  <c:v>220.7360322880985</c:v>
                </c:pt>
                <c:pt idx="141">
                  <c:v>226.20859865334796</c:v>
                </c:pt>
                <c:pt idx="142">
                  <c:v>224.31820837157369</c:v>
                </c:pt>
                <c:pt idx="143">
                  <c:v>233.30683266970703</c:v>
                </c:pt>
                <c:pt idx="144">
                  <c:v>241.68074805701545</c:v>
                </c:pt>
                <c:pt idx="145">
                  <c:v>236.19647952683837</c:v>
                </c:pt>
                <c:pt idx="146">
                  <c:v>232.26705686095247</c:v>
                </c:pt>
                <c:pt idx="147">
                  <c:v>235.53198810959836</c:v>
                </c:pt>
                <c:pt idx="148">
                  <c:v>238.43278624729837</c:v>
                </c:pt>
                <c:pt idx="149">
                  <c:v>243.66467835584606</c:v>
                </c:pt>
                <c:pt idx="150">
                  <c:v>238.9341580632458</c:v>
                </c:pt>
                <c:pt idx="151">
                  <c:v>242.13993462721137</c:v>
                </c:pt>
                <c:pt idx="152">
                  <c:v>242.92845368823484</c:v>
                </c:pt>
                <c:pt idx="153">
                  <c:v>241.82731641148396</c:v>
                </c:pt>
                <c:pt idx="154">
                  <c:v>250.27647908807734</c:v>
                </c:pt>
                <c:pt idx="155">
                  <c:v>253.42370218428798</c:v>
                </c:pt>
                <c:pt idx="156">
                  <c:v>278.41276850502305</c:v>
                </c:pt>
                <c:pt idx="157">
                  <c:v>281.30260341563257</c:v>
                </c:pt>
                <c:pt idx="158">
                  <c:v>266.42913932837308</c:v>
                </c:pt>
                <c:pt idx="159">
                  <c:v>256.4563200312777</c:v>
                </c:pt>
                <c:pt idx="160">
                  <c:v>258.12798027176399</c:v>
                </c:pt>
                <c:pt idx="161">
                  <c:v>258.88423005886347</c:v>
                </c:pt>
                <c:pt idx="162">
                  <c:v>254.49004777497635</c:v>
                </c:pt>
                <c:pt idx="163">
                  <c:v>257.86026648123152</c:v>
                </c:pt>
                <c:pt idx="164">
                  <c:v>256.35273330960217</c:v>
                </c:pt>
                <c:pt idx="165">
                  <c:v>260.66166394504296</c:v>
                </c:pt>
                <c:pt idx="166">
                  <c:v>254.85600908295001</c:v>
                </c:pt>
                <c:pt idx="167">
                  <c:v>249.2560231935183</c:v>
                </c:pt>
                <c:pt idx="168">
                  <c:v>258.65501406119489</c:v>
                </c:pt>
                <c:pt idx="169">
                  <c:v>255.93266810925687</c:v>
                </c:pt>
                <c:pt idx="170">
                  <c:v>259.51404710388368</c:v>
                </c:pt>
                <c:pt idx="171">
                  <c:v>254.19428527404168</c:v>
                </c:pt>
                <c:pt idx="172">
                  <c:v>252.09935099578323</c:v>
                </c:pt>
                <c:pt idx="173">
                  <c:v>244.36263994222273</c:v>
                </c:pt>
                <c:pt idx="174">
                  <c:v>238.33800635713797</c:v>
                </c:pt>
                <c:pt idx="175">
                  <c:v>250.93594488793894</c:v>
                </c:pt>
                <c:pt idx="176">
                  <c:v>258.53245161510142</c:v>
                </c:pt>
                <c:pt idx="177">
                  <c:v>265.98511706780255</c:v>
                </c:pt>
                <c:pt idx="178">
                  <c:v>267.21457687121102</c:v>
                </c:pt>
                <c:pt idx="179">
                  <c:v>263.31671355833231</c:v>
                </c:pt>
                <c:pt idx="180">
                  <c:v>263.20143642423488</c:v>
                </c:pt>
                <c:pt idx="181">
                  <c:v>251.70750868173096</c:v>
                </c:pt>
                <c:pt idx="182">
                  <c:v>259.22039830311263</c:v>
                </c:pt>
                <c:pt idx="183">
                  <c:v>262.99558196084269</c:v>
                </c:pt>
                <c:pt idx="184">
                  <c:v>262.75747024672063</c:v>
                </c:pt>
                <c:pt idx="185">
                  <c:v>273.84776315859165</c:v>
                </c:pt>
                <c:pt idx="186">
                  <c:v>280.87381491983746</c:v>
                </c:pt>
                <c:pt idx="187">
                  <c:v>278.01881320643855</c:v>
                </c:pt>
                <c:pt idx="188">
                  <c:v>268.22785050805385</c:v>
                </c:pt>
                <c:pt idx="189">
                  <c:v>274.99230671617352</c:v>
                </c:pt>
                <c:pt idx="190">
                  <c:v>279.2336563950762</c:v>
                </c:pt>
                <c:pt idx="191">
                  <c:v>288.47992852318362</c:v>
                </c:pt>
                <c:pt idx="192">
                  <c:v>289.82920657518639</c:v>
                </c:pt>
                <c:pt idx="193">
                  <c:v>278.63429900865236</c:v>
                </c:pt>
                <c:pt idx="194">
                  <c:v>275.37863825568178</c:v>
                </c:pt>
                <c:pt idx="195">
                  <c:v>277.94761842706629</c:v>
                </c:pt>
                <c:pt idx="196">
                  <c:v>284.57932964217957</c:v>
                </c:pt>
                <c:pt idx="197">
                  <c:v>281.79137129931127</c:v>
                </c:pt>
                <c:pt idx="198">
                  <c:v>274.74436568721552</c:v>
                </c:pt>
                <c:pt idx="199">
                  <c:v>275.87869232193799</c:v>
                </c:pt>
                <c:pt idx="200">
                  <c:v>273.3574220447486</c:v>
                </c:pt>
                <c:pt idx="201">
                  <c:v>275.9262105484936</c:v>
                </c:pt>
                <c:pt idx="202">
                  <c:v>274.38019679115939</c:v>
                </c:pt>
                <c:pt idx="203">
                  <c:v>272.50813647521926</c:v>
                </c:pt>
                <c:pt idx="204">
                  <c:v>282.5676566591502</c:v>
                </c:pt>
                <c:pt idx="205">
                  <c:v>284.33271495729406</c:v>
                </c:pt>
                <c:pt idx="206">
                  <c:v>273.38477290176269</c:v>
                </c:pt>
                <c:pt idx="207">
                  <c:v>269.1939480162377</c:v>
                </c:pt>
                <c:pt idx="208">
                  <c:v>264.27577018863133</c:v>
                </c:pt>
                <c:pt idx="209">
                  <c:v>262.33607905695675</c:v>
                </c:pt>
                <c:pt idx="210">
                  <c:v>265.50950127990575</c:v>
                </c:pt>
                <c:pt idx="211">
                  <c:v>274.52655568416264</c:v>
                </c:pt>
                <c:pt idx="212">
                  <c:v>260.90286598601335</c:v>
                </c:pt>
                <c:pt idx="213">
                  <c:v>262.08186986049583</c:v>
                </c:pt>
                <c:pt idx="214">
                  <c:v>262.86771087254112</c:v>
                </c:pt>
                <c:pt idx="215">
                  <c:v>267.95099314037395</c:v>
                </c:pt>
                <c:pt idx="216">
                  <c:v>262.16545546185586</c:v>
                </c:pt>
                <c:pt idx="217">
                  <c:v>272.39716802726463</c:v>
                </c:pt>
                <c:pt idx="218">
                  <c:v>269.49678216954146</c:v>
                </c:pt>
                <c:pt idx="219">
                  <c:v>273.48887691062851</c:v>
                </c:pt>
                <c:pt idx="220">
                  <c:v>272.97087159772309</c:v>
                </c:pt>
                <c:pt idx="221">
                  <c:v>280.21485746829262</c:v>
                </c:pt>
                <c:pt idx="222">
                  <c:v>289.05880687841579</c:v>
                </c:pt>
                <c:pt idx="223">
                  <c:v>285.10018296556859</c:v>
                </c:pt>
                <c:pt idx="224">
                  <c:v>280.42501092681164</c:v>
                </c:pt>
                <c:pt idx="225">
                  <c:v>268.61163530622548</c:v>
                </c:pt>
                <c:pt idx="226">
                  <c:v>267.6424951867628</c:v>
                </c:pt>
                <c:pt idx="227">
                  <c:v>276.92797941977517</c:v>
                </c:pt>
                <c:pt idx="228">
                  <c:v>274.92505433762733</c:v>
                </c:pt>
                <c:pt idx="229">
                  <c:v>264.65456294762049</c:v>
                </c:pt>
                <c:pt idx="230">
                  <c:v>261.80570336853407</c:v>
                </c:pt>
                <c:pt idx="231">
                  <c:v>247.84794250050541</c:v>
                </c:pt>
                <c:pt idx="232">
                  <c:v>254.66890462071399</c:v>
                </c:pt>
                <c:pt idx="233">
                  <c:v>254.84183719841076</c:v>
                </c:pt>
                <c:pt idx="234">
                  <c:v>258.42813983016077</c:v>
                </c:pt>
                <c:pt idx="235">
                  <c:v>256.31669283296185</c:v>
                </c:pt>
                <c:pt idx="236">
                  <c:v>248.60680771929364</c:v>
                </c:pt>
                <c:pt idx="237">
                  <c:v>251.14301946812188</c:v>
                </c:pt>
                <c:pt idx="238">
                  <c:v>254.79541816161981</c:v>
                </c:pt>
                <c:pt idx="239">
                  <c:v>252.37700750539901</c:v>
                </c:pt>
                <c:pt idx="240">
                  <c:v>250.25334486697977</c:v>
                </c:pt>
                <c:pt idx="241">
                  <c:v>247.85657313254535</c:v>
                </c:pt>
                <c:pt idx="242">
                  <c:v>245.26387388012986</c:v>
                </c:pt>
                <c:pt idx="243">
                  <c:v>248.21532827868003</c:v>
                </c:pt>
                <c:pt idx="244">
                  <c:v>246.67599063906542</c:v>
                </c:pt>
                <c:pt idx="245">
                  <c:v>249.07776736491064</c:v>
                </c:pt>
                <c:pt idx="246">
                  <c:v>259.76632939869944</c:v>
                </c:pt>
                <c:pt idx="247">
                  <c:v>258.12009148660098</c:v>
                </c:pt>
                <c:pt idx="248">
                  <c:v>251.86128539394784</c:v>
                </c:pt>
                <c:pt idx="249">
                  <c:v>251.8215836165511</c:v>
                </c:pt>
                <c:pt idx="250">
                  <c:v>248.77254742403534</c:v>
                </c:pt>
                <c:pt idx="251">
                  <c:v>250.50429813437825</c:v>
                </c:pt>
                <c:pt idx="252">
                  <c:v>252.8990443176111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50-4F38-9EF1-EDD7A8A4B99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'Time-series'!$K$4:$K$256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102.08282803231032</c:v>
                </c:pt>
                <c:pt idx="2">
                  <c:v>99.070368597440748</c:v>
                </c:pt>
                <c:pt idx="3">
                  <c:v>100.9382876992228</c:v>
                </c:pt>
                <c:pt idx="4">
                  <c:v>101.26547215573709</c:v>
                </c:pt>
                <c:pt idx="5">
                  <c:v>96.972549865104313</c:v>
                </c:pt>
                <c:pt idx="6">
                  <c:v>100.21302688365095</c:v>
                </c:pt>
                <c:pt idx="7">
                  <c:v>99.773906248691347</c:v>
                </c:pt>
                <c:pt idx="8">
                  <c:v>94.748889395018779</c:v>
                </c:pt>
                <c:pt idx="9">
                  <c:v>92.206700968844771</c:v>
                </c:pt>
                <c:pt idx="10">
                  <c:v>94.441530695939178</c:v>
                </c:pt>
                <c:pt idx="11">
                  <c:v>94.914424231331054</c:v>
                </c:pt>
                <c:pt idx="12">
                  <c:v>94.546723896988112</c:v>
                </c:pt>
                <c:pt idx="13">
                  <c:v>97.463285712596573</c:v>
                </c:pt>
                <c:pt idx="14">
                  <c:v>95.494869995636705</c:v>
                </c:pt>
                <c:pt idx="15">
                  <c:v>93.477667507735987</c:v>
                </c:pt>
                <c:pt idx="16">
                  <c:v>89.767452693580779</c:v>
                </c:pt>
                <c:pt idx="17">
                  <c:v>93.35248076148028</c:v>
                </c:pt>
                <c:pt idx="18">
                  <c:v>94.716649291426108</c:v>
                </c:pt>
                <c:pt idx="19">
                  <c:v>95.189317252758855</c:v>
                </c:pt>
                <c:pt idx="20">
                  <c:v>91.172741959898772</c:v>
                </c:pt>
                <c:pt idx="21">
                  <c:v>93.333304155891085</c:v>
                </c:pt>
                <c:pt idx="22">
                  <c:v>93.633407328243337</c:v>
                </c:pt>
                <c:pt idx="23">
                  <c:v>93.845852023651275</c:v>
                </c:pt>
                <c:pt idx="24">
                  <c:v>93.706175532241858</c:v>
                </c:pt>
                <c:pt idx="25">
                  <c:v>96.341295313277797</c:v>
                </c:pt>
                <c:pt idx="26">
                  <c:v>95.054432274712354</c:v>
                </c:pt>
                <c:pt idx="27">
                  <c:v>94.457812920889651</c:v>
                </c:pt>
                <c:pt idx="28">
                  <c:v>94.36664458805771</c:v>
                </c:pt>
                <c:pt idx="29">
                  <c:v>100.53422048379991</c:v>
                </c:pt>
                <c:pt idx="30">
                  <c:v>101.41391048037454</c:v>
                </c:pt>
                <c:pt idx="31">
                  <c:v>101.71407158208068</c:v>
                </c:pt>
                <c:pt idx="32">
                  <c:v>104.21847716099076</c:v>
                </c:pt>
                <c:pt idx="33">
                  <c:v>104.44777950920238</c:v>
                </c:pt>
                <c:pt idx="34">
                  <c:v>102.41625531887254</c:v>
                </c:pt>
                <c:pt idx="35">
                  <c:v>101.79190461143101</c:v>
                </c:pt>
                <c:pt idx="36">
                  <c:v>101.0368411678633</c:v>
                </c:pt>
                <c:pt idx="37">
                  <c:v>99.331316539379415</c:v>
                </c:pt>
                <c:pt idx="38">
                  <c:v>103.19357049572707</c:v>
                </c:pt>
                <c:pt idx="39">
                  <c:v>99.520172128056529</c:v>
                </c:pt>
                <c:pt idx="40">
                  <c:v>97.326599682708505</c:v>
                </c:pt>
                <c:pt idx="41">
                  <c:v>94.760655081331095</c:v>
                </c:pt>
                <c:pt idx="42">
                  <c:v>95.353552248475211</c:v>
                </c:pt>
                <c:pt idx="43">
                  <c:v>99.611137150805334</c:v>
                </c:pt>
                <c:pt idx="44">
                  <c:v>99.823598237532323</c:v>
                </c:pt>
                <c:pt idx="45">
                  <c:v>101.82853434673669</c:v>
                </c:pt>
                <c:pt idx="46">
                  <c:v>103.54483848256476</c:v>
                </c:pt>
                <c:pt idx="47">
                  <c:v>102.56972314029572</c:v>
                </c:pt>
                <c:pt idx="48">
                  <c:v>103.23134043651369</c:v>
                </c:pt>
                <c:pt idx="49">
                  <c:v>103.44944668463641</c:v>
                </c:pt>
                <c:pt idx="50">
                  <c:v>105.52887875108382</c:v>
                </c:pt>
                <c:pt idx="51">
                  <c:v>101.69205541159489</c:v>
                </c:pt>
                <c:pt idx="52">
                  <c:v>101.9963611910039</c:v>
                </c:pt>
                <c:pt idx="53">
                  <c:v>102.19346532001511</c:v>
                </c:pt>
                <c:pt idx="54">
                  <c:v>103.07992893193151</c:v>
                </c:pt>
                <c:pt idx="55">
                  <c:v>103.90171555984628</c:v>
                </c:pt>
                <c:pt idx="56">
                  <c:v>99.300299598025134</c:v>
                </c:pt>
                <c:pt idx="57">
                  <c:v>99.419041010535778</c:v>
                </c:pt>
                <c:pt idx="58">
                  <c:v>99.945864615009583</c:v>
                </c:pt>
                <c:pt idx="59">
                  <c:v>99.106269498416367</c:v>
                </c:pt>
                <c:pt idx="60">
                  <c:v>99.565160528182943</c:v>
                </c:pt>
                <c:pt idx="61">
                  <c:v>101.43982184921417</c:v>
                </c:pt>
                <c:pt idx="62">
                  <c:v>103.05565213468293</c:v>
                </c:pt>
                <c:pt idx="63">
                  <c:v>106.64411440249934</c:v>
                </c:pt>
                <c:pt idx="64">
                  <c:v>111.13535775155516</c:v>
                </c:pt>
                <c:pt idx="65">
                  <c:v>107.62690807244454</c:v>
                </c:pt>
                <c:pt idx="66">
                  <c:v>110.8088290650051</c:v>
                </c:pt>
                <c:pt idx="67">
                  <c:v>104.19211988992048</c:v>
                </c:pt>
                <c:pt idx="68">
                  <c:v>104.80801464844579</c:v>
                </c:pt>
                <c:pt idx="69">
                  <c:v>103.36719239249473</c:v>
                </c:pt>
                <c:pt idx="70">
                  <c:v>106.60798355190127</c:v>
                </c:pt>
                <c:pt idx="71">
                  <c:v>106.80380291177757</c:v>
                </c:pt>
                <c:pt idx="72">
                  <c:v>107.36590504860219</c:v>
                </c:pt>
                <c:pt idx="73">
                  <c:v>110.36313128125023</c:v>
                </c:pt>
                <c:pt idx="74">
                  <c:v>110.03936922732909</c:v>
                </c:pt>
                <c:pt idx="75">
                  <c:v>108.91619382999745</c:v>
                </c:pt>
                <c:pt idx="76">
                  <c:v>114.5910012127509</c:v>
                </c:pt>
                <c:pt idx="77">
                  <c:v>112.52376752608738</c:v>
                </c:pt>
                <c:pt idx="78">
                  <c:v>111.25603378950994</c:v>
                </c:pt>
                <c:pt idx="79">
                  <c:v>109.21073394285771</c:v>
                </c:pt>
                <c:pt idx="80">
                  <c:v>109.60166718401807</c:v>
                </c:pt>
                <c:pt idx="81">
                  <c:v>111.13894984610488</c:v>
                </c:pt>
                <c:pt idx="82">
                  <c:v>108.72330922513808</c:v>
                </c:pt>
                <c:pt idx="83">
                  <c:v>109.27531200639838</c:v>
                </c:pt>
                <c:pt idx="84">
                  <c:v>108.28004194780776</c:v>
                </c:pt>
                <c:pt idx="85">
                  <c:v>111.17623900866235</c:v>
                </c:pt>
                <c:pt idx="86">
                  <c:v>111.82124925610225</c:v>
                </c:pt>
                <c:pt idx="87">
                  <c:v>109.19973271881538</c:v>
                </c:pt>
                <c:pt idx="88">
                  <c:v>105.95242287008826</c:v>
                </c:pt>
                <c:pt idx="89">
                  <c:v>103.1358187875506</c:v>
                </c:pt>
                <c:pt idx="90">
                  <c:v>107.18366284961628</c:v>
                </c:pt>
                <c:pt idx="91">
                  <c:v>105.68804278689569</c:v>
                </c:pt>
                <c:pt idx="92">
                  <c:v>102.38167123562562</c:v>
                </c:pt>
                <c:pt idx="93">
                  <c:v>102.38693726611646</c:v>
                </c:pt>
                <c:pt idx="94">
                  <c:v>106.87094767239626</c:v>
                </c:pt>
                <c:pt idx="95">
                  <c:v>109.14466728370448</c:v>
                </c:pt>
                <c:pt idx="96">
                  <c:v>107.47058284460846</c:v>
                </c:pt>
                <c:pt idx="97">
                  <c:v>111.17473640744657</c:v>
                </c:pt>
                <c:pt idx="98">
                  <c:v>111.22852459761303</c:v>
                </c:pt>
                <c:pt idx="99">
                  <c:v>115.94046614925614</c:v>
                </c:pt>
                <c:pt idx="100">
                  <c:v>113.56318323071167</c:v>
                </c:pt>
                <c:pt idx="101">
                  <c:v>110.46282165362531</c:v>
                </c:pt>
                <c:pt idx="102">
                  <c:v>110.88418094437081</c:v>
                </c:pt>
                <c:pt idx="103">
                  <c:v>113.49429004807821</c:v>
                </c:pt>
                <c:pt idx="104">
                  <c:v>113.19758227651154</c:v>
                </c:pt>
                <c:pt idx="105">
                  <c:v>113.9952404469571</c:v>
                </c:pt>
                <c:pt idx="106">
                  <c:v>113.43702089764351</c:v>
                </c:pt>
                <c:pt idx="107">
                  <c:v>116.66055016771159</c:v>
                </c:pt>
                <c:pt idx="108">
                  <c:v>118.44909209644433</c:v>
                </c:pt>
                <c:pt idx="109">
                  <c:v>120.48166816403484</c:v>
                </c:pt>
                <c:pt idx="110">
                  <c:v>119.14523334025016</c:v>
                </c:pt>
                <c:pt idx="111">
                  <c:v>113.81532410272965</c:v>
                </c:pt>
                <c:pt idx="112">
                  <c:v>113.57204321991961</c:v>
                </c:pt>
                <c:pt idx="113">
                  <c:v>114.43491293155388</c:v>
                </c:pt>
                <c:pt idx="114">
                  <c:v>119.1706494232423</c:v>
                </c:pt>
                <c:pt idx="115">
                  <c:v>113.30988382661866</c:v>
                </c:pt>
                <c:pt idx="116">
                  <c:v>116.22443510053537</c:v>
                </c:pt>
                <c:pt idx="117">
                  <c:v>120.83361591790853</c:v>
                </c:pt>
                <c:pt idx="118">
                  <c:v>122.37675076403309</c:v>
                </c:pt>
                <c:pt idx="119">
                  <c:v>115.47777827950611</c:v>
                </c:pt>
                <c:pt idx="120">
                  <c:v>113.51261665767896</c:v>
                </c:pt>
                <c:pt idx="121">
                  <c:v>118.02633341800012</c:v>
                </c:pt>
                <c:pt idx="122">
                  <c:v>122.41609977968237</c:v>
                </c:pt>
                <c:pt idx="123">
                  <c:v>118.4525305480537</c:v>
                </c:pt>
                <c:pt idx="124">
                  <c:v>116.1089954649805</c:v>
                </c:pt>
                <c:pt idx="125">
                  <c:v>123.18978100106523</c:v>
                </c:pt>
                <c:pt idx="126">
                  <c:v>119.50269493073662</c:v>
                </c:pt>
                <c:pt idx="127">
                  <c:v>117.39077687980701</c:v>
                </c:pt>
                <c:pt idx="128">
                  <c:v>117.45040454799529</c:v>
                </c:pt>
                <c:pt idx="129">
                  <c:v>118.02574352112737</c:v>
                </c:pt>
                <c:pt idx="130">
                  <c:v>111.19850639549706</c:v>
                </c:pt>
                <c:pt idx="131">
                  <c:v>111.33362419973385</c:v>
                </c:pt>
                <c:pt idx="132">
                  <c:v>109.08771229223805</c:v>
                </c:pt>
                <c:pt idx="133">
                  <c:v>110.61425084487024</c:v>
                </c:pt>
                <c:pt idx="134">
                  <c:v>110.07755394029768</c:v>
                </c:pt>
                <c:pt idx="135">
                  <c:v>106.73465827572142</c:v>
                </c:pt>
                <c:pt idx="136">
                  <c:v>105.83328925373151</c:v>
                </c:pt>
                <c:pt idx="137">
                  <c:v>102.07440650280229</c:v>
                </c:pt>
                <c:pt idx="138">
                  <c:v>102.12766770042332</c:v>
                </c:pt>
                <c:pt idx="139">
                  <c:v>102.05984719863072</c:v>
                </c:pt>
                <c:pt idx="140">
                  <c:v>97.455485985064016</c:v>
                </c:pt>
                <c:pt idx="141">
                  <c:v>98.799522241397298</c:v>
                </c:pt>
                <c:pt idx="142">
                  <c:v>101.88122989517049</c:v>
                </c:pt>
                <c:pt idx="143">
                  <c:v>102.7344289060773</c:v>
                </c:pt>
                <c:pt idx="144">
                  <c:v>101.69210751802247</c:v>
                </c:pt>
                <c:pt idx="145">
                  <c:v>100.73413206779458</c:v>
                </c:pt>
                <c:pt idx="146">
                  <c:v>97.406446614801865</c:v>
                </c:pt>
                <c:pt idx="147">
                  <c:v>98.312563870327892</c:v>
                </c:pt>
                <c:pt idx="148">
                  <c:v>99.25625823655831</c:v>
                </c:pt>
                <c:pt idx="149">
                  <c:v>98.582824910683371</c:v>
                </c:pt>
                <c:pt idx="150">
                  <c:v>99.509758073210961</c:v>
                </c:pt>
                <c:pt idx="151">
                  <c:v>101.63866672919525</c:v>
                </c:pt>
                <c:pt idx="152">
                  <c:v>100.62595273973648</c:v>
                </c:pt>
                <c:pt idx="153">
                  <c:v>96.142509026724071</c:v>
                </c:pt>
                <c:pt idx="154">
                  <c:v>94.423118957041126</c:v>
                </c:pt>
                <c:pt idx="155">
                  <c:v>96.919784192686365</c:v>
                </c:pt>
                <c:pt idx="156">
                  <c:v>99.153008090755051</c:v>
                </c:pt>
                <c:pt idx="157">
                  <c:v>97.937945157264579</c:v>
                </c:pt>
                <c:pt idx="158">
                  <c:v>97.289187508283447</c:v>
                </c:pt>
                <c:pt idx="159">
                  <c:v>96.544667117948123</c:v>
                </c:pt>
                <c:pt idx="160">
                  <c:v>94.259679649182573</c:v>
                </c:pt>
                <c:pt idx="161">
                  <c:v>96.298957811235667</c:v>
                </c:pt>
                <c:pt idx="162">
                  <c:v>97.179344475895178</c:v>
                </c:pt>
                <c:pt idx="163">
                  <c:v>95.941384180412044</c:v>
                </c:pt>
                <c:pt idx="164">
                  <c:v>100.51481685222493</c:v>
                </c:pt>
                <c:pt idx="165">
                  <c:v>102.50327621670419</c:v>
                </c:pt>
                <c:pt idx="166">
                  <c:v>105.41765604795886</c:v>
                </c:pt>
                <c:pt idx="167">
                  <c:v>106.82243262185904</c:v>
                </c:pt>
                <c:pt idx="168">
                  <c:v>111.45688230864184</c:v>
                </c:pt>
                <c:pt idx="169">
                  <c:v>111.66096399679834</c:v>
                </c:pt>
                <c:pt idx="170">
                  <c:v>113.2073558681669</c:v>
                </c:pt>
                <c:pt idx="171">
                  <c:v>112.66035933814568</c:v>
                </c:pt>
                <c:pt idx="172">
                  <c:v>113.62790798172109</c:v>
                </c:pt>
                <c:pt idx="173">
                  <c:v>117.0630989709004</c:v>
                </c:pt>
                <c:pt idx="174">
                  <c:v>115.22523168961004</c:v>
                </c:pt>
                <c:pt idx="175">
                  <c:v>113.87138510999449</c:v>
                </c:pt>
                <c:pt idx="176">
                  <c:v>113.77820049561028</c:v>
                </c:pt>
                <c:pt idx="177">
                  <c:v>111.80484478369326</c:v>
                </c:pt>
                <c:pt idx="178">
                  <c:v>119.64870917150493</c:v>
                </c:pt>
                <c:pt idx="179">
                  <c:v>117.08964192209764</c:v>
                </c:pt>
                <c:pt idx="180">
                  <c:v>111.96985880606961</c:v>
                </c:pt>
                <c:pt idx="181">
                  <c:v>109.52723907091273</c:v>
                </c:pt>
                <c:pt idx="182">
                  <c:v>107.62387830514095</c:v>
                </c:pt>
                <c:pt idx="183">
                  <c:v>110.17401104872805</c:v>
                </c:pt>
                <c:pt idx="184">
                  <c:v>114.21643761696862</c:v>
                </c:pt>
                <c:pt idx="185">
                  <c:v>110.96801305466514</c:v>
                </c:pt>
                <c:pt idx="186">
                  <c:v>110.97299998519949</c:v>
                </c:pt>
                <c:pt idx="187">
                  <c:v>108.91043993583685</c:v>
                </c:pt>
                <c:pt idx="188">
                  <c:v>108.86095588548949</c:v>
                </c:pt>
                <c:pt idx="189">
                  <c:v>106.74304287191431</c:v>
                </c:pt>
                <c:pt idx="190">
                  <c:v>103.66534947747171</c:v>
                </c:pt>
                <c:pt idx="191">
                  <c:v>104.28932149454045</c:v>
                </c:pt>
                <c:pt idx="192">
                  <c:v>107.15024127345238</c:v>
                </c:pt>
                <c:pt idx="193">
                  <c:v>103.17886806946454</c:v>
                </c:pt>
                <c:pt idx="194">
                  <c:v>103.23852921073149</c:v>
                </c:pt>
                <c:pt idx="195">
                  <c:v>104.78647797840725</c:v>
                </c:pt>
                <c:pt idx="196">
                  <c:v>103.64467018433226</c:v>
                </c:pt>
                <c:pt idx="197">
                  <c:v>99.470401976710178</c:v>
                </c:pt>
                <c:pt idx="198">
                  <c:v>99.009395689034662</c:v>
                </c:pt>
                <c:pt idx="199">
                  <c:v>100.3781060371364</c:v>
                </c:pt>
                <c:pt idx="200">
                  <c:v>101.26519083063673</c:v>
                </c:pt>
                <c:pt idx="201">
                  <c:v>100.00236234929864</c:v>
                </c:pt>
                <c:pt idx="202">
                  <c:v>99.953129986919464</c:v>
                </c:pt>
                <c:pt idx="203">
                  <c:v>101.66306196295824</c:v>
                </c:pt>
                <c:pt idx="204">
                  <c:v>103.59649285156283</c:v>
                </c:pt>
                <c:pt idx="205">
                  <c:v>102.24002349069372</c:v>
                </c:pt>
                <c:pt idx="206">
                  <c:v>103.19874007598249</c:v>
                </c:pt>
                <c:pt idx="207">
                  <c:v>106.92320778407833</c:v>
                </c:pt>
                <c:pt idx="208">
                  <c:v>108.47261412543925</c:v>
                </c:pt>
                <c:pt idx="209">
                  <c:v>105.77147543990188</c:v>
                </c:pt>
                <c:pt idx="210">
                  <c:v>104.34199376655977</c:v>
                </c:pt>
                <c:pt idx="211">
                  <c:v>99.300817823051929</c:v>
                </c:pt>
                <c:pt idx="212">
                  <c:v>100.1186630170635</c:v>
                </c:pt>
                <c:pt idx="213">
                  <c:v>102.5733079496603</c:v>
                </c:pt>
                <c:pt idx="214">
                  <c:v>105.69426625451644</c:v>
                </c:pt>
                <c:pt idx="215">
                  <c:v>105.36567034027338</c:v>
                </c:pt>
                <c:pt idx="216">
                  <c:v>107.89950916722916</c:v>
                </c:pt>
                <c:pt idx="217">
                  <c:v>105.68155629243154</c:v>
                </c:pt>
                <c:pt idx="218">
                  <c:v>110.21720908613199</c:v>
                </c:pt>
                <c:pt idx="219">
                  <c:v>116.63485514800398</c:v>
                </c:pt>
                <c:pt idx="220">
                  <c:v>120.73520427160445</c:v>
                </c:pt>
                <c:pt idx="221">
                  <c:v>116.59243724913424</c:v>
                </c:pt>
                <c:pt idx="222">
                  <c:v>113.94265887376069</c:v>
                </c:pt>
                <c:pt idx="223">
                  <c:v>119.78490425571997</c:v>
                </c:pt>
                <c:pt idx="224">
                  <c:v>119.89389764095777</c:v>
                </c:pt>
                <c:pt idx="225">
                  <c:v>121.55188794248714</c:v>
                </c:pt>
                <c:pt idx="226">
                  <c:v>119.83256368713786</c:v>
                </c:pt>
                <c:pt idx="227">
                  <c:v>120.80376159451164</c:v>
                </c:pt>
                <c:pt idx="228">
                  <c:v>118.60780716281761</c:v>
                </c:pt>
                <c:pt idx="229">
                  <c:v>123.88714158373462</c:v>
                </c:pt>
                <c:pt idx="230">
                  <c:v>116.51017792233537</c:v>
                </c:pt>
                <c:pt idx="231">
                  <c:v>116.963046722299</c:v>
                </c:pt>
                <c:pt idx="232">
                  <c:v>118.94361623719814</c:v>
                </c:pt>
                <c:pt idx="233">
                  <c:v>113.45366653717912</c:v>
                </c:pt>
                <c:pt idx="234">
                  <c:v>118.27928860259881</c:v>
                </c:pt>
                <c:pt idx="235">
                  <c:v>118.78694508324982</c:v>
                </c:pt>
                <c:pt idx="236">
                  <c:v>113.43123072103859</c:v>
                </c:pt>
                <c:pt idx="237">
                  <c:v>114.05443551875783</c:v>
                </c:pt>
                <c:pt idx="238">
                  <c:v>113.32058859665953</c:v>
                </c:pt>
                <c:pt idx="239">
                  <c:v>115.8431025067282</c:v>
                </c:pt>
                <c:pt idx="240">
                  <c:v>117.65434978553334</c:v>
                </c:pt>
                <c:pt idx="241">
                  <c:v>117.03314434647349</c:v>
                </c:pt>
                <c:pt idx="242">
                  <c:v>123.70134442036129</c:v>
                </c:pt>
                <c:pt idx="243">
                  <c:v>121.21435853665719</c:v>
                </c:pt>
                <c:pt idx="244">
                  <c:v>118.76205183860024</c:v>
                </c:pt>
                <c:pt idx="245">
                  <c:v>120.55455026844767</c:v>
                </c:pt>
                <c:pt idx="246">
                  <c:v>121.03850470260232</c:v>
                </c:pt>
                <c:pt idx="247">
                  <c:v>125.21188923522055</c:v>
                </c:pt>
                <c:pt idx="248">
                  <c:v>127.00007243895914</c:v>
                </c:pt>
                <c:pt idx="249">
                  <c:v>128.77217767088263</c:v>
                </c:pt>
                <c:pt idx="250">
                  <c:v>127.85353615419332</c:v>
                </c:pt>
                <c:pt idx="251">
                  <c:v>131.74960589876599</c:v>
                </c:pt>
                <c:pt idx="252">
                  <c:v>126.56461066157242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50-4F38-9EF1-EDD7A8A4B99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'Time-series'!$L$4:$L$256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101.35478243143703</c:v>
                </c:pt>
                <c:pt idx="2">
                  <c:v>103.45046511448547</c:v>
                </c:pt>
                <c:pt idx="3">
                  <c:v>102.36528099326794</c:v>
                </c:pt>
                <c:pt idx="4">
                  <c:v>101.84741624081188</c:v>
                </c:pt>
                <c:pt idx="5">
                  <c:v>102.02986304710292</c:v>
                </c:pt>
                <c:pt idx="6">
                  <c:v>105.9004412365144</c:v>
                </c:pt>
                <c:pt idx="7">
                  <c:v>104.87857105112889</c:v>
                </c:pt>
                <c:pt idx="8">
                  <c:v>103.91805327922336</c:v>
                </c:pt>
                <c:pt idx="9">
                  <c:v>104.62559629837904</c:v>
                </c:pt>
                <c:pt idx="10">
                  <c:v>98.629947362476656</c:v>
                </c:pt>
                <c:pt idx="11">
                  <c:v>98.787546570421938</c:v>
                </c:pt>
                <c:pt idx="12">
                  <c:v>96.02517498400583</c:v>
                </c:pt>
                <c:pt idx="13">
                  <c:v>96.728135826489762</c:v>
                </c:pt>
                <c:pt idx="14">
                  <c:v>96.280270779590737</c:v>
                </c:pt>
                <c:pt idx="15">
                  <c:v>99.623520729375329</c:v>
                </c:pt>
                <c:pt idx="16">
                  <c:v>99.170700158218608</c:v>
                </c:pt>
                <c:pt idx="17">
                  <c:v>98.28210204669449</c:v>
                </c:pt>
                <c:pt idx="18">
                  <c:v>96.195978735123944</c:v>
                </c:pt>
                <c:pt idx="19">
                  <c:v>96.659954743207848</c:v>
                </c:pt>
                <c:pt idx="20">
                  <c:v>100.8192081824149</c:v>
                </c:pt>
                <c:pt idx="21">
                  <c:v>100.81144419850131</c:v>
                </c:pt>
                <c:pt idx="22">
                  <c:v>98.564077226730333</c:v>
                </c:pt>
                <c:pt idx="23">
                  <c:v>98.670491566801928</c:v>
                </c:pt>
                <c:pt idx="24">
                  <c:v>95.492134041626372</c:v>
                </c:pt>
                <c:pt idx="25">
                  <c:v>97.528203744669938</c:v>
                </c:pt>
                <c:pt idx="26">
                  <c:v>94.803561688102562</c:v>
                </c:pt>
                <c:pt idx="27">
                  <c:v>93.323987968559166</c:v>
                </c:pt>
                <c:pt idx="28">
                  <c:v>97.183721393564866</c:v>
                </c:pt>
                <c:pt idx="29">
                  <c:v>102.41081892689547</c:v>
                </c:pt>
                <c:pt idx="30">
                  <c:v>96.598590233678607</c:v>
                </c:pt>
                <c:pt idx="31">
                  <c:v>96.395665045806382</c:v>
                </c:pt>
                <c:pt idx="32">
                  <c:v>96.500871804881015</c:v>
                </c:pt>
                <c:pt idx="33">
                  <c:v>97.53514614052574</c:v>
                </c:pt>
                <c:pt idx="34">
                  <c:v>97.781841186239191</c:v>
                </c:pt>
                <c:pt idx="35">
                  <c:v>101.13073453651583</c:v>
                </c:pt>
                <c:pt idx="36">
                  <c:v>98.916273466716532</c:v>
                </c:pt>
                <c:pt idx="37">
                  <c:v>102.91803187489076</c:v>
                </c:pt>
                <c:pt idx="38">
                  <c:v>105.17251681581303</c:v>
                </c:pt>
                <c:pt idx="39">
                  <c:v>112.1110383914271</c:v>
                </c:pt>
                <c:pt idx="40">
                  <c:v>108.97163098940212</c:v>
                </c:pt>
                <c:pt idx="41">
                  <c:v>109.53444164074213</c:v>
                </c:pt>
                <c:pt idx="42">
                  <c:v>108.8001210535525</c:v>
                </c:pt>
                <c:pt idx="43">
                  <c:v>112.20563144277104</c:v>
                </c:pt>
                <c:pt idx="44">
                  <c:v>116.3481891160004</c:v>
                </c:pt>
                <c:pt idx="45">
                  <c:v>117.63775155041533</c:v>
                </c:pt>
                <c:pt idx="46">
                  <c:v>113.8420659418663</c:v>
                </c:pt>
                <c:pt idx="47">
                  <c:v>114.84750042994399</c:v>
                </c:pt>
                <c:pt idx="48">
                  <c:v>116.86972970139212</c:v>
                </c:pt>
                <c:pt idx="49">
                  <c:v>116.08281272261509</c:v>
                </c:pt>
                <c:pt idx="50">
                  <c:v>118.03063389766767</c:v>
                </c:pt>
                <c:pt idx="51">
                  <c:v>114.84579746556341</c:v>
                </c:pt>
                <c:pt idx="52">
                  <c:v>109.89853258253017</c:v>
                </c:pt>
                <c:pt idx="53">
                  <c:v>112.44455449500298</c:v>
                </c:pt>
                <c:pt idx="54">
                  <c:v>112.63434785337171</c:v>
                </c:pt>
                <c:pt idx="55">
                  <c:v>112.43382611538644</c:v>
                </c:pt>
                <c:pt idx="56">
                  <c:v>111.826188131519</c:v>
                </c:pt>
                <c:pt idx="57">
                  <c:v>111.73346849938977</c:v>
                </c:pt>
                <c:pt idx="58">
                  <c:v>114.0632259086033</c:v>
                </c:pt>
                <c:pt idx="59">
                  <c:v>112.08506194566166</c:v>
                </c:pt>
                <c:pt idx="60">
                  <c:v>120.49145361924789</c:v>
                </c:pt>
                <c:pt idx="61">
                  <c:v>126.3674057036624</c:v>
                </c:pt>
                <c:pt idx="62">
                  <c:v>122.28983630885577</c:v>
                </c:pt>
                <c:pt idx="63">
                  <c:v>124.2931189412643</c:v>
                </c:pt>
                <c:pt idx="64">
                  <c:v>129.98116914209092</c:v>
                </c:pt>
                <c:pt idx="65">
                  <c:v>126.09009098419889</c:v>
                </c:pt>
                <c:pt idx="66">
                  <c:v>133.36099404146029</c:v>
                </c:pt>
                <c:pt idx="67">
                  <c:v>136.95568098155502</c:v>
                </c:pt>
                <c:pt idx="68">
                  <c:v>140.83267990962227</c:v>
                </c:pt>
                <c:pt idx="69">
                  <c:v>140.25394326023701</c:v>
                </c:pt>
                <c:pt idx="70">
                  <c:v>147.39945406322153</c:v>
                </c:pt>
                <c:pt idx="71">
                  <c:v>146.93508486572037</c:v>
                </c:pt>
                <c:pt idx="72">
                  <c:v>139.10402731604211</c:v>
                </c:pt>
                <c:pt idx="73">
                  <c:v>138.30971387267618</c:v>
                </c:pt>
                <c:pt idx="74">
                  <c:v>142.64010165828896</c:v>
                </c:pt>
                <c:pt idx="75">
                  <c:v>135.90200891462405</c:v>
                </c:pt>
                <c:pt idx="76">
                  <c:v>134.84591129724706</c:v>
                </c:pt>
                <c:pt idx="77">
                  <c:v>142.86022927335804</c:v>
                </c:pt>
                <c:pt idx="78">
                  <c:v>146.34958567863265</c:v>
                </c:pt>
                <c:pt idx="79">
                  <c:v>141.29182492701995</c:v>
                </c:pt>
                <c:pt idx="80">
                  <c:v>142.94032765427494</c:v>
                </c:pt>
                <c:pt idx="81">
                  <c:v>143.51849471482765</c:v>
                </c:pt>
                <c:pt idx="82">
                  <c:v>138.53148261953584</c:v>
                </c:pt>
                <c:pt idx="83">
                  <c:v>138.01278213307447</c:v>
                </c:pt>
                <c:pt idx="84">
                  <c:v>134.80523417277439</c:v>
                </c:pt>
                <c:pt idx="85">
                  <c:v>133.8023714301294</c:v>
                </c:pt>
                <c:pt idx="86">
                  <c:v>135.22456668602456</c:v>
                </c:pt>
                <c:pt idx="87">
                  <c:v>130.73974392271748</c:v>
                </c:pt>
                <c:pt idx="88">
                  <c:v>131.00998129606359</c:v>
                </c:pt>
                <c:pt idx="89">
                  <c:v>129.47060879656456</c:v>
                </c:pt>
                <c:pt idx="90">
                  <c:v>130.3946871273215</c:v>
                </c:pt>
                <c:pt idx="91">
                  <c:v>129.46248244670915</c:v>
                </c:pt>
                <c:pt idx="92">
                  <c:v>131.52446833101175</c:v>
                </c:pt>
                <c:pt idx="93">
                  <c:v>129.37422329032242</c:v>
                </c:pt>
                <c:pt idx="94">
                  <c:v>127.29037661478269</c:v>
                </c:pt>
                <c:pt idx="95">
                  <c:v>124.39395399752296</c:v>
                </c:pt>
                <c:pt idx="96">
                  <c:v>125.63613601468516</c:v>
                </c:pt>
                <c:pt idx="97">
                  <c:v>125.97913692820462</c:v>
                </c:pt>
                <c:pt idx="98">
                  <c:v>125.42610808909184</c:v>
                </c:pt>
                <c:pt idx="99">
                  <c:v>123.72824104848553</c:v>
                </c:pt>
                <c:pt idx="100">
                  <c:v>122.42817263338239</c:v>
                </c:pt>
                <c:pt idx="101">
                  <c:v>119.9144507372463</c:v>
                </c:pt>
                <c:pt idx="102">
                  <c:v>124.96617529331142</c:v>
                </c:pt>
                <c:pt idx="103">
                  <c:v>126.09740939871533</c:v>
                </c:pt>
                <c:pt idx="104">
                  <c:v>127.04805061752342</c:v>
                </c:pt>
                <c:pt idx="105">
                  <c:v>131.2340553142345</c:v>
                </c:pt>
                <c:pt idx="106">
                  <c:v>133.48534195503356</c:v>
                </c:pt>
                <c:pt idx="107">
                  <c:v>130.40833682347986</c:v>
                </c:pt>
                <c:pt idx="108">
                  <c:v>134.72808276820436</c:v>
                </c:pt>
                <c:pt idx="109">
                  <c:v>137.06795779175374</c:v>
                </c:pt>
                <c:pt idx="110">
                  <c:v>145.47978092717327</c:v>
                </c:pt>
                <c:pt idx="111">
                  <c:v>152.04446793619701</c:v>
                </c:pt>
                <c:pt idx="112">
                  <c:v>156.14756926951344</c:v>
                </c:pt>
                <c:pt idx="113">
                  <c:v>156.71032774515623</c:v>
                </c:pt>
                <c:pt idx="114">
                  <c:v>156.53448166496986</c:v>
                </c:pt>
                <c:pt idx="115">
                  <c:v>152.66807895332639</c:v>
                </c:pt>
                <c:pt idx="116">
                  <c:v>152.64186763248136</c:v>
                </c:pt>
                <c:pt idx="117">
                  <c:v>152.53944543416256</c:v>
                </c:pt>
                <c:pt idx="118">
                  <c:v>154.8187027280556</c:v>
                </c:pt>
                <c:pt idx="119">
                  <c:v>158.24579905381458</c:v>
                </c:pt>
                <c:pt idx="120">
                  <c:v>162.12561922650636</c:v>
                </c:pt>
                <c:pt idx="121">
                  <c:v>154.51782219918198</c:v>
                </c:pt>
                <c:pt idx="122">
                  <c:v>160.94978828344864</c:v>
                </c:pt>
                <c:pt idx="123">
                  <c:v>161.97795282872323</c:v>
                </c:pt>
                <c:pt idx="124">
                  <c:v>158.38186718021106</c:v>
                </c:pt>
                <c:pt idx="125">
                  <c:v>155.78188058824321</c:v>
                </c:pt>
                <c:pt idx="126">
                  <c:v>151.40303024216612</c:v>
                </c:pt>
                <c:pt idx="127">
                  <c:v>151.90419519562053</c:v>
                </c:pt>
                <c:pt idx="128">
                  <c:v>148.74460619687039</c:v>
                </c:pt>
                <c:pt idx="129">
                  <c:v>142.0166931894918</c:v>
                </c:pt>
                <c:pt idx="130">
                  <c:v>144.59467915917782</c:v>
                </c:pt>
                <c:pt idx="131">
                  <c:v>143.67990376753394</c:v>
                </c:pt>
                <c:pt idx="132">
                  <c:v>139.88858932132931</c:v>
                </c:pt>
                <c:pt idx="133">
                  <c:v>141.64976973218666</c:v>
                </c:pt>
                <c:pt idx="134">
                  <c:v>138.49068420712445</c:v>
                </c:pt>
                <c:pt idx="135">
                  <c:v>136.27319774665446</c:v>
                </c:pt>
                <c:pt idx="136">
                  <c:v>132.29346065834443</c:v>
                </c:pt>
                <c:pt idx="137">
                  <c:v>132.46245066675397</c:v>
                </c:pt>
                <c:pt idx="138">
                  <c:v>131.99407209801041</c:v>
                </c:pt>
                <c:pt idx="139">
                  <c:v>127.1443974881628</c:v>
                </c:pt>
                <c:pt idx="140">
                  <c:v>125.23401013764045</c:v>
                </c:pt>
                <c:pt idx="141">
                  <c:v>131.61860848446281</c:v>
                </c:pt>
                <c:pt idx="142">
                  <c:v>133.73992115269431</c:v>
                </c:pt>
                <c:pt idx="143">
                  <c:v>137.93197345328355</c:v>
                </c:pt>
                <c:pt idx="144">
                  <c:v>135.46082867115885</c:v>
                </c:pt>
                <c:pt idx="145">
                  <c:v>134.55558909532326</c:v>
                </c:pt>
                <c:pt idx="146">
                  <c:v>133.59961454626537</c:v>
                </c:pt>
                <c:pt idx="147">
                  <c:v>132.20133612706434</c:v>
                </c:pt>
                <c:pt idx="148">
                  <c:v>132.61516865045579</c:v>
                </c:pt>
                <c:pt idx="149">
                  <c:v>129.74797511506844</c:v>
                </c:pt>
                <c:pt idx="150">
                  <c:v>126.42074486116768</c:v>
                </c:pt>
                <c:pt idx="151">
                  <c:v>126.20407154446157</c:v>
                </c:pt>
                <c:pt idx="152">
                  <c:v>130.90914054583044</c:v>
                </c:pt>
                <c:pt idx="153">
                  <c:v>130.05709379304773</c:v>
                </c:pt>
                <c:pt idx="154">
                  <c:v>134.42635740229866</c:v>
                </c:pt>
                <c:pt idx="155">
                  <c:v>141.24609232873843</c:v>
                </c:pt>
                <c:pt idx="156">
                  <c:v>139.20196483222117</c:v>
                </c:pt>
                <c:pt idx="157">
                  <c:v>132.00524606330549</c:v>
                </c:pt>
                <c:pt idx="158">
                  <c:v>132.72772889971455</c:v>
                </c:pt>
                <c:pt idx="159">
                  <c:v>126.68041972893306</c:v>
                </c:pt>
                <c:pt idx="160">
                  <c:v>126.43788248298068</c:v>
                </c:pt>
                <c:pt idx="161">
                  <c:v>124.30629597749832</c:v>
                </c:pt>
                <c:pt idx="162">
                  <c:v>125.24348954004593</c:v>
                </c:pt>
                <c:pt idx="163">
                  <c:v>124.90204241113152</c:v>
                </c:pt>
                <c:pt idx="164">
                  <c:v>120.44015867868794</c:v>
                </c:pt>
                <c:pt idx="165">
                  <c:v>117.62192079115292</c:v>
                </c:pt>
                <c:pt idx="166">
                  <c:v>119.36999410620344</c:v>
                </c:pt>
                <c:pt idx="167">
                  <c:v>117.52932960563592</c:v>
                </c:pt>
                <c:pt idx="168">
                  <c:v>124.13313270769588</c:v>
                </c:pt>
                <c:pt idx="169">
                  <c:v>121.87943667129706</c:v>
                </c:pt>
                <c:pt idx="170">
                  <c:v>122.75553707594709</c:v>
                </c:pt>
                <c:pt idx="171">
                  <c:v>122.81684753833578</c:v>
                </c:pt>
                <c:pt idx="172">
                  <c:v>124.71162982790989</c:v>
                </c:pt>
                <c:pt idx="173">
                  <c:v>128.72892679801717</c:v>
                </c:pt>
                <c:pt idx="174">
                  <c:v>126.69357228847301</c:v>
                </c:pt>
                <c:pt idx="175">
                  <c:v>137.6420426961981</c:v>
                </c:pt>
                <c:pt idx="176">
                  <c:v>140.8700751940778</c:v>
                </c:pt>
                <c:pt idx="177">
                  <c:v>137.66898673460207</c:v>
                </c:pt>
                <c:pt idx="178">
                  <c:v>135.37511075654743</c:v>
                </c:pt>
                <c:pt idx="179">
                  <c:v>137.27472622741874</c:v>
                </c:pt>
                <c:pt idx="180">
                  <c:v>143.00780659635964</c:v>
                </c:pt>
                <c:pt idx="181">
                  <c:v>146.10297233582276</c:v>
                </c:pt>
                <c:pt idx="182">
                  <c:v>143.22590125103443</c:v>
                </c:pt>
                <c:pt idx="183">
                  <c:v>149.67618188438192</c:v>
                </c:pt>
                <c:pt idx="184">
                  <c:v>147.51110606004281</c:v>
                </c:pt>
                <c:pt idx="185">
                  <c:v>146.81161364938785</c:v>
                </c:pt>
                <c:pt idx="186">
                  <c:v>143.42845285663691</c:v>
                </c:pt>
                <c:pt idx="187">
                  <c:v>144.65487532271095</c:v>
                </c:pt>
                <c:pt idx="188">
                  <c:v>139.65897390932838</c:v>
                </c:pt>
                <c:pt idx="189">
                  <c:v>145.20353700454334</c:v>
                </c:pt>
                <c:pt idx="190">
                  <c:v>142.90854995149084</c:v>
                </c:pt>
                <c:pt idx="191">
                  <c:v>149.05811870265694</c:v>
                </c:pt>
                <c:pt idx="192">
                  <c:v>157.18663966033256</c:v>
                </c:pt>
                <c:pt idx="193">
                  <c:v>158.48318713570174</c:v>
                </c:pt>
                <c:pt idx="194">
                  <c:v>152.84910063904368</c:v>
                </c:pt>
                <c:pt idx="195">
                  <c:v>155.38519505829677</c:v>
                </c:pt>
                <c:pt idx="196">
                  <c:v>154.50446890180311</c:v>
                </c:pt>
                <c:pt idx="197">
                  <c:v>151.52218548842055</c:v>
                </c:pt>
                <c:pt idx="198">
                  <c:v>149.61149272453324</c:v>
                </c:pt>
                <c:pt idx="199">
                  <c:v>145.53308363623529</c:v>
                </c:pt>
                <c:pt idx="200">
                  <c:v>141.43187624817355</c:v>
                </c:pt>
                <c:pt idx="201">
                  <c:v>143.34367522388172</c:v>
                </c:pt>
                <c:pt idx="202">
                  <c:v>138.51763794975255</c:v>
                </c:pt>
                <c:pt idx="203">
                  <c:v>135.96227097632493</c:v>
                </c:pt>
                <c:pt idx="204">
                  <c:v>140.70726730681486</c:v>
                </c:pt>
                <c:pt idx="205">
                  <c:v>137.77096590504939</c:v>
                </c:pt>
                <c:pt idx="206">
                  <c:v>139.26802005895112</c:v>
                </c:pt>
                <c:pt idx="207">
                  <c:v>135.75333730483234</c:v>
                </c:pt>
                <c:pt idx="208">
                  <c:v>130.91402014402496</c:v>
                </c:pt>
                <c:pt idx="209">
                  <c:v>126.48726936342513</c:v>
                </c:pt>
                <c:pt idx="210">
                  <c:v>130.48828671361855</c:v>
                </c:pt>
                <c:pt idx="211">
                  <c:v>131.33405828992062</c:v>
                </c:pt>
                <c:pt idx="212">
                  <c:v>134.67450453972253</c:v>
                </c:pt>
                <c:pt idx="213">
                  <c:v>134.20981038158092</c:v>
                </c:pt>
                <c:pt idx="214">
                  <c:v>137.84190024757274</c:v>
                </c:pt>
                <c:pt idx="215">
                  <c:v>139.98301413874196</c:v>
                </c:pt>
                <c:pt idx="216">
                  <c:v>138.27830042468062</c:v>
                </c:pt>
                <c:pt idx="217">
                  <c:v>135.3543067098565</c:v>
                </c:pt>
                <c:pt idx="218">
                  <c:v>132.72723687336222</c:v>
                </c:pt>
                <c:pt idx="219">
                  <c:v>130.81453880714062</c:v>
                </c:pt>
                <c:pt idx="220">
                  <c:v>133.08962112131155</c:v>
                </c:pt>
                <c:pt idx="221">
                  <c:v>127.85809397634645</c:v>
                </c:pt>
                <c:pt idx="222">
                  <c:v>130.01273658525031</c:v>
                </c:pt>
                <c:pt idx="223">
                  <c:v>135.36229460021767</c:v>
                </c:pt>
                <c:pt idx="224">
                  <c:v>131.30047097689354</c:v>
                </c:pt>
                <c:pt idx="225">
                  <c:v>125.62148538755605</c:v>
                </c:pt>
                <c:pt idx="226">
                  <c:v>122.73163926743189</c:v>
                </c:pt>
                <c:pt idx="227">
                  <c:v>123.22493380894386</c:v>
                </c:pt>
                <c:pt idx="228">
                  <c:v>122.50530310190102</c:v>
                </c:pt>
                <c:pt idx="229">
                  <c:v>118.9305880008822</c:v>
                </c:pt>
                <c:pt idx="230">
                  <c:v>120.35420751186749</c:v>
                </c:pt>
                <c:pt idx="231">
                  <c:v>122.97352270616913</c:v>
                </c:pt>
                <c:pt idx="232">
                  <c:v>123.67846310618731</c:v>
                </c:pt>
                <c:pt idx="233">
                  <c:v>127.13524050184022</c:v>
                </c:pt>
                <c:pt idx="234">
                  <c:v>133.33123163624973</c:v>
                </c:pt>
                <c:pt idx="235">
                  <c:v>131.15218936653801</c:v>
                </c:pt>
                <c:pt idx="236">
                  <c:v>130.17051267099953</c:v>
                </c:pt>
                <c:pt idx="237">
                  <c:v>131.2994279336373</c:v>
                </c:pt>
                <c:pt idx="238">
                  <c:v>132.82077798728801</c:v>
                </c:pt>
                <c:pt idx="239">
                  <c:v>129.87412927017814</c:v>
                </c:pt>
                <c:pt idx="240">
                  <c:v>131.57126234010494</c:v>
                </c:pt>
                <c:pt idx="241">
                  <c:v>130.10539052848753</c:v>
                </c:pt>
                <c:pt idx="242">
                  <c:v>133.26213173828012</c:v>
                </c:pt>
                <c:pt idx="243">
                  <c:v>131.51658935208303</c:v>
                </c:pt>
                <c:pt idx="244">
                  <c:v>128.20758830346651</c:v>
                </c:pt>
                <c:pt idx="245">
                  <c:v>133.10933378525291</c:v>
                </c:pt>
                <c:pt idx="246">
                  <c:v>137.96392774203974</c:v>
                </c:pt>
                <c:pt idx="247">
                  <c:v>137.8876160214584</c:v>
                </c:pt>
                <c:pt idx="248">
                  <c:v>140.00983614502593</c:v>
                </c:pt>
                <c:pt idx="249">
                  <c:v>135.63782203776876</c:v>
                </c:pt>
                <c:pt idx="250">
                  <c:v>131.69991879783643</c:v>
                </c:pt>
                <c:pt idx="251">
                  <c:v>136.15685176114295</c:v>
                </c:pt>
                <c:pt idx="252">
                  <c:v>139.3387239333131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50-4F38-9EF1-EDD7A8A4B996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'Time-series'!$M$4:$M$256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95.512580420032563</c:v>
                </c:pt>
                <c:pt idx="2">
                  <c:v>96.401746897044973</c:v>
                </c:pt>
                <c:pt idx="3">
                  <c:v>102.78800084668032</c:v>
                </c:pt>
                <c:pt idx="4">
                  <c:v>104.07511238306664</c:v>
                </c:pt>
                <c:pt idx="5">
                  <c:v>101.94635461558654</c:v>
                </c:pt>
                <c:pt idx="6">
                  <c:v>105.31386171828936</c:v>
                </c:pt>
                <c:pt idx="7">
                  <c:v>107.96007633346652</c:v>
                </c:pt>
                <c:pt idx="8">
                  <c:v>110.16641621550858</c:v>
                </c:pt>
                <c:pt idx="9">
                  <c:v>103.19258951576039</c:v>
                </c:pt>
                <c:pt idx="10">
                  <c:v>102.70393495835104</c:v>
                </c:pt>
                <c:pt idx="11">
                  <c:v>102.17168240659244</c:v>
                </c:pt>
                <c:pt idx="12">
                  <c:v>104.9496848511242</c:v>
                </c:pt>
                <c:pt idx="13">
                  <c:v>105.13584529862052</c:v>
                </c:pt>
                <c:pt idx="14">
                  <c:v>106.75314483977343</c:v>
                </c:pt>
                <c:pt idx="15">
                  <c:v>104.50722336116152</c:v>
                </c:pt>
                <c:pt idx="16">
                  <c:v>101.93653207649055</c:v>
                </c:pt>
                <c:pt idx="17">
                  <c:v>100.70557951693328</c:v>
                </c:pt>
                <c:pt idx="18">
                  <c:v>105.11176586466073</c:v>
                </c:pt>
                <c:pt idx="19">
                  <c:v>102.47555070226504</c:v>
                </c:pt>
                <c:pt idx="20">
                  <c:v>99.17217940165142</c:v>
                </c:pt>
                <c:pt idx="21">
                  <c:v>97.377628239912127</c:v>
                </c:pt>
                <c:pt idx="22">
                  <c:v>93.87062941848535</c:v>
                </c:pt>
                <c:pt idx="23">
                  <c:v>88.953137383503162</c:v>
                </c:pt>
                <c:pt idx="24">
                  <c:v>90.756354252593582</c:v>
                </c:pt>
                <c:pt idx="25">
                  <c:v>90.581346478414773</c:v>
                </c:pt>
                <c:pt idx="26">
                  <c:v>91.219706385422356</c:v>
                </c:pt>
                <c:pt idx="27">
                  <c:v>90.523351899207853</c:v>
                </c:pt>
                <c:pt idx="28">
                  <c:v>89.369009123436115</c:v>
                </c:pt>
                <c:pt idx="29">
                  <c:v>89.223450601428155</c:v>
                </c:pt>
                <c:pt idx="30">
                  <c:v>89.622408588074222</c:v>
                </c:pt>
                <c:pt idx="31">
                  <c:v>88.869149277841288</c:v>
                </c:pt>
                <c:pt idx="32">
                  <c:v>89.650560386357668</c:v>
                </c:pt>
                <c:pt idx="33">
                  <c:v>92.392530795485897</c:v>
                </c:pt>
                <c:pt idx="34">
                  <c:v>91.180319595645301</c:v>
                </c:pt>
                <c:pt idx="35">
                  <c:v>91.291122839446004</c:v>
                </c:pt>
                <c:pt idx="36">
                  <c:v>88.809395397763637</c:v>
                </c:pt>
                <c:pt idx="37">
                  <c:v>89.015948575100623</c:v>
                </c:pt>
                <c:pt idx="38">
                  <c:v>90.252204232337888</c:v>
                </c:pt>
                <c:pt idx="39">
                  <c:v>92.54571940750175</c:v>
                </c:pt>
                <c:pt idx="40">
                  <c:v>92.238526363799295</c:v>
                </c:pt>
                <c:pt idx="41">
                  <c:v>91.94011730268133</c:v>
                </c:pt>
                <c:pt idx="42">
                  <c:v>93.207134920501417</c:v>
                </c:pt>
                <c:pt idx="43">
                  <c:v>87.975636083347013</c:v>
                </c:pt>
                <c:pt idx="44">
                  <c:v>90.55169813935197</c:v>
                </c:pt>
                <c:pt idx="45">
                  <c:v>94.80532267026328</c:v>
                </c:pt>
                <c:pt idx="46">
                  <c:v>94.072154143252632</c:v>
                </c:pt>
                <c:pt idx="47">
                  <c:v>99.673363705503377</c:v>
                </c:pt>
                <c:pt idx="48">
                  <c:v>97.39643579818943</c:v>
                </c:pt>
                <c:pt idx="49">
                  <c:v>98.130423665892991</c:v>
                </c:pt>
                <c:pt idx="50">
                  <c:v>95.642489979708628</c:v>
                </c:pt>
                <c:pt idx="51">
                  <c:v>97.327058771702013</c:v>
                </c:pt>
                <c:pt idx="52">
                  <c:v>100.13196535145194</c:v>
                </c:pt>
                <c:pt idx="53">
                  <c:v>98.610118977158322</c:v>
                </c:pt>
                <c:pt idx="54">
                  <c:v>97.123601598765831</c:v>
                </c:pt>
                <c:pt idx="55">
                  <c:v>101.56268567586017</c:v>
                </c:pt>
                <c:pt idx="56">
                  <c:v>100.11022994695885</c:v>
                </c:pt>
                <c:pt idx="57">
                  <c:v>103.53406976957979</c:v>
                </c:pt>
                <c:pt idx="58">
                  <c:v>101.67367333096013</c:v>
                </c:pt>
                <c:pt idx="59">
                  <c:v>103.85432583283081</c:v>
                </c:pt>
                <c:pt idx="60">
                  <c:v>107.79684875152962</c:v>
                </c:pt>
                <c:pt idx="61">
                  <c:v>106.59130436988518</c:v>
                </c:pt>
                <c:pt idx="62">
                  <c:v>104.33938688060486</c:v>
                </c:pt>
                <c:pt idx="63">
                  <c:v>103.65871677002741</c:v>
                </c:pt>
                <c:pt idx="64">
                  <c:v>107.37656919053101</c:v>
                </c:pt>
                <c:pt idx="65">
                  <c:v>106.81896478398903</c:v>
                </c:pt>
                <c:pt idx="66">
                  <c:v>104.21594640385285</c:v>
                </c:pt>
                <c:pt idx="67">
                  <c:v>105.64492373109303</c:v>
                </c:pt>
                <c:pt idx="68">
                  <c:v>106.47524685887198</c:v>
                </c:pt>
                <c:pt idx="69">
                  <c:v>109.34744583754805</c:v>
                </c:pt>
                <c:pt idx="70">
                  <c:v>101.05485784930465</c:v>
                </c:pt>
                <c:pt idx="71">
                  <c:v>101.2497916104404</c:v>
                </c:pt>
                <c:pt idx="72">
                  <c:v>98.888277001795643</c:v>
                </c:pt>
                <c:pt idx="73">
                  <c:v>98.91214247652772</c:v>
                </c:pt>
                <c:pt idx="74">
                  <c:v>100.07389290182346</c:v>
                </c:pt>
                <c:pt idx="75">
                  <c:v>102.2924056275199</c:v>
                </c:pt>
                <c:pt idx="76">
                  <c:v>102.17288953564609</c:v>
                </c:pt>
                <c:pt idx="77">
                  <c:v>99.514328550475724</c:v>
                </c:pt>
                <c:pt idx="78">
                  <c:v>100.58406338121372</c:v>
                </c:pt>
                <c:pt idx="79">
                  <c:v>98.097053169730273</c:v>
                </c:pt>
                <c:pt idx="80">
                  <c:v>94.288442408025972</c:v>
                </c:pt>
                <c:pt idx="81">
                  <c:v>95.139117161101566</c:v>
                </c:pt>
                <c:pt idx="82">
                  <c:v>94.806292948102126</c:v>
                </c:pt>
                <c:pt idx="83">
                  <c:v>99.907809535782889</c:v>
                </c:pt>
                <c:pt idx="84">
                  <c:v>104.37157016272191</c:v>
                </c:pt>
                <c:pt idx="85">
                  <c:v>104.91342206873136</c:v>
                </c:pt>
                <c:pt idx="86">
                  <c:v>101.47995141561752</c:v>
                </c:pt>
                <c:pt idx="87">
                  <c:v>97.530238550522299</c:v>
                </c:pt>
                <c:pt idx="88">
                  <c:v>97.402470619504996</c:v>
                </c:pt>
                <c:pt idx="89">
                  <c:v>96.782174410041762</c:v>
                </c:pt>
                <c:pt idx="90">
                  <c:v>101.2354623461172</c:v>
                </c:pt>
                <c:pt idx="91">
                  <c:v>102.88614700405961</c:v>
                </c:pt>
                <c:pt idx="92">
                  <c:v>102.50959212855652</c:v>
                </c:pt>
                <c:pt idx="93">
                  <c:v>102.77876480019398</c:v>
                </c:pt>
                <c:pt idx="94">
                  <c:v>101.23862311135349</c:v>
                </c:pt>
                <c:pt idx="95">
                  <c:v>99.341598063181408</c:v>
                </c:pt>
                <c:pt idx="96">
                  <c:v>98.777077304911629</c:v>
                </c:pt>
                <c:pt idx="97">
                  <c:v>101.06950901857726</c:v>
                </c:pt>
                <c:pt idx="98">
                  <c:v>101.58643415153999</c:v>
                </c:pt>
                <c:pt idx="99">
                  <c:v>100.31891476750963</c:v>
                </c:pt>
                <c:pt idx="100">
                  <c:v>102.119699236553</c:v>
                </c:pt>
                <c:pt idx="101">
                  <c:v>108.29512829096051</c:v>
                </c:pt>
                <c:pt idx="102">
                  <c:v>108.1039810976433</c:v>
                </c:pt>
                <c:pt idx="103">
                  <c:v>107.58910903935751</c:v>
                </c:pt>
                <c:pt idx="104">
                  <c:v>101.86659303590736</c:v>
                </c:pt>
                <c:pt idx="105">
                  <c:v>99.484200499196831</c:v>
                </c:pt>
                <c:pt idx="106">
                  <c:v>99.789798999978885</c:v>
                </c:pt>
                <c:pt idx="107">
                  <c:v>97.117471472623535</c:v>
                </c:pt>
                <c:pt idx="108">
                  <c:v>92.75708344842829</c:v>
                </c:pt>
                <c:pt idx="109">
                  <c:v>90.162850561971354</c:v>
                </c:pt>
                <c:pt idx="110">
                  <c:v>90.400287834049635</c:v>
                </c:pt>
                <c:pt idx="111">
                  <c:v>88.804436897033511</c:v>
                </c:pt>
                <c:pt idx="112">
                  <c:v>89.642131642678336</c:v>
                </c:pt>
                <c:pt idx="113">
                  <c:v>91.388733831302957</c:v>
                </c:pt>
                <c:pt idx="114">
                  <c:v>88.751457167106665</c:v>
                </c:pt>
                <c:pt idx="115">
                  <c:v>86.918753517555302</c:v>
                </c:pt>
                <c:pt idx="116">
                  <c:v>83.533509178014683</c:v>
                </c:pt>
                <c:pt idx="117">
                  <c:v>82.046936653877992</c:v>
                </c:pt>
                <c:pt idx="118">
                  <c:v>85.349637325248068</c:v>
                </c:pt>
                <c:pt idx="119">
                  <c:v>80.377898197471126</c:v>
                </c:pt>
                <c:pt idx="120">
                  <c:v>79.617383705266761</c:v>
                </c:pt>
                <c:pt idx="121">
                  <c:v>79.257276165447522</c:v>
                </c:pt>
                <c:pt idx="122">
                  <c:v>77.152715164737856</c:v>
                </c:pt>
                <c:pt idx="123">
                  <c:v>77.360288383671133</c:v>
                </c:pt>
                <c:pt idx="124">
                  <c:v>76.997535590432335</c:v>
                </c:pt>
                <c:pt idx="125">
                  <c:v>74.531996095695078</c:v>
                </c:pt>
                <c:pt idx="126">
                  <c:v>70.477555101544979</c:v>
                </c:pt>
                <c:pt idx="127">
                  <c:v>73.278387482305646</c:v>
                </c:pt>
                <c:pt idx="128">
                  <c:v>73.006153822457989</c:v>
                </c:pt>
                <c:pt idx="129">
                  <c:v>74.303530267433544</c:v>
                </c:pt>
                <c:pt idx="130">
                  <c:v>75.293703070874187</c:v>
                </c:pt>
                <c:pt idx="131">
                  <c:v>77.654767810225977</c:v>
                </c:pt>
                <c:pt idx="132">
                  <c:v>80.437347235118182</c:v>
                </c:pt>
                <c:pt idx="133">
                  <c:v>79.497628941793778</c:v>
                </c:pt>
                <c:pt idx="134">
                  <c:v>78.850146673900554</c:v>
                </c:pt>
                <c:pt idx="135">
                  <c:v>78.029026780547099</c:v>
                </c:pt>
                <c:pt idx="136">
                  <c:v>78.304468972223091</c:v>
                </c:pt>
                <c:pt idx="137">
                  <c:v>75.165847100426063</c:v>
                </c:pt>
                <c:pt idx="138">
                  <c:v>75.291935832201858</c:v>
                </c:pt>
                <c:pt idx="139">
                  <c:v>77.555760874684097</c:v>
                </c:pt>
                <c:pt idx="140">
                  <c:v>76.572533508151153</c:v>
                </c:pt>
                <c:pt idx="141">
                  <c:v>77.591359577969456</c:v>
                </c:pt>
                <c:pt idx="142">
                  <c:v>77.450216780985841</c:v>
                </c:pt>
                <c:pt idx="143">
                  <c:v>78.729845292744926</c:v>
                </c:pt>
                <c:pt idx="144">
                  <c:v>80.160420175717334</c:v>
                </c:pt>
                <c:pt idx="145">
                  <c:v>81.128191966346733</c:v>
                </c:pt>
                <c:pt idx="146">
                  <c:v>79.307060497706573</c:v>
                </c:pt>
                <c:pt idx="147">
                  <c:v>80.691878703465846</c:v>
                </c:pt>
                <c:pt idx="148">
                  <c:v>80.549283318292169</c:v>
                </c:pt>
                <c:pt idx="149">
                  <c:v>82.081564834874825</c:v>
                </c:pt>
                <c:pt idx="150">
                  <c:v>81.714511257908129</c:v>
                </c:pt>
                <c:pt idx="151">
                  <c:v>81.365972224429797</c:v>
                </c:pt>
                <c:pt idx="152">
                  <c:v>82.998172975023522</c:v>
                </c:pt>
                <c:pt idx="153">
                  <c:v>81.004233579073585</c:v>
                </c:pt>
                <c:pt idx="154">
                  <c:v>83.868806351478199</c:v>
                </c:pt>
                <c:pt idx="155">
                  <c:v>87.346926277616348</c:v>
                </c:pt>
                <c:pt idx="156">
                  <c:v>87.665877346828182</c:v>
                </c:pt>
                <c:pt idx="157">
                  <c:v>88.773436698514857</c:v>
                </c:pt>
                <c:pt idx="158">
                  <c:v>90.166988959520637</c:v>
                </c:pt>
                <c:pt idx="159">
                  <c:v>91.996526540274729</c:v>
                </c:pt>
                <c:pt idx="160">
                  <c:v>91.781721340934567</c:v>
                </c:pt>
                <c:pt idx="161">
                  <c:v>91.007431111772519</c:v>
                </c:pt>
                <c:pt idx="162">
                  <c:v>88.564952346680144</c:v>
                </c:pt>
                <c:pt idx="163">
                  <c:v>85.326066813137345</c:v>
                </c:pt>
                <c:pt idx="164">
                  <c:v>82.800551515397785</c:v>
                </c:pt>
                <c:pt idx="165">
                  <c:v>85.56436734928262</c:v>
                </c:pt>
                <c:pt idx="166">
                  <c:v>87.86683056642849</c:v>
                </c:pt>
                <c:pt idx="167">
                  <c:v>91.346903637515297</c:v>
                </c:pt>
                <c:pt idx="168">
                  <c:v>92.194123978032053</c:v>
                </c:pt>
                <c:pt idx="169">
                  <c:v>91.705531568297133</c:v>
                </c:pt>
                <c:pt idx="170">
                  <c:v>92.56117767624373</c:v>
                </c:pt>
                <c:pt idx="171">
                  <c:v>91.15559126945665</c:v>
                </c:pt>
                <c:pt idx="172">
                  <c:v>90.370939596562351</c:v>
                </c:pt>
                <c:pt idx="173">
                  <c:v>91.181642783529099</c:v>
                </c:pt>
                <c:pt idx="174">
                  <c:v>92.29287647294008</c:v>
                </c:pt>
                <c:pt idx="175">
                  <c:v>89.964963542873264</c:v>
                </c:pt>
                <c:pt idx="176">
                  <c:v>89.578004437354409</c:v>
                </c:pt>
                <c:pt idx="177">
                  <c:v>91.922093676625167</c:v>
                </c:pt>
                <c:pt idx="178">
                  <c:v>93.135692327397862</c:v>
                </c:pt>
                <c:pt idx="179">
                  <c:v>98.871678835970229</c:v>
                </c:pt>
                <c:pt idx="180">
                  <c:v>94.127617877477931</c:v>
                </c:pt>
                <c:pt idx="181">
                  <c:v>98.474663802676375</c:v>
                </c:pt>
                <c:pt idx="182">
                  <c:v>98.013711057599679</c:v>
                </c:pt>
                <c:pt idx="183">
                  <c:v>99.276756337972927</c:v>
                </c:pt>
                <c:pt idx="184">
                  <c:v>95.441408057851447</c:v>
                </c:pt>
                <c:pt idx="185">
                  <c:v>93.117293360448357</c:v>
                </c:pt>
                <c:pt idx="186">
                  <c:v>90.994550471840597</c:v>
                </c:pt>
                <c:pt idx="187">
                  <c:v>90.070772578832617</c:v>
                </c:pt>
                <c:pt idx="188">
                  <c:v>88.672835074181975</c:v>
                </c:pt>
                <c:pt idx="189">
                  <c:v>86.694764887771925</c:v>
                </c:pt>
                <c:pt idx="190">
                  <c:v>85.447189526667003</c:v>
                </c:pt>
                <c:pt idx="191">
                  <c:v>81.84184425081196</c:v>
                </c:pt>
                <c:pt idx="192">
                  <c:v>83.697107909435829</c:v>
                </c:pt>
                <c:pt idx="193">
                  <c:v>82.797170895350845</c:v>
                </c:pt>
                <c:pt idx="194">
                  <c:v>80.211877638527142</c:v>
                </c:pt>
                <c:pt idx="195">
                  <c:v>80.489856153227748</c:v>
                </c:pt>
                <c:pt idx="196">
                  <c:v>83.422914541734173</c:v>
                </c:pt>
                <c:pt idx="197">
                  <c:v>86.260849798724166</c:v>
                </c:pt>
                <c:pt idx="198">
                  <c:v>84.325095481439874</c:v>
                </c:pt>
                <c:pt idx="199">
                  <c:v>85.499851107591397</c:v>
                </c:pt>
                <c:pt idx="200">
                  <c:v>84.703541451769226</c:v>
                </c:pt>
                <c:pt idx="201">
                  <c:v>88.160465936380504</c:v>
                </c:pt>
                <c:pt idx="202">
                  <c:v>86.928992471935501</c:v>
                </c:pt>
                <c:pt idx="203">
                  <c:v>89.880194631759565</c:v>
                </c:pt>
                <c:pt idx="204">
                  <c:v>89.70100156960504</c:v>
                </c:pt>
                <c:pt idx="205">
                  <c:v>90.288761670074649</c:v>
                </c:pt>
                <c:pt idx="206">
                  <c:v>88.942131564411156</c:v>
                </c:pt>
                <c:pt idx="207">
                  <c:v>90.189183688096847</c:v>
                </c:pt>
                <c:pt idx="208">
                  <c:v>83.015774313177758</c:v>
                </c:pt>
                <c:pt idx="209">
                  <c:v>83.169735637066196</c:v>
                </c:pt>
                <c:pt idx="210">
                  <c:v>84.851868503469831</c:v>
                </c:pt>
                <c:pt idx="211">
                  <c:v>84.513591663047492</c:v>
                </c:pt>
                <c:pt idx="212">
                  <c:v>85.331486354629391</c:v>
                </c:pt>
                <c:pt idx="213">
                  <c:v>84.934691027684494</c:v>
                </c:pt>
                <c:pt idx="214">
                  <c:v>84.54867252627642</c:v>
                </c:pt>
                <c:pt idx="215">
                  <c:v>79.818515196909289</c:v>
                </c:pt>
                <c:pt idx="216">
                  <c:v>80.168498954734687</c:v>
                </c:pt>
                <c:pt idx="217">
                  <c:v>76.482387826452069</c:v>
                </c:pt>
                <c:pt idx="218">
                  <c:v>76.0810458671573</c:v>
                </c:pt>
                <c:pt idx="219">
                  <c:v>80.238824661227511</c:v>
                </c:pt>
                <c:pt idx="220">
                  <c:v>78.50447929145821</c:v>
                </c:pt>
                <c:pt idx="221">
                  <c:v>76.048472171666376</c:v>
                </c:pt>
                <c:pt idx="222">
                  <c:v>79.976915821662104</c:v>
                </c:pt>
                <c:pt idx="223">
                  <c:v>80.694313154961492</c:v>
                </c:pt>
                <c:pt idx="224">
                  <c:v>80.050168389238124</c:v>
                </c:pt>
                <c:pt idx="225">
                  <c:v>79.606901081555492</c:v>
                </c:pt>
                <c:pt idx="226">
                  <c:v>75.684496961848112</c:v>
                </c:pt>
                <c:pt idx="227">
                  <c:v>75.236926864456564</c:v>
                </c:pt>
                <c:pt idx="228">
                  <c:v>74.849432184182689</c:v>
                </c:pt>
                <c:pt idx="229">
                  <c:v>74.707922144115969</c:v>
                </c:pt>
                <c:pt idx="230">
                  <c:v>74.780651566676454</c:v>
                </c:pt>
                <c:pt idx="231">
                  <c:v>77.025105803532497</c:v>
                </c:pt>
                <c:pt idx="232">
                  <c:v>74.527450906545795</c:v>
                </c:pt>
                <c:pt idx="233">
                  <c:v>74.453947978159718</c:v>
                </c:pt>
                <c:pt idx="234">
                  <c:v>74.958770546005297</c:v>
                </c:pt>
                <c:pt idx="235">
                  <c:v>70.373361854758755</c:v>
                </c:pt>
                <c:pt idx="236">
                  <c:v>70.687117125933725</c:v>
                </c:pt>
                <c:pt idx="237">
                  <c:v>70.102133458429961</c:v>
                </c:pt>
                <c:pt idx="238">
                  <c:v>71.823562293421489</c:v>
                </c:pt>
                <c:pt idx="239">
                  <c:v>72.288523672637055</c:v>
                </c:pt>
                <c:pt idx="240">
                  <c:v>68.90107991230866</c:v>
                </c:pt>
                <c:pt idx="241">
                  <c:v>69.799863240674014</c:v>
                </c:pt>
                <c:pt idx="242">
                  <c:v>68.940480763990962</c:v>
                </c:pt>
                <c:pt idx="243">
                  <c:v>69.221532756437739</c:v>
                </c:pt>
                <c:pt idx="244">
                  <c:v>72.550115779237785</c:v>
                </c:pt>
                <c:pt idx="245">
                  <c:v>72.41491190633009</c:v>
                </c:pt>
                <c:pt idx="246">
                  <c:v>72.245760229195412</c:v>
                </c:pt>
                <c:pt idx="247">
                  <c:v>72.487306487003949</c:v>
                </c:pt>
                <c:pt idx="248">
                  <c:v>71.277390506027089</c:v>
                </c:pt>
                <c:pt idx="249">
                  <c:v>74.031717676644504</c:v>
                </c:pt>
                <c:pt idx="250">
                  <c:v>73.245611968826168</c:v>
                </c:pt>
                <c:pt idx="251">
                  <c:v>70.97618714947069</c:v>
                </c:pt>
                <c:pt idx="252">
                  <c:v>72.047426398430801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50-4F38-9EF1-EDD7A8A4B996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'Time-series'!$N$4:$N$256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101.85230771925144</c:v>
                </c:pt>
                <c:pt idx="2">
                  <c:v>102.29945737330293</c:v>
                </c:pt>
                <c:pt idx="3">
                  <c:v>101.4752743259024</c:v>
                </c:pt>
                <c:pt idx="4">
                  <c:v>101.9125048792349</c:v>
                </c:pt>
                <c:pt idx="5">
                  <c:v>98.363841974230041</c:v>
                </c:pt>
                <c:pt idx="6">
                  <c:v>93.317837181548754</c:v>
                </c:pt>
                <c:pt idx="7">
                  <c:v>88.369793387276928</c:v>
                </c:pt>
                <c:pt idx="8">
                  <c:v>88.734068277990531</c:v>
                </c:pt>
                <c:pt idx="9">
                  <c:v>89.176567479368117</c:v>
                </c:pt>
                <c:pt idx="10">
                  <c:v>93.818610999809266</c:v>
                </c:pt>
                <c:pt idx="11">
                  <c:v>90.141241422111506</c:v>
                </c:pt>
                <c:pt idx="12">
                  <c:v>89.526629738205528</c:v>
                </c:pt>
                <c:pt idx="13">
                  <c:v>91.327388760733797</c:v>
                </c:pt>
                <c:pt idx="14">
                  <c:v>87.320952031575359</c:v>
                </c:pt>
                <c:pt idx="15">
                  <c:v>86.026342839031813</c:v>
                </c:pt>
                <c:pt idx="16">
                  <c:v>84.026373246425905</c:v>
                </c:pt>
                <c:pt idx="17">
                  <c:v>85.489390001703271</c:v>
                </c:pt>
                <c:pt idx="18">
                  <c:v>87.511054568920159</c:v>
                </c:pt>
                <c:pt idx="19">
                  <c:v>87.686236140428761</c:v>
                </c:pt>
                <c:pt idx="20">
                  <c:v>87.728844165342352</c:v>
                </c:pt>
                <c:pt idx="21">
                  <c:v>85.022099155164128</c:v>
                </c:pt>
                <c:pt idx="22">
                  <c:v>86.742053133559551</c:v>
                </c:pt>
                <c:pt idx="23">
                  <c:v>91.193346538321549</c:v>
                </c:pt>
                <c:pt idx="24">
                  <c:v>90.310732358001019</c:v>
                </c:pt>
                <c:pt idx="25">
                  <c:v>91.698021825857367</c:v>
                </c:pt>
                <c:pt idx="26">
                  <c:v>92.328622151758083</c:v>
                </c:pt>
                <c:pt idx="27">
                  <c:v>93.026692231034801</c:v>
                </c:pt>
                <c:pt idx="28">
                  <c:v>94.71639145343859</c:v>
                </c:pt>
                <c:pt idx="29">
                  <c:v>93.924317073012631</c:v>
                </c:pt>
                <c:pt idx="30">
                  <c:v>94.839902316122021</c:v>
                </c:pt>
                <c:pt idx="31">
                  <c:v>98.703125140695406</c:v>
                </c:pt>
                <c:pt idx="32">
                  <c:v>100.1172660828464</c:v>
                </c:pt>
                <c:pt idx="33">
                  <c:v>102.52885854281341</c:v>
                </c:pt>
                <c:pt idx="34">
                  <c:v>102.74498395295743</c:v>
                </c:pt>
                <c:pt idx="35">
                  <c:v>105.18198946469752</c:v>
                </c:pt>
                <c:pt idx="36">
                  <c:v>104.62118919273279</c:v>
                </c:pt>
                <c:pt idx="37">
                  <c:v>107.27638247219483</c:v>
                </c:pt>
                <c:pt idx="38">
                  <c:v>107.48845459227364</c:v>
                </c:pt>
                <c:pt idx="39">
                  <c:v>111.60592466605848</c:v>
                </c:pt>
                <c:pt idx="40">
                  <c:v>117.9321664282878</c:v>
                </c:pt>
                <c:pt idx="41">
                  <c:v>115.70321501790717</c:v>
                </c:pt>
                <c:pt idx="42">
                  <c:v>115.28467229811879</c:v>
                </c:pt>
                <c:pt idx="43">
                  <c:v>114.02528033685856</c:v>
                </c:pt>
                <c:pt idx="44">
                  <c:v>116.78930980181489</c:v>
                </c:pt>
                <c:pt idx="45">
                  <c:v>118.47752595882477</c:v>
                </c:pt>
                <c:pt idx="46">
                  <c:v>113.28593000561034</c:v>
                </c:pt>
                <c:pt idx="47">
                  <c:v>112.65522234067194</c:v>
                </c:pt>
                <c:pt idx="48">
                  <c:v>113.39027787032806</c:v>
                </c:pt>
                <c:pt idx="49">
                  <c:v>114.20972561396606</c:v>
                </c:pt>
                <c:pt idx="50">
                  <c:v>117.06471997422699</c:v>
                </c:pt>
                <c:pt idx="51">
                  <c:v>119.41526504502497</c:v>
                </c:pt>
                <c:pt idx="52">
                  <c:v>123.42190044779024</c:v>
                </c:pt>
                <c:pt idx="53">
                  <c:v>120.92145025355939</c:v>
                </c:pt>
                <c:pt idx="54">
                  <c:v>121.18371968399551</c:v>
                </c:pt>
                <c:pt idx="55">
                  <c:v>122.41229775325189</c:v>
                </c:pt>
                <c:pt idx="56">
                  <c:v>118.36117161235414</c:v>
                </c:pt>
                <c:pt idx="57">
                  <c:v>119.89833844745974</c:v>
                </c:pt>
                <c:pt idx="58">
                  <c:v>121.91733077491624</c:v>
                </c:pt>
                <c:pt idx="59">
                  <c:v>123.38355234346415</c:v>
                </c:pt>
                <c:pt idx="60">
                  <c:v>124.10464472326876</c:v>
                </c:pt>
                <c:pt idx="61">
                  <c:v>126.45123447995284</c:v>
                </c:pt>
                <c:pt idx="62">
                  <c:v>124.95717069322127</c:v>
                </c:pt>
                <c:pt idx="63">
                  <c:v>125.1260435479895</c:v>
                </c:pt>
                <c:pt idx="64">
                  <c:v>122.61982507419744</c:v>
                </c:pt>
                <c:pt idx="65">
                  <c:v>126.39494011614001</c:v>
                </c:pt>
                <c:pt idx="66">
                  <c:v>126.14980157681163</c:v>
                </c:pt>
                <c:pt idx="67">
                  <c:v>128.19596022502927</c:v>
                </c:pt>
                <c:pt idx="68">
                  <c:v>129.39562664502844</c:v>
                </c:pt>
                <c:pt idx="69">
                  <c:v>129.86116092923288</c:v>
                </c:pt>
                <c:pt idx="70">
                  <c:v>137.21109825680358</c:v>
                </c:pt>
                <c:pt idx="71">
                  <c:v>139.46985458067562</c:v>
                </c:pt>
                <c:pt idx="72">
                  <c:v>132.5509256102863</c:v>
                </c:pt>
                <c:pt idx="73">
                  <c:v>127.13960965417988</c:v>
                </c:pt>
                <c:pt idx="74">
                  <c:v>132.97353784303735</c:v>
                </c:pt>
                <c:pt idx="75">
                  <c:v>138.41341906516234</c:v>
                </c:pt>
                <c:pt idx="76">
                  <c:v>138.8359960755227</c:v>
                </c:pt>
                <c:pt idx="77">
                  <c:v>140.42581705843938</c:v>
                </c:pt>
                <c:pt idx="78">
                  <c:v>137.78209695920378</c:v>
                </c:pt>
                <c:pt idx="79">
                  <c:v>143.08032675294626</c:v>
                </c:pt>
                <c:pt idx="80">
                  <c:v>147.24290374298124</c:v>
                </c:pt>
                <c:pt idx="81">
                  <c:v>150.96383302229569</c:v>
                </c:pt>
                <c:pt idx="82">
                  <c:v>148.20658299720947</c:v>
                </c:pt>
                <c:pt idx="83">
                  <c:v>151.08143769092652</c:v>
                </c:pt>
                <c:pt idx="84">
                  <c:v>159.09176286252068</c:v>
                </c:pt>
                <c:pt idx="85">
                  <c:v>156.19261746308723</c:v>
                </c:pt>
                <c:pt idx="86">
                  <c:v>157.36878843623163</c:v>
                </c:pt>
                <c:pt idx="87">
                  <c:v>153.0092070450105</c:v>
                </c:pt>
                <c:pt idx="88">
                  <c:v>148.04186598477952</c:v>
                </c:pt>
                <c:pt idx="89">
                  <c:v>147.94489008395354</c:v>
                </c:pt>
                <c:pt idx="90">
                  <c:v>147.48734342344744</c:v>
                </c:pt>
                <c:pt idx="91">
                  <c:v>145.12593631290287</c:v>
                </c:pt>
                <c:pt idx="92">
                  <c:v>147.54555246266415</c:v>
                </c:pt>
                <c:pt idx="93">
                  <c:v>153.5368664165583</c:v>
                </c:pt>
                <c:pt idx="94">
                  <c:v>152.97696494075765</c:v>
                </c:pt>
                <c:pt idx="95">
                  <c:v>155.16221515077737</c:v>
                </c:pt>
                <c:pt idx="96">
                  <c:v>153.80374072016568</c:v>
                </c:pt>
                <c:pt idx="97">
                  <c:v>161.46625737626579</c:v>
                </c:pt>
                <c:pt idx="98">
                  <c:v>159.70993063563063</c:v>
                </c:pt>
                <c:pt idx="99">
                  <c:v>155.99930039646492</c:v>
                </c:pt>
                <c:pt idx="100">
                  <c:v>157.67942278752409</c:v>
                </c:pt>
                <c:pt idx="101">
                  <c:v>155.1341975426308</c:v>
                </c:pt>
                <c:pt idx="102">
                  <c:v>157.13177660612828</c:v>
                </c:pt>
                <c:pt idx="103">
                  <c:v>158.37373716290418</c:v>
                </c:pt>
                <c:pt idx="104">
                  <c:v>160.77361342123078</c:v>
                </c:pt>
                <c:pt idx="105">
                  <c:v>166.8111605385217</c:v>
                </c:pt>
                <c:pt idx="106">
                  <c:v>164.72449266062321</c:v>
                </c:pt>
                <c:pt idx="107">
                  <c:v>163.34059724643146</c:v>
                </c:pt>
                <c:pt idx="108">
                  <c:v>164.93698928092189</c:v>
                </c:pt>
                <c:pt idx="109">
                  <c:v>171.69308541503489</c:v>
                </c:pt>
                <c:pt idx="110">
                  <c:v>175.52116720034846</c:v>
                </c:pt>
                <c:pt idx="111">
                  <c:v>175.911473510337</c:v>
                </c:pt>
                <c:pt idx="112">
                  <c:v>176.29349381985787</c:v>
                </c:pt>
                <c:pt idx="113">
                  <c:v>173.69836972422871</c:v>
                </c:pt>
                <c:pt idx="114">
                  <c:v>173.07740469378055</c:v>
                </c:pt>
                <c:pt idx="115">
                  <c:v>169.03159043227896</c:v>
                </c:pt>
                <c:pt idx="116">
                  <c:v>175.78729643941071</c:v>
                </c:pt>
                <c:pt idx="117">
                  <c:v>173.43016990314538</c:v>
                </c:pt>
                <c:pt idx="118">
                  <c:v>166.72457609741269</c:v>
                </c:pt>
                <c:pt idx="119">
                  <c:v>163.48065395312977</c:v>
                </c:pt>
                <c:pt idx="120">
                  <c:v>163.62165021526087</c:v>
                </c:pt>
                <c:pt idx="121">
                  <c:v>171.71045490596001</c:v>
                </c:pt>
                <c:pt idx="122">
                  <c:v>167.58248625842722</c:v>
                </c:pt>
                <c:pt idx="123">
                  <c:v>176.07214296198202</c:v>
                </c:pt>
                <c:pt idx="124">
                  <c:v>165.63416219645904</c:v>
                </c:pt>
                <c:pt idx="125">
                  <c:v>158.87928353694861</c:v>
                </c:pt>
                <c:pt idx="126">
                  <c:v>163.63537059308365</c:v>
                </c:pt>
                <c:pt idx="127">
                  <c:v>160.81559816832404</c:v>
                </c:pt>
                <c:pt idx="128">
                  <c:v>153.61873518547961</c:v>
                </c:pt>
                <c:pt idx="129">
                  <c:v>153.97089015144769</c:v>
                </c:pt>
                <c:pt idx="130">
                  <c:v>153.35289426719612</c:v>
                </c:pt>
                <c:pt idx="131">
                  <c:v>151.22888402520212</c:v>
                </c:pt>
                <c:pt idx="132">
                  <c:v>150.82627936027464</c:v>
                </c:pt>
                <c:pt idx="133">
                  <c:v>153.15687495920326</c:v>
                </c:pt>
                <c:pt idx="134">
                  <c:v>152.28274428122066</c:v>
                </c:pt>
                <c:pt idx="135">
                  <c:v>150.6545711913281</c:v>
                </c:pt>
                <c:pt idx="136">
                  <c:v>153.02383430800191</c:v>
                </c:pt>
                <c:pt idx="137">
                  <c:v>160.04023694524324</c:v>
                </c:pt>
                <c:pt idx="138">
                  <c:v>153.05568185644387</c:v>
                </c:pt>
                <c:pt idx="139">
                  <c:v>153.91648985400599</c:v>
                </c:pt>
                <c:pt idx="140">
                  <c:v>157.77846639603095</c:v>
                </c:pt>
                <c:pt idx="141">
                  <c:v>154.02448991480392</c:v>
                </c:pt>
                <c:pt idx="142">
                  <c:v>159.02146705802343</c:v>
                </c:pt>
                <c:pt idx="143">
                  <c:v>154.44800718585958</c:v>
                </c:pt>
                <c:pt idx="144">
                  <c:v>155.04622039765147</c:v>
                </c:pt>
                <c:pt idx="145">
                  <c:v>153.78241152825711</c:v>
                </c:pt>
                <c:pt idx="146">
                  <c:v>147.05890922620915</c:v>
                </c:pt>
                <c:pt idx="147">
                  <c:v>156.88727289975853</c:v>
                </c:pt>
                <c:pt idx="148">
                  <c:v>150.04288069152815</c:v>
                </c:pt>
                <c:pt idx="149">
                  <c:v>155.69495628776806</c:v>
                </c:pt>
                <c:pt idx="150">
                  <c:v>154.56767910084122</c:v>
                </c:pt>
                <c:pt idx="151">
                  <c:v>156.03295766786698</c:v>
                </c:pt>
                <c:pt idx="152">
                  <c:v>155.54160345697619</c:v>
                </c:pt>
                <c:pt idx="153">
                  <c:v>161.83716904183936</c:v>
                </c:pt>
                <c:pt idx="154">
                  <c:v>162.15282569823816</c:v>
                </c:pt>
                <c:pt idx="155">
                  <c:v>156.06124115818591</c:v>
                </c:pt>
                <c:pt idx="156">
                  <c:v>161.563726465125</c:v>
                </c:pt>
                <c:pt idx="157">
                  <c:v>165.06378723597976</c:v>
                </c:pt>
                <c:pt idx="158">
                  <c:v>159.38978832814706</c:v>
                </c:pt>
                <c:pt idx="159">
                  <c:v>157.74034764648459</c:v>
                </c:pt>
                <c:pt idx="160">
                  <c:v>147.10849907990365</c:v>
                </c:pt>
                <c:pt idx="161">
                  <c:v>143.24978047831902</c:v>
                </c:pt>
                <c:pt idx="162">
                  <c:v>140.8929571386754</c:v>
                </c:pt>
                <c:pt idx="163">
                  <c:v>143.54867573897269</c:v>
                </c:pt>
                <c:pt idx="164">
                  <c:v>151.13220555540232</c:v>
                </c:pt>
                <c:pt idx="165">
                  <c:v>152.5455754925988</c:v>
                </c:pt>
                <c:pt idx="166">
                  <c:v>151.81161022751982</c:v>
                </c:pt>
                <c:pt idx="167">
                  <c:v>152.19068757787656</c:v>
                </c:pt>
                <c:pt idx="168">
                  <c:v>154.85320828372511</c:v>
                </c:pt>
                <c:pt idx="169">
                  <c:v>164.98581943915323</c:v>
                </c:pt>
                <c:pt idx="170">
                  <c:v>163.79550055787658</c:v>
                </c:pt>
                <c:pt idx="171">
                  <c:v>164.08361394044195</c:v>
                </c:pt>
                <c:pt idx="172">
                  <c:v>167.88263694857207</c:v>
                </c:pt>
                <c:pt idx="173">
                  <c:v>162.20930636880146</c:v>
                </c:pt>
                <c:pt idx="174">
                  <c:v>165.94517679795686</c:v>
                </c:pt>
                <c:pt idx="175">
                  <c:v>167.26097761777402</c:v>
                </c:pt>
                <c:pt idx="176">
                  <c:v>167.26433786767268</c:v>
                </c:pt>
                <c:pt idx="177">
                  <c:v>167.50562451062609</c:v>
                </c:pt>
                <c:pt idx="178">
                  <c:v>163.7403007182285</c:v>
                </c:pt>
                <c:pt idx="179">
                  <c:v>161.16988090033502</c:v>
                </c:pt>
                <c:pt idx="180">
                  <c:v>157.76958107260489</c:v>
                </c:pt>
                <c:pt idx="181">
                  <c:v>157.3420854825886</c:v>
                </c:pt>
                <c:pt idx="182">
                  <c:v>158.48240464543889</c:v>
                </c:pt>
                <c:pt idx="183">
                  <c:v>160.06506269671732</c:v>
                </c:pt>
                <c:pt idx="184">
                  <c:v>158.6046856842612</c:v>
                </c:pt>
                <c:pt idx="185">
                  <c:v>161.10787893013338</c:v>
                </c:pt>
                <c:pt idx="186">
                  <c:v>164.43550973535594</c:v>
                </c:pt>
                <c:pt idx="187">
                  <c:v>171.13144381597493</c:v>
                </c:pt>
                <c:pt idx="188">
                  <c:v>180.89976531801821</c:v>
                </c:pt>
                <c:pt idx="189">
                  <c:v>178.92653192831565</c:v>
                </c:pt>
                <c:pt idx="190">
                  <c:v>177.1770790724234</c:v>
                </c:pt>
                <c:pt idx="191">
                  <c:v>177.36660152043919</c:v>
                </c:pt>
                <c:pt idx="192">
                  <c:v>178.73778252381723</c:v>
                </c:pt>
                <c:pt idx="193">
                  <c:v>184.66469934100317</c:v>
                </c:pt>
                <c:pt idx="194">
                  <c:v>190.79323051817585</c:v>
                </c:pt>
                <c:pt idx="195">
                  <c:v>191.09725471796068</c:v>
                </c:pt>
                <c:pt idx="196">
                  <c:v>195.58097596904673</c:v>
                </c:pt>
                <c:pt idx="197">
                  <c:v>195.22448590677479</c:v>
                </c:pt>
                <c:pt idx="198">
                  <c:v>188.01441559318553</c:v>
                </c:pt>
                <c:pt idx="199">
                  <c:v>187.6754898300272</c:v>
                </c:pt>
                <c:pt idx="200">
                  <c:v>180.89596512598118</c:v>
                </c:pt>
                <c:pt idx="201">
                  <c:v>184.36293357049516</c:v>
                </c:pt>
                <c:pt idx="202">
                  <c:v>190.27174482337378</c:v>
                </c:pt>
                <c:pt idx="203">
                  <c:v>195.41266004585347</c:v>
                </c:pt>
                <c:pt idx="204">
                  <c:v>193.98247253996496</c:v>
                </c:pt>
                <c:pt idx="205">
                  <c:v>190.29211011895808</c:v>
                </c:pt>
                <c:pt idx="206">
                  <c:v>187.51151639303933</c:v>
                </c:pt>
                <c:pt idx="207">
                  <c:v>187.93443319365412</c:v>
                </c:pt>
                <c:pt idx="208">
                  <c:v>187.91186297740529</c:v>
                </c:pt>
                <c:pt idx="209">
                  <c:v>190.34852318716398</c:v>
                </c:pt>
                <c:pt idx="210">
                  <c:v>192.12115803262645</c:v>
                </c:pt>
                <c:pt idx="211">
                  <c:v>198.09785105115702</c:v>
                </c:pt>
                <c:pt idx="212">
                  <c:v>199.06318115938657</c:v>
                </c:pt>
                <c:pt idx="213">
                  <c:v>200.46326892431568</c:v>
                </c:pt>
                <c:pt idx="214">
                  <c:v>199.92857918209296</c:v>
                </c:pt>
                <c:pt idx="215">
                  <c:v>201.02036565203574</c:v>
                </c:pt>
                <c:pt idx="216">
                  <c:v>201.64579750456355</c:v>
                </c:pt>
                <c:pt idx="217">
                  <c:v>202.12885771674613</c:v>
                </c:pt>
                <c:pt idx="218">
                  <c:v>201.87852898249744</c:v>
                </c:pt>
                <c:pt idx="219">
                  <c:v>199.79387263366917</c:v>
                </c:pt>
                <c:pt idx="220">
                  <c:v>194.9396565645807</c:v>
                </c:pt>
                <c:pt idx="221">
                  <c:v>191.83548828951905</c:v>
                </c:pt>
                <c:pt idx="222">
                  <c:v>203.70954607142895</c:v>
                </c:pt>
                <c:pt idx="223">
                  <c:v>202.88176060506447</c:v>
                </c:pt>
                <c:pt idx="224">
                  <c:v>206.84869218201646</c:v>
                </c:pt>
                <c:pt idx="225">
                  <c:v>209.591442732964</c:v>
                </c:pt>
                <c:pt idx="226">
                  <c:v>207.12673338465143</c:v>
                </c:pt>
                <c:pt idx="227">
                  <c:v>213.80393816151218</c:v>
                </c:pt>
                <c:pt idx="228">
                  <c:v>211.37000281579864</c:v>
                </c:pt>
                <c:pt idx="229">
                  <c:v>225.74695129134929</c:v>
                </c:pt>
                <c:pt idx="230">
                  <c:v>230.8185231888003</c:v>
                </c:pt>
                <c:pt idx="231">
                  <c:v>232.49400965563001</c:v>
                </c:pt>
                <c:pt idx="232">
                  <c:v>232.1263496429541</c:v>
                </c:pt>
                <c:pt idx="233">
                  <c:v>223.16717703245777</c:v>
                </c:pt>
                <c:pt idx="234">
                  <c:v>235.27251100973848</c:v>
                </c:pt>
                <c:pt idx="235">
                  <c:v>237.02843340831211</c:v>
                </c:pt>
                <c:pt idx="236">
                  <c:v>232.29868188289882</c:v>
                </c:pt>
                <c:pt idx="237">
                  <c:v>229.96117442753109</c:v>
                </c:pt>
                <c:pt idx="238">
                  <c:v>226.61925429898139</c:v>
                </c:pt>
                <c:pt idx="239">
                  <c:v>227.73378104224898</c:v>
                </c:pt>
                <c:pt idx="240">
                  <c:v>230.10267066224364</c:v>
                </c:pt>
                <c:pt idx="241">
                  <c:v>238.10713018671694</c:v>
                </c:pt>
                <c:pt idx="242">
                  <c:v>244.88563509718736</c:v>
                </c:pt>
                <c:pt idx="243">
                  <c:v>250.31508742310541</c:v>
                </c:pt>
                <c:pt idx="244">
                  <c:v>254.494208127137</c:v>
                </c:pt>
                <c:pt idx="245">
                  <c:v>270.42456068860537</c:v>
                </c:pt>
                <c:pt idx="246">
                  <c:v>257.25256198522391</c:v>
                </c:pt>
                <c:pt idx="247">
                  <c:v>258.64225773971879</c:v>
                </c:pt>
                <c:pt idx="248">
                  <c:v>262.7258255241087</c:v>
                </c:pt>
                <c:pt idx="249">
                  <c:v>263.43821651382478</c:v>
                </c:pt>
                <c:pt idx="250">
                  <c:v>276.72773073563769</c:v>
                </c:pt>
                <c:pt idx="251">
                  <c:v>276.57364894947443</c:v>
                </c:pt>
                <c:pt idx="252">
                  <c:v>274.13849068274283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250-4F38-9EF1-EDD7A8A4B996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'Time-series'!$O$4:$O$256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102.58644962122005</c:v>
                </c:pt>
                <c:pt idx="2">
                  <c:v>100.96553448884784</c:v>
                </c:pt>
                <c:pt idx="3">
                  <c:v>104.43441572095837</c:v>
                </c:pt>
                <c:pt idx="4">
                  <c:v>104.38860741465362</c:v>
                </c:pt>
                <c:pt idx="5">
                  <c:v>107.81178976978114</c:v>
                </c:pt>
                <c:pt idx="6">
                  <c:v>105.08537415900874</c:v>
                </c:pt>
                <c:pt idx="7">
                  <c:v>101.72891290446576</c:v>
                </c:pt>
                <c:pt idx="8">
                  <c:v>104.61216495842913</c:v>
                </c:pt>
                <c:pt idx="9">
                  <c:v>105.53715856998343</c:v>
                </c:pt>
                <c:pt idx="10">
                  <c:v>107.40759085092451</c:v>
                </c:pt>
                <c:pt idx="11">
                  <c:v>104.54696558792813</c:v>
                </c:pt>
                <c:pt idx="12">
                  <c:v>101.1035387687287</c:v>
                </c:pt>
                <c:pt idx="13">
                  <c:v>103.26935937695558</c:v>
                </c:pt>
                <c:pt idx="14">
                  <c:v>107.32640183468567</c:v>
                </c:pt>
                <c:pt idx="15">
                  <c:v>110.8953054045578</c:v>
                </c:pt>
                <c:pt idx="16">
                  <c:v>109.51940156050999</c:v>
                </c:pt>
                <c:pt idx="17">
                  <c:v>106.99197517819358</c:v>
                </c:pt>
                <c:pt idx="18">
                  <c:v>106.2796612546215</c:v>
                </c:pt>
                <c:pt idx="19">
                  <c:v>105.79226614375506</c:v>
                </c:pt>
                <c:pt idx="20">
                  <c:v>103.9593936324969</c:v>
                </c:pt>
                <c:pt idx="21">
                  <c:v>102.89929123032877</c:v>
                </c:pt>
                <c:pt idx="22">
                  <c:v>104.28483093120721</c:v>
                </c:pt>
                <c:pt idx="23">
                  <c:v>103.70887596477094</c:v>
                </c:pt>
                <c:pt idx="24">
                  <c:v>106.50267404228313</c:v>
                </c:pt>
                <c:pt idx="25">
                  <c:v>104.66854084042131</c:v>
                </c:pt>
                <c:pt idx="26">
                  <c:v>103.62221730456436</c:v>
                </c:pt>
                <c:pt idx="27">
                  <c:v>101.72545293961468</c:v>
                </c:pt>
                <c:pt idx="28">
                  <c:v>98.755915695371456</c:v>
                </c:pt>
                <c:pt idx="29">
                  <c:v>96.921983148391718</c:v>
                </c:pt>
                <c:pt idx="30">
                  <c:v>95.515864123289816</c:v>
                </c:pt>
                <c:pt idx="31">
                  <c:v>91.981973608502997</c:v>
                </c:pt>
                <c:pt idx="32">
                  <c:v>92.097441389583949</c:v>
                </c:pt>
                <c:pt idx="33">
                  <c:v>91.700243075776314</c:v>
                </c:pt>
                <c:pt idx="34">
                  <c:v>93.125204118403758</c:v>
                </c:pt>
                <c:pt idx="35">
                  <c:v>91.807706228408847</c:v>
                </c:pt>
                <c:pt idx="36">
                  <c:v>88.131133126979364</c:v>
                </c:pt>
                <c:pt idx="37">
                  <c:v>85.372154067908653</c:v>
                </c:pt>
                <c:pt idx="38">
                  <c:v>87.190590138161753</c:v>
                </c:pt>
                <c:pt idx="39">
                  <c:v>88.691352699317122</c:v>
                </c:pt>
                <c:pt idx="40">
                  <c:v>93.792447724271696</c:v>
                </c:pt>
                <c:pt idx="41">
                  <c:v>89.969193221858944</c:v>
                </c:pt>
                <c:pt idx="42">
                  <c:v>89.939898781358622</c:v>
                </c:pt>
                <c:pt idx="43">
                  <c:v>89.128930283018704</c:v>
                </c:pt>
                <c:pt idx="44">
                  <c:v>89.532601557597985</c:v>
                </c:pt>
                <c:pt idx="45">
                  <c:v>88.525466499652183</c:v>
                </c:pt>
                <c:pt idx="46">
                  <c:v>89.08883481833783</c:v>
                </c:pt>
                <c:pt idx="47">
                  <c:v>89.885501449538779</c:v>
                </c:pt>
                <c:pt idx="48">
                  <c:v>89.866601044434162</c:v>
                </c:pt>
                <c:pt idx="49">
                  <c:v>87.172578413110784</c:v>
                </c:pt>
                <c:pt idx="50">
                  <c:v>90.403871320038803</c:v>
                </c:pt>
                <c:pt idx="51">
                  <c:v>84.425517412348924</c:v>
                </c:pt>
                <c:pt idx="52">
                  <c:v>82.661030082623085</c:v>
                </c:pt>
                <c:pt idx="53">
                  <c:v>83.886481037817589</c:v>
                </c:pt>
                <c:pt idx="54">
                  <c:v>81.949886589097545</c:v>
                </c:pt>
                <c:pt idx="55">
                  <c:v>83.156974847833638</c:v>
                </c:pt>
                <c:pt idx="56">
                  <c:v>81.653777241515499</c:v>
                </c:pt>
                <c:pt idx="57">
                  <c:v>78.275200601149521</c:v>
                </c:pt>
                <c:pt idx="58">
                  <c:v>75.190072302898926</c:v>
                </c:pt>
                <c:pt idx="59">
                  <c:v>75.554742909091402</c:v>
                </c:pt>
                <c:pt idx="60">
                  <c:v>79.37400916053015</c:v>
                </c:pt>
                <c:pt idx="61">
                  <c:v>80.310450227002917</c:v>
                </c:pt>
                <c:pt idx="62">
                  <c:v>80.807889340629472</c:v>
                </c:pt>
                <c:pt idx="63">
                  <c:v>85.741363512196301</c:v>
                </c:pt>
                <c:pt idx="64">
                  <c:v>84.516348783652361</c:v>
                </c:pt>
                <c:pt idx="65">
                  <c:v>89.099411288196976</c:v>
                </c:pt>
                <c:pt idx="66">
                  <c:v>88.576447807197653</c:v>
                </c:pt>
                <c:pt idx="67">
                  <c:v>85.718579084899403</c:v>
                </c:pt>
                <c:pt idx="68">
                  <c:v>88.947227587914128</c:v>
                </c:pt>
                <c:pt idx="69">
                  <c:v>88.359740405178783</c:v>
                </c:pt>
                <c:pt idx="70">
                  <c:v>88.855185188060801</c:v>
                </c:pt>
                <c:pt idx="71">
                  <c:v>88.208020732008208</c:v>
                </c:pt>
                <c:pt idx="72">
                  <c:v>91.239741385025582</c:v>
                </c:pt>
                <c:pt idx="73">
                  <c:v>91.04522440769891</c:v>
                </c:pt>
                <c:pt idx="74">
                  <c:v>93.64914637816068</c:v>
                </c:pt>
                <c:pt idx="75">
                  <c:v>93.839533350593612</c:v>
                </c:pt>
                <c:pt idx="76">
                  <c:v>92.472479758145724</c:v>
                </c:pt>
                <c:pt idx="77">
                  <c:v>90.219575675033397</c:v>
                </c:pt>
                <c:pt idx="78">
                  <c:v>88.290512437103601</c:v>
                </c:pt>
                <c:pt idx="79">
                  <c:v>85.257931889341705</c:v>
                </c:pt>
                <c:pt idx="80">
                  <c:v>83.484501833785998</c:v>
                </c:pt>
                <c:pt idx="81">
                  <c:v>82.041609205366342</c:v>
                </c:pt>
                <c:pt idx="82">
                  <c:v>82.796167868628572</c:v>
                </c:pt>
                <c:pt idx="83">
                  <c:v>82.521162206757367</c:v>
                </c:pt>
                <c:pt idx="84">
                  <c:v>83.273049968125974</c:v>
                </c:pt>
                <c:pt idx="85">
                  <c:v>81.186348340629849</c:v>
                </c:pt>
                <c:pt idx="86">
                  <c:v>84.845107081466637</c:v>
                </c:pt>
                <c:pt idx="87">
                  <c:v>81.886013478628172</c:v>
                </c:pt>
                <c:pt idx="88">
                  <c:v>82.616032769510156</c:v>
                </c:pt>
                <c:pt idx="89">
                  <c:v>85.608498067711466</c:v>
                </c:pt>
                <c:pt idx="90">
                  <c:v>89.068767730615946</c:v>
                </c:pt>
                <c:pt idx="91">
                  <c:v>89.100725140287167</c:v>
                </c:pt>
                <c:pt idx="92">
                  <c:v>92.214758503861873</c:v>
                </c:pt>
                <c:pt idx="93">
                  <c:v>95.043325668182533</c:v>
                </c:pt>
                <c:pt idx="94">
                  <c:v>97.393841717500308</c:v>
                </c:pt>
                <c:pt idx="95">
                  <c:v>95.860162435451301</c:v>
                </c:pt>
                <c:pt idx="96">
                  <c:v>99.491018625291318</c:v>
                </c:pt>
                <c:pt idx="97">
                  <c:v>98.34059417366592</c:v>
                </c:pt>
                <c:pt idx="98">
                  <c:v>94.190171395233861</c:v>
                </c:pt>
                <c:pt idx="99">
                  <c:v>96.225975716735221</c:v>
                </c:pt>
                <c:pt idx="100">
                  <c:v>97.808886838549896</c:v>
                </c:pt>
                <c:pt idx="101">
                  <c:v>98.312313635202088</c:v>
                </c:pt>
                <c:pt idx="102">
                  <c:v>95.030899360465312</c:v>
                </c:pt>
                <c:pt idx="103">
                  <c:v>92.231747686006997</c:v>
                </c:pt>
                <c:pt idx="104">
                  <c:v>94.972014918745899</c:v>
                </c:pt>
                <c:pt idx="105">
                  <c:v>93.026227593633408</c:v>
                </c:pt>
                <c:pt idx="106">
                  <c:v>92.328011949455274</c:v>
                </c:pt>
                <c:pt idx="107">
                  <c:v>92.406943956145724</c:v>
                </c:pt>
                <c:pt idx="108">
                  <c:v>91.99902279856758</c:v>
                </c:pt>
                <c:pt idx="109">
                  <c:v>93.266694817822113</c:v>
                </c:pt>
                <c:pt idx="110">
                  <c:v>94.945210520051418</c:v>
                </c:pt>
                <c:pt idx="111">
                  <c:v>95.043441451310471</c:v>
                </c:pt>
                <c:pt idx="112">
                  <c:v>98.171447259717795</c:v>
                </c:pt>
                <c:pt idx="113">
                  <c:v>99.576041401419502</c:v>
                </c:pt>
                <c:pt idx="114">
                  <c:v>94.907569899593511</c:v>
                </c:pt>
                <c:pt idx="115">
                  <c:v>93.622745691418032</c:v>
                </c:pt>
                <c:pt idx="116">
                  <c:v>90.203130848136254</c:v>
                </c:pt>
                <c:pt idx="117">
                  <c:v>89.411401392757355</c:v>
                </c:pt>
                <c:pt idx="118">
                  <c:v>88.715288752911476</c:v>
                </c:pt>
                <c:pt idx="119">
                  <c:v>90.592511247477105</c:v>
                </c:pt>
                <c:pt idx="120">
                  <c:v>89.968145263972389</c:v>
                </c:pt>
                <c:pt idx="121">
                  <c:v>90.514176395591122</c:v>
                </c:pt>
                <c:pt idx="122">
                  <c:v>91.064745362015302</c:v>
                </c:pt>
                <c:pt idx="123">
                  <c:v>95.737793650467097</c:v>
                </c:pt>
                <c:pt idx="124">
                  <c:v>94.939187244449329</c:v>
                </c:pt>
                <c:pt idx="125">
                  <c:v>91.883558958477934</c:v>
                </c:pt>
                <c:pt idx="126">
                  <c:v>93.547703473232446</c:v>
                </c:pt>
                <c:pt idx="127">
                  <c:v>90.974864040131465</c:v>
                </c:pt>
                <c:pt idx="128">
                  <c:v>95.845344544133894</c:v>
                </c:pt>
                <c:pt idx="129">
                  <c:v>96.646590847087765</c:v>
                </c:pt>
                <c:pt idx="130">
                  <c:v>96.577200862480765</c:v>
                </c:pt>
                <c:pt idx="131">
                  <c:v>97.651378257095161</c:v>
                </c:pt>
                <c:pt idx="132">
                  <c:v>96.300189848435451</c:v>
                </c:pt>
                <c:pt idx="133">
                  <c:v>96.555730483612336</c:v>
                </c:pt>
                <c:pt idx="134">
                  <c:v>96.815842312475226</c:v>
                </c:pt>
                <c:pt idx="135">
                  <c:v>97.832964143686368</c:v>
                </c:pt>
                <c:pt idx="136">
                  <c:v>96.74976369912153</c:v>
                </c:pt>
                <c:pt idx="137">
                  <c:v>97.514746040586388</c:v>
                </c:pt>
                <c:pt idx="138">
                  <c:v>99.020423577877736</c:v>
                </c:pt>
                <c:pt idx="139">
                  <c:v>103.1943098839282</c:v>
                </c:pt>
                <c:pt idx="140">
                  <c:v>102.78365097690822</c:v>
                </c:pt>
                <c:pt idx="141">
                  <c:v>103.80179763096028</c:v>
                </c:pt>
                <c:pt idx="142">
                  <c:v>104.73768557249741</c:v>
                </c:pt>
                <c:pt idx="143">
                  <c:v>104.7667960367815</c:v>
                </c:pt>
                <c:pt idx="144">
                  <c:v>107.51953231321605</c:v>
                </c:pt>
                <c:pt idx="145">
                  <c:v>108.26310048343885</c:v>
                </c:pt>
                <c:pt idx="146">
                  <c:v>106.8934512014491</c:v>
                </c:pt>
                <c:pt idx="147">
                  <c:v>105.33683569840083</c:v>
                </c:pt>
                <c:pt idx="148">
                  <c:v>105.29292869049654</c:v>
                </c:pt>
                <c:pt idx="149">
                  <c:v>105.44644449376797</c:v>
                </c:pt>
                <c:pt idx="150">
                  <c:v>110.88117494334988</c:v>
                </c:pt>
                <c:pt idx="151">
                  <c:v>111.3282652106188</c:v>
                </c:pt>
                <c:pt idx="152">
                  <c:v>113.70682185390621</c:v>
                </c:pt>
                <c:pt idx="153">
                  <c:v>115.53008433943855</c:v>
                </c:pt>
                <c:pt idx="154">
                  <c:v>116.13925356376562</c:v>
                </c:pt>
                <c:pt idx="155">
                  <c:v>112.03615057514462</c:v>
                </c:pt>
                <c:pt idx="156">
                  <c:v>113.13196242595706</c:v>
                </c:pt>
                <c:pt idx="157">
                  <c:v>114.52334501201298</c:v>
                </c:pt>
                <c:pt idx="158">
                  <c:v>114.67058601744066</c:v>
                </c:pt>
                <c:pt idx="159">
                  <c:v>113.63729090826888</c:v>
                </c:pt>
                <c:pt idx="160">
                  <c:v>109.90957484948834</c:v>
                </c:pt>
                <c:pt idx="161">
                  <c:v>109.73169216470009</c:v>
                </c:pt>
                <c:pt idx="162">
                  <c:v>110.94587386223202</c:v>
                </c:pt>
                <c:pt idx="163">
                  <c:v>113.86210338026541</c:v>
                </c:pt>
                <c:pt idx="164">
                  <c:v>113.77671191946634</c:v>
                </c:pt>
                <c:pt idx="165">
                  <c:v>111.44888812634973</c:v>
                </c:pt>
                <c:pt idx="166">
                  <c:v>112.21199594933479</c:v>
                </c:pt>
                <c:pt idx="167">
                  <c:v>109.0366242849482</c:v>
                </c:pt>
                <c:pt idx="168">
                  <c:v>106.56004331693512</c:v>
                </c:pt>
                <c:pt idx="169">
                  <c:v>104.70759592746101</c:v>
                </c:pt>
                <c:pt idx="170">
                  <c:v>104.17443735355093</c:v>
                </c:pt>
                <c:pt idx="171">
                  <c:v>102.68695916743501</c:v>
                </c:pt>
                <c:pt idx="172">
                  <c:v>100.71378175525608</c:v>
                </c:pt>
                <c:pt idx="173">
                  <c:v>101.52761000569234</c:v>
                </c:pt>
                <c:pt idx="174">
                  <c:v>102.30108325776175</c:v>
                </c:pt>
                <c:pt idx="175">
                  <c:v>106.1163912810389</c:v>
                </c:pt>
                <c:pt idx="176">
                  <c:v>100.80519591833186</c:v>
                </c:pt>
                <c:pt idx="177">
                  <c:v>104.86870498869162</c:v>
                </c:pt>
                <c:pt idx="178">
                  <c:v>103.54802611329178</c:v>
                </c:pt>
                <c:pt idx="179">
                  <c:v>95.788421987460353</c:v>
                </c:pt>
                <c:pt idx="180">
                  <c:v>96.061569106952703</c:v>
                </c:pt>
                <c:pt idx="181">
                  <c:v>97.862681910445303</c:v>
                </c:pt>
                <c:pt idx="182">
                  <c:v>98.808667986300634</c:v>
                </c:pt>
                <c:pt idx="183">
                  <c:v>99.723482451236038</c:v>
                </c:pt>
                <c:pt idx="184">
                  <c:v>97.266966241044784</c:v>
                </c:pt>
                <c:pt idx="185">
                  <c:v>95.974403778537905</c:v>
                </c:pt>
                <c:pt idx="186">
                  <c:v>91.604764393683837</c:v>
                </c:pt>
                <c:pt idx="187">
                  <c:v>88.833632824890145</c:v>
                </c:pt>
                <c:pt idx="188">
                  <c:v>89.682745488353703</c:v>
                </c:pt>
                <c:pt idx="189">
                  <c:v>87.902062588484995</c:v>
                </c:pt>
                <c:pt idx="190">
                  <c:v>85.793061786299717</c:v>
                </c:pt>
                <c:pt idx="191">
                  <c:v>80.176534183695296</c:v>
                </c:pt>
                <c:pt idx="192">
                  <c:v>84.929785347065575</c:v>
                </c:pt>
                <c:pt idx="193">
                  <c:v>86.559393092039727</c:v>
                </c:pt>
                <c:pt idx="194">
                  <c:v>85.541096715383304</c:v>
                </c:pt>
                <c:pt idx="195">
                  <c:v>88.662991633474689</c:v>
                </c:pt>
                <c:pt idx="196">
                  <c:v>90.329354863545277</c:v>
                </c:pt>
                <c:pt idx="197">
                  <c:v>92.392674589729509</c:v>
                </c:pt>
                <c:pt idx="198">
                  <c:v>94.937822732326694</c:v>
                </c:pt>
                <c:pt idx="199">
                  <c:v>99.632317623733258</c:v>
                </c:pt>
                <c:pt idx="200">
                  <c:v>97.468338767261415</c:v>
                </c:pt>
                <c:pt idx="201">
                  <c:v>99.648749184161986</c:v>
                </c:pt>
                <c:pt idx="202">
                  <c:v>97.496461926281086</c:v>
                </c:pt>
                <c:pt idx="203">
                  <c:v>102.28063823275825</c:v>
                </c:pt>
                <c:pt idx="204">
                  <c:v>101.45996130747928</c:v>
                </c:pt>
                <c:pt idx="205">
                  <c:v>102.19938321426531</c:v>
                </c:pt>
                <c:pt idx="206">
                  <c:v>103.36541120215554</c:v>
                </c:pt>
                <c:pt idx="207">
                  <c:v>102.60117135346368</c:v>
                </c:pt>
                <c:pt idx="208">
                  <c:v>101.43551494271415</c:v>
                </c:pt>
                <c:pt idx="209">
                  <c:v>100.47446210865701</c:v>
                </c:pt>
                <c:pt idx="210">
                  <c:v>103.22288063878683</c:v>
                </c:pt>
                <c:pt idx="211">
                  <c:v>104.40558018742907</c:v>
                </c:pt>
                <c:pt idx="212">
                  <c:v>105.63392249425146</c:v>
                </c:pt>
                <c:pt idx="213">
                  <c:v>100.60798069665171</c:v>
                </c:pt>
                <c:pt idx="214">
                  <c:v>99.330750616448682</c:v>
                </c:pt>
                <c:pt idx="215">
                  <c:v>100.13499733659377</c:v>
                </c:pt>
                <c:pt idx="216">
                  <c:v>96.723702207189518</c:v>
                </c:pt>
                <c:pt idx="217">
                  <c:v>99.260607358206315</c:v>
                </c:pt>
                <c:pt idx="218">
                  <c:v>100.37150606164251</c:v>
                </c:pt>
                <c:pt idx="219">
                  <c:v>104.89472109487319</c:v>
                </c:pt>
                <c:pt idx="220">
                  <c:v>105.85849994310037</c:v>
                </c:pt>
                <c:pt idx="221">
                  <c:v>107.55642147828186</c:v>
                </c:pt>
                <c:pt idx="222">
                  <c:v>107.10154221333237</c:v>
                </c:pt>
                <c:pt idx="223">
                  <c:v>112.89489477015915</c:v>
                </c:pt>
                <c:pt idx="224">
                  <c:v>113.03821662154196</c:v>
                </c:pt>
                <c:pt idx="225">
                  <c:v>111.25246128182667</c:v>
                </c:pt>
                <c:pt idx="226">
                  <c:v>109.08118799922303</c:v>
                </c:pt>
                <c:pt idx="227">
                  <c:v>107.66568944001173</c:v>
                </c:pt>
                <c:pt idx="228">
                  <c:v>105.33594036637312</c:v>
                </c:pt>
                <c:pt idx="229">
                  <c:v>108.19396882804446</c:v>
                </c:pt>
                <c:pt idx="230">
                  <c:v>107.91618848096088</c:v>
                </c:pt>
                <c:pt idx="231">
                  <c:v>105.67872362639666</c:v>
                </c:pt>
                <c:pt idx="232">
                  <c:v>104.09908041842296</c:v>
                </c:pt>
                <c:pt idx="233">
                  <c:v>108.82820113361069</c:v>
                </c:pt>
                <c:pt idx="234">
                  <c:v>111.17589098464784</c:v>
                </c:pt>
                <c:pt idx="235">
                  <c:v>112.58157425705537</c:v>
                </c:pt>
                <c:pt idx="236">
                  <c:v>111.76884412109297</c:v>
                </c:pt>
                <c:pt idx="237">
                  <c:v>108.55982817791262</c:v>
                </c:pt>
                <c:pt idx="238">
                  <c:v>108.20578560632804</c:v>
                </c:pt>
                <c:pt idx="239">
                  <c:v>111.77089420878083</c:v>
                </c:pt>
                <c:pt idx="240">
                  <c:v>111.73291957997584</c:v>
                </c:pt>
                <c:pt idx="241">
                  <c:v>109.88753808845269</c:v>
                </c:pt>
                <c:pt idx="242">
                  <c:v>106.61708911323069</c:v>
                </c:pt>
                <c:pt idx="243">
                  <c:v>106.04852380058111</c:v>
                </c:pt>
                <c:pt idx="244">
                  <c:v>106.58025302198143</c:v>
                </c:pt>
                <c:pt idx="245">
                  <c:v>104.29530951123112</c:v>
                </c:pt>
                <c:pt idx="246">
                  <c:v>105.78333528949013</c:v>
                </c:pt>
                <c:pt idx="247">
                  <c:v>106.49071947739098</c:v>
                </c:pt>
                <c:pt idx="248">
                  <c:v>101.06204377069362</c:v>
                </c:pt>
                <c:pt idx="249">
                  <c:v>101.57909377210453</c:v>
                </c:pt>
                <c:pt idx="250">
                  <c:v>97.168362150830774</c:v>
                </c:pt>
                <c:pt idx="251">
                  <c:v>96.500923048284434</c:v>
                </c:pt>
                <c:pt idx="252">
                  <c:v>97.275199824249455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250-4F38-9EF1-EDD7A8A4B996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'Time-series'!$P$4:$P$256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100.1263315108085</c:v>
                </c:pt>
                <c:pt idx="2">
                  <c:v>99.51923045829858</c:v>
                </c:pt>
                <c:pt idx="3">
                  <c:v>102.37807241091036</c:v>
                </c:pt>
                <c:pt idx="4">
                  <c:v>95.070732263791783</c:v>
                </c:pt>
                <c:pt idx="5">
                  <c:v>92.638662911842658</c:v>
                </c:pt>
                <c:pt idx="6">
                  <c:v>94.268311841461625</c:v>
                </c:pt>
                <c:pt idx="7">
                  <c:v>97.152231990871911</c:v>
                </c:pt>
                <c:pt idx="8">
                  <c:v>98.252981754084672</c:v>
                </c:pt>
                <c:pt idx="9">
                  <c:v>99.61997614520844</c:v>
                </c:pt>
                <c:pt idx="10">
                  <c:v>97.707237480802476</c:v>
                </c:pt>
                <c:pt idx="11">
                  <c:v>95.25939213025292</c:v>
                </c:pt>
                <c:pt idx="12">
                  <c:v>95.204163815352203</c:v>
                </c:pt>
                <c:pt idx="13">
                  <c:v>93.797196973517273</c:v>
                </c:pt>
                <c:pt idx="14">
                  <c:v>94.787148444586336</c:v>
                </c:pt>
                <c:pt idx="15">
                  <c:v>93.104082198519336</c:v>
                </c:pt>
                <c:pt idx="16">
                  <c:v>92.39817364963838</c:v>
                </c:pt>
                <c:pt idx="17">
                  <c:v>89.292950739775762</c:v>
                </c:pt>
                <c:pt idx="18">
                  <c:v>89.947724291016229</c:v>
                </c:pt>
                <c:pt idx="19">
                  <c:v>91.104940752371604</c:v>
                </c:pt>
                <c:pt idx="20">
                  <c:v>92.580501764687014</c:v>
                </c:pt>
                <c:pt idx="21">
                  <c:v>94.257029673173292</c:v>
                </c:pt>
                <c:pt idx="22">
                  <c:v>95.732945936263505</c:v>
                </c:pt>
                <c:pt idx="23">
                  <c:v>95.367287287254328</c:v>
                </c:pt>
                <c:pt idx="24">
                  <c:v>95.34532439017508</c:v>
                </c:pt>
                <c:pt idx="25">
                  <c:v>93.783481016740183</c:v>
                </c:pt>
                <c:pt idx="26">
                  <c:v>95.674239614578639</c:v>
                </c:pt>
                <c:pt idx="27">
                  <c:v>97.427431597351784</c:v>
                </c:pt>
                <c:pt idx="28">
                  <c:v>97.938126004872345</c:v>
                </c:pt>
                <c:pt idx="29">
                  <c:v>98.099098789960308</c:v>
                </c:pt>
                <c:pt idx="30">
                  <c:v>95.377347320758076</c:v>
                </c:pt>
                <c:pt idx="31">
                  <c:v>96.506434050293848</c:v>
                </c:pt>
                <c:pt idx="32">
                  <c:v>98.304674098244419</c:v>
                </c:pt>
                <c:pt idx="33">
                  <c:v>99.27610836776347</c:v>
                </c:pt>
                <c:pt idx="34">
                  <c:v>98.812968225467898</c:v>
                </c:pt>
                <c:pt idx="35">
                  <c:v>94.213658192403159</c:v>
                </c:pt>
                <c:pt idx="36">
                  <c:v>94.09596933729253</c:v>
                </c:pt>
                <c:pt idx="37">
                  <c:v>95.294022395000852</c:v>
                </c:pt>
                <c:pt idx="38">
                  <c:v>92.684434986539685</c:v>
                </c:pt>
                <c:pt idx="39">
                  <c:v>91.414133151947482</c:v>
                </c:pt>
                <c:pt idx="40">
                  <c:v>91.205698327686136</c:v>
                </c:pt>
                <c:pt idx="41">
                  <c:v>87.256973498930833</c:v>
                </c:pt>
                <c:pt idx="42">
                  <c:v>87.000636999318161</c:v>
                </c:pt>
                <c:pt idx="43">
                  <c:v>83.950130596227893</c:v>
                </c:pt>
                <c:pt idx="44">
                  <c:v>81.21961286636467</c:v>
                </c:pt>
                <c:pt idx="45">
                  <c:v>84.758822702297039</c:v>
                </c:pt>
                <c:pt idx="46">
                  <c:v>84.125957125922412</c:v>
                </c:pt>
                <c:pt idx="47">
                  <c:v>80.632912601181516</c:v>
                </c:pt>
                <c:pt idx="48">
                  <c:v>78.137933000290914</c:v>
                </c:pt>
                <c:pt idx="49">
                  <c:v>78.803461304495599</c:v>
                </c:pt>
                <c:pt idx="50">
                  <c:v>79.5021107964956</c:v>
                </c:pt>
                <c:pt idx="51">
                  <c:v>78.267499467143651</c:v>
                </c:pt>
                <c:pt idx="52">
                  <c:v>79.536538177808012</c:v>
                </c:pt>
                <c:pt idx="53">
                  <c:v>82.736484408193377</c:v>
                </c:pt>
                <c:pt idx="54">
                  <c:v>87.884443110699706</c:v>
                </c:pt>
                <c:pt idx="55">
                  <c:v>87.503687272134911</c:v>
                </c:pt>
                <c:pt idx="56">
                  <c:v>89.251051530574685</c:v>
                </c:pt>
                <c:pt idx="57">
                  <c:v>87.740850033789641</c:v>
                </c:pt>
                <c:pt idx="58">
                  <c:v>88.197539324972311</c:v>
                </c:pt>
                <c:pt idx="59">
                  <c:v>85.065536780018846</c:v>
                </c:pt>
                <c:pt idx="60">
                  <c:v>82.704198168494983</c:v>
                </c:pt>
                <c:pt idx="61">
                  <c:v>82.37161534717886</c:v>
                </c:pt>
                <c:pt idx="62">
                  <c:v>82.472051526073301</c:v>
                </c:pt>
                <c:pt idx="63">
                  <c:v>81.723084432462628</c:v>
                </c:pt>
                <c:pt idx="64">
                  <c:v>81.410591162885254</c:v>
                </c:pt>
                <c:pt idx="65">
                  <c:v>78.567230603805015</c:v>
                </c:pt>
                <c:pt idx="66">
                  <c:v>77.725787247371244</c:v>
                </c:pt>
                <c:pt idx="67">
                  <c:v>77.807924618331072</c:v>
                </c:pt>
                <c:pt idx="68">
                  <c:v>80.039156790142201</c:v>
                </c:pt>
                <c:pt idx="69">
                  <c:v>80.753239835160713</c:v>
                </c:pt>
                <c:pt idx="70">
                  <c:v>84.06265006658262</c:v>
                </c:pt>
                <c:pt idx="71">
                  <c:v>85.840268287389094</c:v>
                </c:pt>
                <c:pt idx="72">
                  <c:v>80.871054240387664</c:v>
                </c:pt>
                <c:pt idx="73">
                  <c:v>81.565373477747258</c:v>
                </c:pt>
                <c:pt idx="74">
                  <c:v>78.10943455737879</c:v>
                </c:pt>
                <c:pt idx="75">
                  <c:v>77.944479116539839</c:v>
                </c:pt>
                <c:pt idx="76">
                  <c:v>76.840740750140696</c:v>
                </c:pt>
                <c:pt idx="77">
                  <c:v>74.94844779324923</c:v>
                </c:pt>
                <c:pt idx="78">
                  <c:v>75.185724681044888</c:v>
                </c:pt>
                <c:pt idx="79">
                  <c:v>77.256714090603737</c:v>
                </c:pt>
                <c:pt idx="80">
                  <c:v>76.046406372384197</c:v>
                </c:pt>
                <c:pt idx="81">
                  <c:v>78.535908479909963</c:v>
                </c:pt>
                <c:pt idx="82">
                  <c:v>74.006833024075831</c:v>
                </c:pt>
                <c:pt idx="83">
                  <c:v>70.858986562985649</c:v>
                </c:pt>
                <c:pt idx="84">
                  <c:v>68.85376403514816</c:v>
                </c:pt>
                <c:pt idx="85">
                  <c:v>69.515098412986845</c:v>
                </c:pt>
                <c:pt idx="86">
                  <c:v>72.967096342775719</c:v>
                </c:pt>
                <c:pt idx="87">
                  <c:v>72.010668228381732</c:v>
                </c:pt>
                <c:pt idx="88">
                  <c:v>72.844406605113974</c:v>
                </c:pt>
                <c:pt idx="89">
                  <c:v>74.033967804319843</c:v>
                </c:pt>
                <c:pt idx="90">
                  <c:v>74.012058695437304</c:v>
                </c:pt>
                <c:pt idx="91">
                  <c:v>72.864677551518994</c:v>
                </c:pt>
                <c:pt idx="92">
                  <c:v>72.678231366779414</c:v>
                </c:pt>
                <c:pt idx="93">
                  <c:v>72.201102326046197</c:v>
                </c:pt>
                <c:pt idx="94">
                  <c:v>70.489321093258269</c:v>
                </c:pt>
                <c:pt idx="95">
                  <c:v>70.603466586592418</c:v>
                </c:pt>
                <c:pt idx="96">
                  <c:v>72.058577003774715</c:v>
                </c:pt>
                <c:pt idx="97">
                  <c:v>75.913789595815629</c:v>
                </c:pt>
                <c:pt idx="98">
                  <c:v>75.548234375639069</c:v>
                </c:pt>
                <c:pt idx="99">
                  <c:v>75.614961965207485</c:v>
                </c:pt>
                <c:pt idx="100">
                  <c:v>73.405770289775035</c:v>
                </c:pt>
                <c:pt idx="101">
                  <c:v>71.037729530814957</c:v>
                </c:pt>
                <c:pt idx="102">
                  <c:v>67.473514261021165</c:v>
                </c:pt>
                <c:pt idx="103">
                  <c:v>67.244283716056231</c:v>
                </c:pt>
                <c:pt idx="104">
                  <c:v>65.453912170020047</c:v>
                </c:pt>
                <c:pt idx="105">
                  <c:v>66.369540069625529</c:v>
                </c:pt>
                <c:pt idx="106">
                  <c:v>65.638877859314888</c:v>
                </c:pt>
                <c:pt idx="107">
                  <c:v>64.790790259278836</c:v>
                </c:pt>
                <c:pt idx="108">
                  <c:v>62.612913260623188</c:v>
                </c:pt>
                <c:pt idx="109">
                  <c:v>62.783589189224898</c:v>
                </c:pt>
                <c:pt idx="110">
                  <c:v>63.370188670423303</c:v>
                </c:pt>
                <c:pt idx="111">
                  <c:v>61.967686698420302</c:v>
                </c:pt>
                <c:pt idx="112">
                  <c:v>59.532045131364498</c:v>
                </c:pt>
                <c:pt idx="113">
                  <c:v>60.30184814155993</c:v>
                </c:pt>
                <c:pt idx="114">
                  <c:v>62.478189987949634</c:v>
                </c:pt>
                <c:pt idx="115">
                  <c:v>62.168156402085756</c:v>
                </c:pt>
                <c:pt idx="116">
                  <c:v>62.179078868192121</c:v>
                </c:pt>
                <c:pt idx="117">
                  <c:v>64.735857945335738</c:v>
                </c:pt>
                <c:pt idx="118">
                  <c:v>66.948982136912974</c:v>
                </c:pt>
                <c:pt idx="119">
                  <c:v>67.339060923324411</c:v>
                </c:pt>
                <c:pt idx="120">
                  <c:v>68.95509120777011</c:v>
                </c:pt>
                <c:pt idx="121">
                  <c:v>67.498701426013838</c:v>
                </c:pt>
                <c:pt idx="122">
                  <c:v>66.151894284102596</c:v>
                </c:pt>
                <c:pt idx="123">
                  <c:v>69.721674231326674</c:v>
                </c:pt>
                <c:pt idx="124">
                  <c:v>72.102043676720584</c:v>
                </c:pt>
                <c:pt idx="125">
                  <c:v>69.551055598350587</c:v>
                </c:pt>
                <c:pt idx="126">
                  <c:v>69.296305677457227</c:v>
                </c:pt>
                <c:pt idx="127">
                  <c:v>67.512415546483894</c:v>
                </c:pt>
                <c:pt idx="128">
                  <c:v>68.713902319102559</c:v>
                </c:pt>
                <c:pt idx="129">
                  <c:v>68.818556441060181</c:v>
                </c:pt>
                <c:pt idx="130">
                  <c:v>65.194469703089865</c:v>
                </c:pt>
                <c:pt idx="131">
                  <c:v>66.951119295277735</c:v>
                </c:pt>
                <c:pt idx="132">
                  <c:v>66.159139673071635</c:v>
                </c:pt>
                <c:pt idx="133">
                  <c:v>66.833546240727941</c:v>
                </c:pt>
                <c:pt idx="134">
                  <c:v>65.83171073983128</c:v>
                </c:pt>
                <c:pt idx="135">
                  <c:v>66.115250102002179</c:v>
                </c:pt>
                <c:pt idx="136">
                  <c:v>65.856161858400355</c:v>
                </c:pt>
                <c:pt idx="137">
                  <c:v>67.356509426624086</c:v>
                </c:pt>
                <c:pt idx="138">
                  <c:v>69.957813336082666</c:v>
                </c:pt>
                <c:pt idx="139">
                  <c:v>71.767917468296432</c:v>
                </c:pt>
                <c:pt idx="140">
                  <c:v>72.950830355688637</c:v>
                </c:pt>
                <c:pt idx="141">
                  <c:v>71.363388972733318</c:v>
                </c:pt>
                <c:pt idx="142">
                  <c:v>73.375131105679088</c:v>
                </c:pt>
                <c:pt idx="143">
                  <c:v>75.934104377883742</c:v>
                </c:pt>
                <c:pt idx="144">
                  <c:v>75.887611889901422</c:v>
                </c:pt>
                <c:pt idx="145">
                  <c:v>74.663226124192278</c:v>
                </c:pt>
                <c:pt idx="146">
                  <c:v>75.861068098098485</c:v>
                </c:pt>
                <c:pt idx="147">
                  <c:v>77.105791585494089</c:v>
                </c:pt>
                <c:pt idx="148">
                  <c:v>75.481336301170757</c:v>
                </c:pt>
                <c:pt idx="149">
                  <c:v>76.514675120735745</c:v>
                </c:pt>
                <c:pt idx="150">
                  <c:v>78.037820563598515</c:v>
                </c:pt>
                <c:pt idx="151">
                  <c:v>80.458923336425627</c:v>
                </c:pt>
                <c:pt idx="152">
                  <c:v>80.750136186635402</c:v>
                </c:pt>
                <c:pt idx="153">
                  <c:v>79.696075155814839</c:v>
                </c:pt>
                <c:pt idx="154">
                  <c:v>81.044720165477912</c:v>
                </c:pt>
                <c:pt idx="155">
                  <c:v>80.369563738232713</c:v>
                </c:pt>
                <c:pt idx="156">
                  <c:v>82.404673742295373</c:v>
                </c:pt>
                <c:pt idx="157">
                  <c:v>83.382986631150288</c:v>
                </c:pt>
                <c:pt idx="158">
                  <c:v>85.692082652777358</c:v>
                </c:pt>
                <c:pt idx="159">
                  <c:v>84.217821244567375</c:v>
                </c:pt>
                <c:pt idx="160">
                  <c:v>86.015157617945803</c:v>
                </c:pt>
                <c:pt idx="161">
                  <c:v>86.585809442272975</c:v>
                </c:pt>
                <c:pt idx="162">
                  <c:v>89.896483883111159</c:v>
                </c:pt>
                <c:pt idx="163">
                  <c:v>89.382307108926753</c:v>
                </c:pt>
                <c:pt idx="164">
                  <c:v>87.146737117802743</c:v>
                </c:pt>
                <c:pt idx="165">
                  <c:v>86.936048575085607</c:v>
                </c:pt>
                <c:pt idx="166">
                  <c:v>88.942024489760243</c:v>
                </c:pt>
                <c:pt idx="167">
                  <c:v>91.382147137261995</c:v>
                </c:pt>
                <c:pt idx="168">
                  <c:v>87.729212629882511</c:v>
                </c:pt>
                <c:pt idx="169">
                  <c:v>88.326254523474915</c:v>
                </c:pt>
                <c:pt idx="170">
                  <c:v>88.284659741276997</c:v>
                </c:pt>
                <c:pt idx="171">
                  <c:v>90.306790769720408</c:v>
                </c:pt>
                <c:pt idx="172">
                  <c:v>89.333126435650456</c:v>
                </c:pt>
                <c:pt idx="173">
                  <c:v>89.873120605911495</c:v>
                </c:pt>
                <c:pt idx="174">
                  <c:v>87.694208605692893</c:v>
                </c:pt>
                <c:pt idx="175">
                  <c:v>86.304276473832118</c:v>
                </c:pt>
                <c:pt idx="176">
                  <c:v>86.888028307283605</c:v>
                </c:pt>
                <c:pt idx="177">
                  <c:v>87.536886288287235</c:v>
                </c:pt>
                <c:pt idx="178">
                  <c:v>84.640750133352313</c:v>
                </c:pt>
                <c:pt idx="179">
                  <c:v>87.487846297603042</c:v>
                </c:pt>
                <c:pt idx="180">
                  <c:v>90.489503802712733</c:v>
                </c:pt>
                <c:pt idx="181">
                  <c:v>89.066791214062931</c:v>
                </c:pt>
                <c:pt idx="182">
                  <c:v>88.480269838432676</c:v>
                </c:pt>
                <c:pt idx="183">
                  <c:v>90.902124981858705</c:v>
                </c:pt>
                <c:pt idx="184">
                  <c:v>87.633429322187254</c:v>
                </c:pt>
                <c:pt idx="185">
                  <c:v>86.494460119738534</c:v>
                </c:pt>
                <c:pt idx="186">
                  <c:v>86.146975208867744</c:v>
                </c:pt>
                <c:pt idx="187">
                  <c:v>82.854034837256862</c:v>
                </c:pt>
                <c:pt idx="188">
                  <c:v>82.576911789087475</c:v>
                </c:pt>
                <c:pt idx="189">
                  <c:v>86.242721815024566</c:v>
                </c:pt>
                <c:pt idx="190">
                  <c:v>87.132022895454284</c:v>
                </c:pt>
                <c:pt idx="191">
                  <c:v>87.687743482309287</c:v>
                </c:pt>
                <c:pt idx="192">
                  <c:v>85.341828481477776</c:v>
                </c:pt>
                <c:pt idx="193">
                  <c:v>84.841021381772876</c:v>
                </c:pt>
                <c:pt idx="194">
                  <c:v>86.896736542954812</c:v>
                </c:pt>
                <c:pt idx="195">
                  <c:v>84.516626337726052</c:v>
                </c:pt>
                <c:pt idx="196">
                  <c:v>85.957841849076061</c:v>
                </c:pt>
                <c:pt idx="197">
                  <c:v>87.325582382767365</c:v>
                </c:pt>
                <c:pt idx="198">
                  <c:v>86.140880021606705</c:v>
                </c:pt>
                <c:pt idx="199">
                  <c:v>86.857202078815135</c:v>
                </c:pt>
                <c:pt idx="200">
                  <c:v>83.696571780955637</c:v>
                </c:pt>
                <c:pt idx="201">
                  <c:v>84.17244327924837</c:v>
                </c:pt>
                <c:pt idx="202">
                  <c:v>81.220414421340237</c:v>
                </c:pt>
                <c:pt idx="203">
                  <c:v>79.585344637110381</c:v>
                </c:pt>
                <c:pt idx="204">
                  <c:v>81.47341735584709</c:v>
                </c:pt>
                <c:pt idx="205">
                  <c:v>81.69480876671679</c:v>
                </c:pt>
                <c:pt idx="206">
                  <c:v>81.678170746662957</c:v>
                </c:pt>
                <c:pt idx="207">
                  <c:v>80.301648448833774</c:v>
                </c:pt>
                <c:pt idx="208">
                  <c:v>83.14060423563059</c:v>
                </c:pt>
                <c:pt idx="209">
                  <c:v>81.994370929874478</c:v>
                </c:pt>
                <c:pt idx="210">
                  <c:v>79.255061634527706</c:v>
                </c:pt>
                <c:pt idx="211">
                  <c:v>81.978614190562979</c:v>
                </c:pt>
                <c:pt idx="212">
                  <c:v>79.223647559080163</c:v>
                </c:pt>
                <c:pt idx="213">
                  <c:v>78.53093637637599</c:v>
                </c:pt>
                <c:pt idx="214">
                  <c:v>76.141947421298894</c:v>
                </c:pt>
                <c:pt idx="215">
                  <c:v>76.356159857971804</c:v>
                </c:pt>
                <c:pt idx="216">
                  <c:v>75.052902346333909</c:v>
                </c:pt>
                <c:pt idx="217">
                  <c:v>75.901840351596505</c:v>
                </c:pt>
                <c:pt idx="218">
                  <c:v>78.469245200141003</c:v>
                </c:pt>
                <c:pt idx="219">
                  <c:v>80.796165419944614</c:v>
                </c:pt>
                <c:pt idx="220">
                  <c:v>79.717167956052236</c:v>
                </c:pt>
                <c:pt idx="221">
                  <c:v>84.138926055004475</c:v>
                </c:pt>
                <c:pt idx="222">
                  <c:v>84.445493967396516</c:v>
                </c:pt>
                <c:pt idx="223">
                  <c:v>83.89168970326341</c:v>
                </c:pt>
                <c:pt idx="224">
                  <c:v>82.012108606039405</c:v>
                </c:pt>
                <c:pt idx="225">
                  <c:v>85.877539102174538</c:v>
                </c:pt>
                <c:pt idx="226">
                  <c:v>87.223944573168907</c:v>
                </c:pt>
                <c:pt idx="227">
                  <c:v>84.771236154739</c:v>
                </c:pt>
                <c:pt idx="228">
                  <c:v>83.733899818307876</c:v>
                </c:pt>
                <c:pt idx="229">
                  <c:v>89.082685094713099</c:v>
                </c:pt>
                <c:pt idx="230">
                  <c:v>91.16969969605168</c:v>
                </c:pt>
                <c:pt idx="231">
                  <c:v>92.940171913827413</c:v>
                </c:pt>
                <c:pt idx="232">
                  <c:v>94.812290523008386</c:v>
                </c:pt>
                <c:pt idx="233">
                  <c:v>97.729322457297684</c:v>
                </c:pt>
                <c:pt idx="234">
                  <c:v>93.6881830711947</c:v>
                </c:pt>
                <c:pt idx="235">
                  <c:v>92.442210441781782</c:v>
                </c:pt>
                <c:pt idx="236">
                  <c:v>92.924779509266344</c:v>
                </c:pt>
                <c:pt idx="237">
                  <c:v>93.77225273024095</c:v>
                </c:pt>
                <c:pt idx="238">
                  <c:v>96.144991890804789</c:v>
                </c:pt>
                <c:pt idx="239">
                  <c:v>92.096683272608743</c:v>
                </c:pt>
                <c:pt idx="240">
                  <c:v>89.902128773423001</c:v>
                </c:pt>
                <c:pt idx="241">
                  <c:v>88.925696017860304</c:v>
                </c:pt>
                <c:pt idx="242">
                  <c:v>90.284262942654308</c:v>
                </c:pt>
                <c:pt idx="243">
                  <c:v>92.342318883079159</c:v>
                </c:pt>
                <c:pt idx="244">
                  <c:v>88.853149636014891</c:v>
                </c:pt>
                <c:pt idx="245">
                  <c:v>91.427546618990036</c:v>
                </c:pt>
                <c:pt idx="246">
                  <c:v>88.578957810473895</c:v>
                </c:pt>
                <c:pt idx="247">
                  <c:v>89.297504244409382</c:v>
                </c:pt>
                <c:pt idx="248">
                  <c:v>88.80656298697312</c:v>
                </c:pt>
                <c:pt idx="249">
                  <c:v>88.732641565713649</c:v>
                </c:pt>
                <c:pt idx="250">
                  <c:v>90.585944347878311</c:v>
                </c:pt>
                <c:pt idx="251">
                  <c:v>86.843874014915158</c:v>
                </c:pt>
                <c:pt idx="252">
                  <c:v>93.339557487421047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250-4F38-9EF1-EDD7A8A4B996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'Time-series'!$Q$4:$Q$256</c:f>
              <c:numCache>
                <c:formatCode>0.00</c:formatCode>
                <c:ptCount val="253"/>
                <c:pt idx="0" formatCode="General">
                  <c:v>100</c:v>
                </c:pt>
                <c:pt idx="1">
                  <c:v>98.996884129076321</c:v>
                </c:pt>
                <c:pt idx="2">
                  <c:v>98.181058514463075</c:v>
                </c:pt>
                <c:pt idx="3">
                  <c:v>99.913239182827098</c:v>
                </c:pt>
                <c:pt idx="4">
                  <c:v>99.936828293493917</c:v>
                </c:pt>
                <c:pt idx="5">
                  <c:v>96.499833355289283</c:v>
                </c:pt>
                <c:pt idx="6">
                  <c:v>97.992375477705878</c:v>
                </c:pt>
                <c:pt idx="7">
                  <c:v>99.255051331278651</c:v>
                </c:pt>
                <c:pt idx="8">
                  <c:v>100.36951781591412</c:v>
                </c:pt>
                <c:pt idx="9">
                  <c:v>102.39668653302802</c:v>
                </c:pt>
                <c:pt idx="10">
                  <c:v>110.3977521947151</c:v>
                </c:pt>
                <c:pt idx="11">
                  <c:v>111.42816338132768</c:v>
                </c:pt>
                <c:pt idx="12">
                  <c:v>110.00043654632042</c:v>
                </c:pt>
                <c:pt idx="13">
                  <c:v>110.28821100482898</c:v>
                </c:pt>
                <c:pt idx="14">
                  <c:v>111.02630738875366</c:v>
                </c:pt>
                <c:pt idx="15">
                  <c:v>109.67915573429434</c:v>
                </c:pt>
                <c:pt idx="16">
                  <c:v>115.82602397400252</c:v>
                </c:pt>
                <c:pt idx="17">
                  <c:v>114.15899402556838</c:v>
                </c:pt>
                <c:pt idx="18">
                  <c:v>116.49428350168714</c:v>
                </c:pt>
                <c:pt idx="19">
                  <c:v>115.28316556616817</c:v>
                </c:pt>
                <c:pt idx="20">
                  <c:v>115.00288771740402</c:v>
                </c:pt>
                <c:pt idx="21">
                  <c:v>118.79700175244588</c:v>
                </c:pt>
                <c:pt idx="22">
                  <c:v>114.7839691642442</c:v>
                </c:pt>
                <c:pt idx="23">
                  <c:v>113.88808942844773</c:v>
                </c:pt>
                <c:pt idx="24">
                  <c:v>115.82990360352734</c:v>
                </c:pt>
                <c:pt idx="25">
                  <c:v>114.32450634327465</c:v>
                </c:pt>
                <c:pt idx="26">
                  <c:v>113.0132262491182</c:v>
                </c:pt>
                <c:pt idx="27">
                  <c:v>109.64729622086919</c:v>
                </c:pt>
                <c:pt idx="28">
                  <c:v>110.02486711362842</c:v>
                </c:pt>
                <c:pt idx="29">
                  <c:v>108.75415907468728</c:v>
                </c:pt>
                <c:pt idx="30">
                  <c:v>109.10976335131441</c:v>
                </c:pt>
                <c:pt idx="31">
                  <c:v>110.09891651257884</c:v>
                </c:pt>
                <c:pt idx="32">
                  <c:v>109.91167431724507</c:v>
                </c:pt>
                <c:pt idx="33">
                  <c:v>110.79017343275321</c:v>
                </c:pt>
                <c:pt idx="34">
                  <c:v>114.10933710201107</c:v>
                </c:pt>
                <c:pt idx="35">
                  <c:v>109.71447950229467</c:v>
                </c:pt>
                <c:pt idx="36">
                  <c:v>111.07060831616664</c:v>
                </c:pt>
                <c:pt idx="37">
                  <c:v>110.41593935232221</c:v>
                </c:pt>
                <c:pt idx="38">
                  <c:v>110.81720677061935</c:v>
                </c:pt>
                <c:pt idx="39">
                  <c:v>106.90047547800526</c:v>
                </c:pt>
                <c:pt idx="40">
                  <c:v>108.88015952478699</c:v>
                </c:pt>
                <c:pt idx="41">
                  <c:v>109.60415174723633</c:v>
                </c:pt>
                <c:pt idx="42">
                  <c:v>109.72650173190446</c:v>
                </c:pt>
                <c:pt idx="43">
                  <c:v>111.40362991748393</c:v>
                </c:pt>
                <c:pt idx="44">
                  <c:v>105.41402263592136</c:v>
                </c:pt>
                <c:pt idx="45">
                  <c:v>104.06938254662956</c:v>
                </c:pt>
                <c:pt idx="46">
                  <c:v>99.240524154690291</c:v>
                </c:pt>
                <c:pt idx="47">
                  <c:v>100.67037094711863</c:v>
                </c:pt>
                <c:pt idx="48">
                  <c:v>101.41723259658558</c:v>
                </c:pt>
                <c:pt idx="49">
                  <c:v>105.12939176899793</c:v>
                </c:pt>
                <c:pt idx="50">
                  <c:v>111.70126792974622</c:v>
                </c:pt>
                <c:pt idx="51">
                  <c:v>112.04587182832579</c:v>
                </c:pt>
                <c:pt idx="52">
                  <c:v>114.33835938978214</c:v>
                </c:pt>
                <c:pt idx="53">
                  <c:v>111.27587648618571</c:v>
                </c:pt>
                <c:pt idx="54">
                  <c:v>108.40988744755771</c:v>
                </c:pt>
                <c:pt idx="55">
                  <c:v>111.40457388554225</c:v>
                </c:pt>
                <c:pt idx="56">
                  <c:v>109.41421935543842</c:v>
                </c:pt>
                <c:pt idx="57">
                  <c:v>109.0091171309402</c:v>
                </c:pt>
                <c:pt idx="58">
                  <c:v>106.42948110150026</c:v>
                </c:pt>
                <c:pt idx="59">
                  <c:v>105.04574922630896</c:v>
                </c:pt>
                <c:pt idx="60">
                  <c:v>100.05947033256473</c:v>
                </c:pt>
                <c:pt idx="61">
                  <c:v>102.37018677254723</c:v>
                </c:pt>
                <c:pt idx="62">
                  <c:v>104.73609409615167</c:v>
                </c:pt>
                <c:pt idx="63">
                  <c:v>107.20416502683381</c:v>
                </c:pt>
                <c:pt idx="64">
                  <c:v>108.65606587526101</c:v>
                </c:pt>
                <c:pt idx="65">
                  <c:v>109.48773192396332</c:v>
                </c:pt>
                <c:pt idx="66">
                  <c:v>111.38560136803777</c:v>
                </c:pt>
                <c:pt idx="67">
                  <c:v>108.73952684948631</c:v>
                </c:pt>
                <c:pt idx="68">
                  <c:v>108.806634797556</c:v>
                </c:pt>
                <c:pt idx="69">
                  <c:v>108.82943668175642</c:v>
                </c:pt>
                <c:pt idx="70">
                  <c:v>106.98588434833556</c:v>
                </c:pt>
                <c:pt idx="71">
                  <c:v>111.67193433055724</c:v>
                </c:pt>
                <c:pt idx="72">
                  <c:v>116.33761575765531</c:v>
                </c:pt>
                <c:pt idx="73">
                  <c:v>114.44967264029134</c:v>
                </c:pt>
                <c:pt idx="74">
                  <c:v>116.75532652061206</c:v>
                </c:pt>
                <c:pt idx="75">
                  <c:v>114.03786187497741</c:v>
                </c:pt>
                <c:pt idx="76">
                  <c:v>113.81937379197564</c:v>
                </c:pt>
                <c:pt idx="77">
                  <c:v>115.81194124764745</c:v>
                </c:pt>
                <c:pt idx="78">
                  <c:v>115.70023528855731</c:v>
                </c:pt>
                <c:pt idx="79">
                  <c:v>117.29552257696109</c:v>
                </c:pt>
                <c:pt idx="80">
                  <c:v>118.26708912417897</c:v>
                </c:pt>
                <c:pt idx="81">
                  <c:v>113.71965845671934</c:v>
                </c:pt>
                <c:pt idx="82">
                  <c:v>113.70650124415859</c:v>
                </c:pt>
                <c:pt idx="83">
                  <c:v>113.44337352668569</c:v>
                </c:pt>
                <c:pt idx="84">
                  <c:v>111.03297967008058</c:v>
                </c:pt>
                <c:pt idx="85">
                  <c:v>111.2020175184384</c:v>
                </c:pt>
                <c:pt idx="86">
                  <c:v>110.10791786061452</c:v>
                </c:pt>
                <c:pt idx="87">
                  <c:v>110.13601524850985</c:v>
                </c:pt>
                <c:pt idx="88">
                  <c:v>108.42440003575561</c:v>
                </c:pt>
                <c:pt idx="89">
                  <c:v>106.39371417756993</c:v>
                </c:pt>
                <c:pt idx="90">
                  <c:v>100.67104055668813</c:v>
                </c:pt>
                <c:pt idx="91">
                  <c:v>100.7843910780602</c:v>
                </c:pt>
                <c:pt idx="92">
                  <c:v>92.922103642078397</c:v>
                </c:pt>
                <c:pt idx="93">
                  <c:v>92.115619240929348</c:v>
                </c:pt>
                <c:pt idx="94">
                  <c:v>91.889620898818279</c:v>
                </c:pt>
                <c:pt idx="95">
                  <c:v>92.305726862146784</c:v>
                </c:pt>
                <c:pt idx="96">
                  <c:v>93.354863452628862</c:v>
                </c:pt>
                <c:pt idx="97">
                  <c:v>92.301745412830996</c:v>
                </c:pt>
                <c:pt idx="98">
                  <c:v>91.444626486431019</c:v>
                </c:pt>
                <c:pt idx="99">
                  <c:v>89.434781372655664</c:v>
                </c:pt>
                <c:pt idx="100">
                  <c:v>88.300329577198141</c:v>
                </c:pt>
                <c:pt idx="101">
                  <c:v>89.407592334729372</c:v>
                </c:pt>
                <c:pt idx="102">
                  <c:v>92.619977070212471</c:v>
                </c:pt>
                <c:pt idx="103">
                  <c:v>93.377007315990383</c:v>
                </c:pt>
                <c:pt idx="104">
                  <c:v>95.753991491092734</c:v>
                </c:pt>
                <c:pt idx="105">
                  <c:v>92.716224517316945</c:v>
                </c:pt>
                <c:pt idx="106">
                  <c:v>90.959280913252215</c:v>
                </c:pt>
                <c:pt idx="107">
                  <c:v>91.685493402042738</c:v>
                </c:pt>
                <c:pt idx="108">
                  <c:v>89.594752045820286</c:v>
                </c:pt>
                <c:pt idx="109">
                  <c:v>91.008284571556132</c:v>
                </c:pt>
                <c:pt idx="110">
                  <c:v>89.06009998120463</c:v>
                </c:pt>
                <c:pt idx="111">
                  <c:v>88.623604487308057</c:v>
                </c:pt>
                <c:pt idx="112">
                  <c:v>87.728415617831999</c:v>
                </c:pt>
                <c:pt idx="113">
                  <c:v>88.837246406620054</c:v>
                </c:pt>
                <c:pt idx="114">
                  <c:v>85.587194929777823</c:v>
                </c:pt>
                <c:pt idx="115">
                  <c:v>85.555064720092759</c:v>
                </c:pt>
                <c:pt idx="116">
                  <c:v>85.969218117561738</c:v>
                </c:pt>
                <c:pt idx="117">
                  <c:v>88.095220536902929</c:v>
                </c:pt>
                <c:pt idx="118">
                  <c:v>90.069224267538303</c:v>
                </c:pt>
                <c:pt idx="119">
                  <c:v>91.437051392111869</c:v>
                </c:pt>
                <c:pt idx="120">
                  <c:v>93.501166807794064</c:v>
                </c:pt>
                <c:pt idx="121">
                  <c:v>95.464986758428068</c:v>
                </c:pt>
                <c:pt idx="122">
                  <c:v>93.581443986230639</c:v>
                </c:pt>
                <c:pt idx="123">
                  <c:v>91.030093820218497</c:v>
                </c:pt>
                <c:pt idx="124">
                  <c:v>88.521208885718906</c:v>
                </c:pt>
                <c:pt idx="125">
                  <c:v>91.780109112674381</c:v>
                </c:pt>
                <c:pt idx="126">
                  <c:v>89.464634727719996</c:v>
                </c:pt>
                <c:pt idx="127">
                  <c:v>92.33159081677573</c:v>
                </c:pt>
                <c:pt idx="128">
                  <c:v>90.771489549239774</c:v>
                </c:pt>
                <c:pt idx="129">
                  <c:v>91.933282362978645</c:v>
                </c:pt>
                <c:pt idx="130">
                  <c:v>88.047027735419675</c:v>
                </c:pt>
                <c:pt idx="131">
                  <c:v>85.503582435088873</c:v>
                </c:pt>
                <c:pt idx="132">
                  <c:v>87.141140773508795</c:v>
                </c:pt>
                <c:pt idx="133">
                  <c:v>89.438205379497376</c:v>
                </c:pt>
                <c:pt idx="134">
                  <c:v>89.019131954779027</c:v>
                </c:pt>
                <c:pt idx="135">
                  <c:v>92.678440490355385</c:v>
                </c:pt>
                <c:pt idx="136">
                  <c:v>94.140470130065324</c:v>
                </c:pt>
                <c:pt idx="137">
                  <c:v>90.452948571389427</c:v>
                </c:pt>
                <c:pt idx="138">
                  <c:v>88.696303529220756</c:v>
                </c:pt>
                <c:pt idx="139">
                  <c:v>85.626991681325919</c:v>
                </c:pt>
                <c:pt idx="140">
                  <c:v>86.579574225598122</c:v>
                </c:pt>
                <c:pt idx="141">
                  <c:v>86.348241251479067</c:v>
                </c:pt>
                <c:pt idx="142">
                  <c:v>83.439367687482843</c:v>
                </c:pt>
                <c:pt idx="143">
                  <c:v>84.358383492945421</c:v>
                </c:pt>
                <c:pt idx="144">
                  <c:v>84.940746095907102</c:v>
                </c:pt>
                <c:pt idx="145">
                  <c:v>85.610874899374934</c:v>
                </c:pt>
                <c:pt idx="146">
                  <c:v>83.353900311010406</c:v>
                </c:pt>
                <c:pt idx="147">
                  <c:v>84.826818564252804</c:v>
                </c:pt>
                <c:pt idx="148">
                  <c:v>82.491587012093163</c:v>
                </c:pt>
                <c:pt idx="149">
                  <c:v>85.55937989762424</c:v>
                </c:pt>
                <c:pt idx="150">
                  <c:v>88.148687597730017</c:v>
                </c:pt>
                <c:pt idx="151">
                  <c:v>92.888683575411306</c:v>
                </c:pt>
                <c:pt idx="152">
                  <c:v>89.836415362894201</c:v>
                </c:pt>
                <c:pt idx="153">
                  <c:v>88.206220341630512</c:v>
                </c:pt>
                <c:pt idx="154">
                  <c:v>88.679615734281384</c:v>
                </c:pt>
                <c:pt idx="155">
                  <c:v>89.115708747016882</c:v>
                </c:pt>
                <c:pt idx="156">
                  <c:v>87.464332465098991</c:v>
                </c:pt>
                <c:pt idx="157">
                  <c:v>87.10148258313744</c:v>
                </c:pt>
                <c:pt idx="158">
                  <c:v>86.919405400728579</c:v>
                </c:pt>
                <c:pt idx="159">
                  <c:v>89.110081809932538</c:v>
                </c:pt>
                <c:pt idx="160">
                  <c:v>89.425386474822318</c:v>
                </c:pt>
                <c:pt idx="161">
                  <c:v>86.176557983059027</c:v>
                </c:pt>
                <c:pt idx="162">
                  <c:v>85.588399515574622</c:v>
                </c:pt>
                <c:pt idx="163">
                  <c:v>86.209001275925729</c:v>
                </c:pt>
                <c:pt idx="164">
                  <c:v>82.956672315888753</c:v>
                </c:pt>
                <c:pt idx="165">
                  <c:v>84.488026211788437</c:v>
                </c:pt>
                <c:pt idx="166">
                  <c:v>85.217222724496679</c:v>
                </c:pt>
                <c:pt idx="167">
                  <c:v>86.792542891958476</c:v>
                </c:pt>
                <c:pt idx="168">
                  <c:v>87.567111191487072</c:v>
                </c:pt>
                <c:pt idx="169">
                  <c:v>88.356410125968736</c:v>
                </c:pt>
                <c:pt idx="170">
                  <c:v>83.756919397856848</c:v>
                </c:pt>
                <c:pt idx="171">
                  <c:v>80.194512724674254</c:v>
                </c:pt>
                <c:pt idx="172">
                  <c:v>81.126623886613146</c:v>
                </c:pt>
                <c:pt idx="173">
                  <c:v>82.540906860788624</c:v>
                </c:pt>
                <c:pt idx="174">
                  <c:v>84.504245042359798</c:v>
                </c:pt>
                <c:pt idx="175">
                  <c:v>87.329631815727097</c:v>
                </c:pt>
                <c:pt idx="176">
                  <c:v>84.670192754652192</c:v>
                </c:pt>
                <c:pt idx="177">
                  <c:v>85.56167863085534</c:v>
                </c:pt>
                <c:pt idx="178">
                  <c:v>88.245574609305336</c:v>
                </c:pt>
                <c:pt idx="179">
                  <c:v>89.784115641619024</c:v>
                </c:pt>
                <c:pt idx="180">
                  <c:v>91.224442691149818</c:v>
                </c:pt>
                <c:pt idx="181">
                  <c:v>91.338615115425569</c:v>
                </c:pt>
                <c:pt idx="182">
                  <c:v>94.391008748074029</c:v>
                </c:pt>
                <c:pt idx="183">
                  <c:v>90.750721849444687</c:v>
                </c:pt>
                <c:pt idx="184">
                  <c:v>90.446112763729985</c:v>
                </c:pt>
                <c:pt idx="185">
                  <c:v>88.605670620853445</c:v>
                </c:pt>
                <c:pt idx="186">
                  <c:v>87.120478925044537</c:v>
                </c:pt>
                <c:pt idx="187">
                  <c:v>87.48529842594121</c:v>
                </c:pt>
                <c:pt idx="188">
                  <c:v>87.733308503701409</c:v>
                </c:pt>
                <c:pt idx="189">
                  <c:v>88.464538421853874</c:v>
                </c:pt>
                <c:pt idx="190">
                  <c:v>89.199986905596944</c:v>
                </c:pt>
                <c:pt idx="191">
                  <c:v>89.145784178254544</c:v>
                </c:pt>
                <c:pt idx="192">
                  <c:v>88.317094367331194</c:v>
                </c:pt>
                <c:pt idx="193">
                  <c:v>94.004569641382929</c:v>
                </c:pt>
                <c:pt idx="194">
                  <c:v>93.298107052792332</c:v>
                </c:pt>
                <c:pt idx="195">
                  <c:v>95.098737474071456</c:v>
                </c:pt>
                <c:pt idx="196">
                  <c:v>96.280349703219329</c:v>
                </c:pt>
                <c:pt idx="197">
                  <c:v>94.954657429439564</c:v>
                </c:pt>
                <c:pt idx="198">
                  <c:v>95.277962398085975</c:v>
                </c:pt>
                <c:pt idx="199">
                  <c:v>92.402407840933677</c:v>
                </c:pt>
                <c:pt idx="200">
                  <c:v>93.588261251708317</c:v>
                </c:pt>
                <c:pt idx="201">
                  <c:v>91.689783750231172</c:v>
                </c:pt>
                <c:pt idx="202">
                  <c:v>88.2979454142951</c:v>
                </c:pt>
                <c:pt idx="203">
                  <c:v>88.417071784652478</c:v>
                </c:pt>
                <c:pt idx="204">
                  <c:v>88.029592945319877</c:v>
                </c:pt>
                <c:pt idx="205">
                  <c:v>85.607709875442936</c:v>
                </c:pt>
                <c:pt idx="206">
                  <c:v>90.907679040878506</c:v>
                </c:pt>
                <c:pt idx="207">
                  <c:v>89.772101921207891</c:v>
                </c:pt>
                <c:pt idx="208">
                  <c:v>89.085540379240229</c:v>
                </c:pt>
                <c:pt idx="209">
                  <c:v>89.167712834195598</c:v>
                </c:pt>
                <c:pt idx="210">
                  <c:v>92.811017931761711</c:v>
                </c:pt>
                <c:pt idx="211">
                  <c:v>95.782476661533664</c:v>
                </c:pt>
                <c:pt idx="212">
                  <c:v>97.898235452953656</c:v>
                </c:pt>
                <c:pt idx="213">
                  <c:v>99.085991307570069</c:v>
                </c:pt>
                <c:pt idx="214">
                  <c:v>102.48117117995967</c:v>
                </c:pt>
                <c:pt idx="215">
                  <c:v>105.44594495688335</c:v>
                </c:pt>
                <c:pt idx="216">
                  <c:v>102.38649263155239</c:v>
                </c:pt>
                <c:pt idx="217">
                  <c:v>103.31890041129837</c:v>
                </c:pt>
                <c:pt idx="218">
                  <c:v>102.66089325045027</c:v>
                </c:pt>
                <c:pt idx="219">
                  <c:v>96.638051282133262</c:v>
                </c:pt>
                <c:pt idx="220">
                  <c:v>98.984577143717658</c:v>
                </c:pt>
                <c:pt idx="221">
                  <c:v>98.02593227993367</c:v>
                </c:pt>
                <c:pt idx="222">
                  <c:v>98.050916312037529</c:v>
                </c:pt>
                <c:pt idx="223">
                  <c:v>95.424992742035712</c:v>
                </c:pt>
                <c:pt idx="224">
                  <c:v>93.493523998849867</c:v>
                </c:pt>
                <c:pt idx="225">
                  <c:v>93.745623979798054</c:v>
                </c:pt>
                <c:pt idx="226">
                  <c:v>95.496644410429383</c:v>
                </c:pt>
                <c:pt idx="227">
                  <c:v>94.21822598450963</c:v>
                </c:pt>
                <c:pt idx="228">
                  <c:v>95.813489435498226</c:v>
                </c:pt>
                <c:pt idx="229">
                  <c:v>96.135100450530004</c:v>
                </c:pt>
                <c:pt idx="230">
                  <c:v>99.392375071145835</c:v>
                </c:pt>
                <c:pt idx="231">
                  <c:v>98.606957905399</c:v>
                </c:pt>
                <c:pt idx="232">
                  <c:v>103.65199072959263</c:v>
                </c:pt>
                <c:pt idx="233">
                  <c:v>106.45937338966739</c:v>
                </c:pt>
                <c:pt idx="234">
                  <c:v>105.76301950544003</c:v>
                </c:pt>
                <c:pt idx="235">
                  <c:v>105.97360333794137</c:v>
                </c:pt>
                <c:pt idx="236">
                  <c:v>103.34232876428764</c:v>
                </c:pt>
                <c:pt idx="237">
                  <c:v>105.27485887897669</c:v>
                </c:pt>
                <c:pt idx="238">
                  <c:v>102.84101286505401</c:v>
                </c:pt>
                <c:pt idx="239">
                  <c:v>101.2259071871606</c:v>
                </c:pt>
                <c:pt idx="240">
                  <c:v>98.756227517010927</c:v>
                </c:pt>
                <c:pt idx="241">
                  <c:v>100.26021603446763</c:v>
                </c:pt>
                <c:pt idx="242">
                  <c:v>102.3692009770042</c:v>
                </c:pt>
                <c:pt idx="243">
                  <c:v>103.30742878927346</c:v>
                </c:pt>
                <c:pt idx="244">
                  <c:v>106.41513609152891</c:v>
                </c:pt>
                <c:pt idx="245">
                  <c:v>106.32018479317962</c:v>
                </c:pt>
                <c:pt idx="246">
                  <c:v>109.73228427373887</c:v>
                </c:pt>
                <c:pt idx="247">
                  <c:v>110.6520856932386</c:v>
                </c:pt>
                <c:pt idx="248">
                  <c:v>110.50602518590871</c:v>
                </c:pt>
                <c:pt idx="249">
                  <c:v>107.08689891009114</c:v>
                </c:pt>
                <c:pt idx="250">
                  <c:v>110.05609756531042</c:v>
                </c:pt>
                <c:pt idx="251">
                  <c:v>110.91184084562238</c:v>
                </c:pt>
                <c:pt idx="252">
                  <c:v>111.23665615641031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250-4F38-9EF1-EDD7A8A4B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309104"/>
        <c:axId val="132307184"/>
      </c:lineChart>
      <c:catAx>
        <c:axId val="13230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07184"/>
        <c:crosses val="autoZero"/>
        <c:auto val="1"/>
        <c:lblAlgn val="ctr"/>
        <c:lblOffset val="100"/>
        <c:noMultiLvlLbl val="0"/>
      </c:catAx>
      <c:valAx>
        <c:axId val="13230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0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Sample PDF of Stock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F497D">
                <a:lumMod val="20000"/>
                <a:lumOff val="80000"/>
              </a:srgbClr>
            </a:solidFill>
            <a:ln w="9525" cap="flat" cmpd="sng" algn="ctr">
              <a:solidFill>
                <a:srgbClr val="1F497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'Cross-sectional'!$H$5:$H$24</c:f>
              <c:strCache>
                <c:ptCount val="20"/>
                <c:pt idx="0">
                  <c:v>25</c:v>
                </c:pt>
                <c:pt idx="1">
                  <c:v>40</c:v>
                </c:pt>
                <c:pt idx="2">
                  <c:v>55</c:v>
                </c:pt>
                <c:pt idx="3">
                  <c:v>70</c:v>
                </c:pt>
                <c:pt idx="4">
                  <c:v>85</c:v>
                </c:pt>
                <c:pt idx="5">
                  <c:v>100</c:v>
                </c:pt>
                <c:pt idx="6">
                  <c:v>115</c:v>
                </c:pt>
                <c:pt idx="7">
                  <c:v>130</c:v>
                </c:pt>
                <c:pt idx="8">
                  <c:v>145</c:v>
                </c:pt>
                <c:pt idx="9">
                  <c:v>160</c:v>
                </c:pt>
                <c:pt idx="10">
                  <c:v>175</c:v>
                </c:pt>
                <c:pt idx="11">
                  <c:v>190</c:v>
                </c:pt>
                <c:pt idx="12">
                  <c:v>205</c:v>
                </c:pt>
                <c:pt idx="13">
                  <c:v>220</c:v>
                </c:pt>
                <c:pt idx="14">
                  <c:v>235</c:v>
                </c:pt>
                <c:pt idx="15">
                  <c:v>250</c:v>
                </c:pt>
                <c:pt idx="16">
                  <c:v>265</c:v>
                </c:pt>
                <c:pt idx="17">
                  <c:v>280</c:v>
                </c:pt>
                <c:pt idx="18">
                  <c:v>295</c:v>
                </c:pt>
                <c:pt idx="19">
                  <c:v>More</c:v>
                </c:pt>
              </c:strCache>
            </c:strRef>
          </c:cat>
          <c:val>
            <c:numRef>
              <c:f>'Cross-sectional'!$J$5:$J$24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4.4999999999999998E-2</c:v>
                </c:pt>
                <c:pt idx="3">
                  <c:v>0.09</c:v>
                </c:pt>
                <c:pt idx="4">
                  <c:v>0.125</c:v>
                </c:pt>
                <c:pt idx="5">
                  <c:v>0.17499999999999999</c:v>
                </c:pt>
                <c:pt idx="6">
                  <c:v>0.1</c:v>
                </c:pt>
                <c:pt idx="7">
                  <c:v>0.125</c:v>
                </c:pt>
                <c:pt idx="8">
                  <c:v>0.1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3.5000000000000003E-2</c:v>
                </c:pt>
                <c:pt idx="12">
                  <c:v>0.01</c:v>
                </c:pt>
                <c:pt idx="13">
                  <c:v>1.4999999999999999E-2</c:v>
                </c:pt>
                <c:pt idx="14">
                  <c:v>5.0000000000000001E-3</c:v>
                </c:pt>
                <c:pt idx="15">
                  <c:v>1.4999999999999999E-2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7-4018-B6AC-D295295C6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2331184"/>
        <c:axId val="132301904"/>
      </c:barChart>
      <c:catAx>
        <c:axId val="13233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01904"/>
        <c:crosses val="autoZero"/>
        <c:auto val="1"/>
        <c:lblAlgn val="ctr"/>
        <c:lblOffset val="100"/>
        <c:noMultiLvlLbl val="0"/>
      </c:catAx>
      <c:valAx>
        <c:axId val="1323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3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Sample PDF of Log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F497D">
                <a:lumMod val="20000"/>
                <a:lumOff val="80000"/>
              </a:srgbClr>
            </a:solidFill>
            <a:ln w="9525" cap="flat" cmpd="sng" algn="ctr">
              <a:solidFill>
                <a:srgbClr val="1F497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'Cross-sectional'!$H$29:$H$48</c:f>
              <c:strCache>
                <c:ptCount val="20"/>
                <c:pt idx="0">
                  <c:v>3.25</c:v>
                </c:pt>
                <c:pt idx="1">
                  <c:v>3.4</c:v>
                </c:pt>
                <c:pt idx="2">
                  <c:v>3.55</c:v>
                </c:pt>
                <c:pt idx="3">
                  <c:v>3.7</c:v>
                </c:pt>
                <c:pt idx="4">
                  <c:v>3.85</c:v>
                </c:pt>
                <c:pt idx="5">
                  <c:v>4</c:v>
                </c:pt>
                <c:pt idx="6">
                  <c:v>4.15</c:v>
                </c:pt>
                <c:pt idx="7">
                  <c:v>4.3</c:v>
                </c:pt>
                <c:pt idx="8">
                  <c:v>4.45</c:v>
                </c:pt>
                <c:pt idx="9">
                  <c:v>4.6</c:v>
                </c:pt>
                <c:pt idx="10">
                  <c:v>4.75</c:v>
                </c:pt>
                <c:pt idx="11">
                  <c:v>4.9</c:v>
                </c:pt>
                <c:pt idx="12">
                  <c:v>5.05</c:v>
                </c:pt>
                <c:pt idx="13">
                  <c:v>5.2</c:v>
                </c:pt>
                <c:pt idx="14">
                  <c:v>5.35</c:v>
                </c:pt>
                <c:pt idx="15">
                  <c:v>5.5</c:v>
                </c:pt>
                <c:pt idx="16">
                  <c:v>5.65</c:v>
                </c:pt>
                <c:pt idx="17">
                  <c:v>5.8</c:v>
                </c:pt>
                <c:pt idx="18">
                  <c:v>5.95</c:v>
                </c:pt>
                <c:pt idx="19">
                  <c:v>More</c:v>
                </c:pt>
              </c:strCache>
            </c:strRef>
          </c:cat>
          <c:val>
            <c:numRef>
              <c:f>'Cross-sectional'!$J$29:$J$48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8.5000000000000006E-2</c:v>
                </c:pt>
                <c:pt idx="8">
                  <c:v>0.105</c:v>
                </c:pt>
                <c:pt idx="9">
                  <c:v>0.16500000000000001</c:v>
                </c:pt>
                <c:pt idx="10">
                  <c:v>0.105</c:v>
                </c:pt>
                <c:pt idx="11">
                  <c:v>0.17499999999999999</c:v>
                </c:pt>
                <c:pt idx="12">
                  <c:v>8.5000000000000006E-2</c:v>
                </c:pt>
                <c:pt idx="13">
                  <c:v>0.11</c:v>
                </c:pt>
                <c:pt idx="14">
                  <c:v>3.5000000000000003E-2</c:v>
                </c:pt>
                <c:pt idx="15">
                  <c:v>0.03</c:v>
                </c:pt>
                <c:pt idx="16">
                  <c:v>1.4999999999999999E-2</c:v>
                </c:pt>
                <c:pt idx="17">
                  <c:v>0.01</c:v>
                </c:pt>
                <c:pt idx="18">
                  <c:v>5.0000000000000001E-3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F-4ECE-9C80-0AB2E7507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2316304"/>
        <c:axId val="132304784"/>
      </c:barChart>
      <c:catAx>
        <c:axId val="13231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04784"/>
        <c:crosses val="autoZero"/>
        <c:auto val="1"/>
        <c:lblAlgn val="ctr"/>
        <c:lblOffset val="100"/>
        <c:noMultiLvlLbl val="0"/>
      </c:catAx>
      <c:valAx>
        <c:axId val="13230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1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Simulate Stock Price (Log Return)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F497D">
                <a:lumMod val="20000"/>
                <a:lumOff val="80000"/>
              </a:srgbClr>
            </a:solidFill>
            <a:ln w="9525" cap="flat" cmpd="sng" algn="ctr">
              <a:solidFill>
                <a:srgbClr val="1F497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KO_inSample!$D$16:$D$44</c:f>
              <c:strCache>
                <c:ptCount val="29"/>
                <c:pt idx="0">
                  <c:v>38</c:v>
                </c:pt>
                <c:pt idx="1">
                  <c:v>40</c:v>
                </c:pt>
                <c:pt idx="2">
                  <c:v>42</c:v>
                </c:pt>
                <c:pt idx="3">
                  <c:v>44</c:v>
                </c:pt>
                <c:pt idx="4">
                  <c:v>46</c:v>
                </c:pt>
                <c:pt idx="5">
                  <c:v>48</c:v>
                </c:pt>
                <c:pt idx="6">
                  <c:v>50</c:v>
                </c:pt>
                <c:pt idx="7">
                  <c:v>52</c:v>
                </c:pt>
                <c:pt idx="8">
                  <c:v>54</c:v>
                </c:pt>
                <c:pt idx="9">
                  <c:v>56</c:v>
                </c:pt>
                <c:pt idx="10">
                  <c:v>58</c:v>
                </c:pt>
                <c:pt idx="11">
                  <c:v>60</c:v>
                </c:pt>
                <c:pt idx="12">
                  <c:v>62</c:v>
                </c:pt>
                <c:pt idx="13">
                  <c:v>64</c:v>
                </c:pt>
                <c:pt idx="14">
                  <c:v>66</c:v>
                </c:pt>
                <c:pt idx="15">
                  <c:v>68</c:v>
                </c:pt>
                <c:pt idx="16">
                  <c:v>70</c:v>
                </c:pt>
                <c:pt idx="17">
                  <c:v>72</c:v>
                </c:pt>
                <c:pt idx="18">
                  <c:v>74</c:v>
                </c:pt>
                <c:pt idx="19">
                  <c:v>76</c:v>
                </c:pt>
                <c:pt idx="20">
                  <c:v>78</c:v>
                </c:pt>
                <c:pt idx="21">
                  <c:v>80</c:v>
                </c:pt>
                <c:pt idx="22">
                  <c:v>82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more</c:v>
                </c:pt>
              </c:strCache>
            </c:strRef>
          </c:cat>
          <c:val>
            <c:numRef>
              <c:f>KO_inSample!$F$16:$F$44</c:f>
              <c:numCache>
                <c:formatCode>General</c:formatCode>
                <c:ptCount val="29"/>
                <c:pt idx="0">
                  <c:v>0</c:v>
                </c:pt>
                <c:pt idx="1">
                  <c:v>5.0000000000000001E-4</c:v>
                </c:pt>
                <c:pt idx="2">
                  <c:v>1.5E-3</c:v>
                </c:pt>
                <c:pt idx="3">
                  <c:v>2.8999999999999998E-3</c:v>
                </c:pt>
                <c:pt idx="4">
                  <c:v>6.4999999999999997E-3</c:v>
                </c:pt>
                <c:pt idx="5">
                  <c:v>1.44E-2</c:v>
                </c:pt>
                <c:pt idx="6">
                  <c:v>2.2800000000000001E-2</c:v>
                </c:pt>
                <c:pt idx="7">
                  <c:v>3.7100000000000001E-2</c:v>
                </c:pt>
                <c:pt idx="8">
                  <c:v>5.4600000000000003E-2</c:v>
                </c:pt>
                <c:pt idx="9">
                  <c:v>7.1499999999999994E-2</c:v>
                </c:pt>
                <c:pt idx="10">
                  <c:v>8.5800000000000001E-2</c:v>
                </c:pt>
                <c:pt idx="11">
                  <c:v>9.7299999999999998E-2</c:v>
                </c:pt>
                <c:pt idx="12">
                  <c:v>9.8599999999999993E-2</c:v>
                </c:pt>
                <c:pt idx="13">
                  <c:v>0.10009999999999999</c:v>
                </c:pt>
                <c:pt idx="14">
                  <c:v>9.3399999999999997E-2</c:v>
                </c:pt>
                <c:pt idx="15">
                  <c:v>7.9000000000000001E-2</c:v>
                </c:pt>
                <c:pt idx="16">
                  <c:v>6.3700000000000007E-2</c:v>
                </c:pt>
                <c:pt idx="17">
                  <c:v>5.0799999999999998E-2</c:v>
                </c:pt>
                <c:pt idx="18">
                  <c:v>3.8800000000000001E-2</c:v>
                </c:pt>
                <c:pt idx="19">
                  <c:v>2.6800000000000001E-2</c:v>
                </c:pt>
                <c:pt idx="20">
                  <c:v>1.9199999999999998E-2</c:v>
                </c:pt>
                <c:pt idx="21">
                  <c:v>1.2800000000000001E-2</c:v>
                </c:pt>
                <c:pt idx="22">
                  <c:v>9.1000000000000004E-3</c:v>
                </c:pt>
                <c:pt idx="23">
                  <c:v>5.1999999999999998E-3</c:v>
                </c:pt>
                <c:pt idx="24">
                  <c:v>3.8E-3</c:v>
                </c:pt>
                <c:pt idx="25">
                  <c:v>1.4E-3</c:v>
                </c:pt>
                <c:pt idx="26">
                  <c:v>1E-3</c:v>
                </c:pt>
                <c:pt idx="27">
                  <c:v>1.4E-3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9-4FF6-A1E6-9831BE624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2325424"/>
        <c:axId val="132321584"/>
      </c:barChart>
      <c:catAx>
        <c:axId val="1323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21584"/>
        <c:crosses val="autoZero"/>
        <c:auto val="1"/>
        <c:lblAlgn val="ctr"/>
        <c:lblOffset val="100"/>
        <c:noMultiLvlLbl val="0"/>
      </c:catAx>
      <c:valAx>
        <c:axId val="13232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3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Simulate Stock Price (Log Return)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F497D">
                <a:lumMod val="20000"/>
                <a:lumOff val="80000"/>
              </a:srgbClr>
            </a:solidFill>
            <a:ln w="9525" cap="flat" cmpd="sng" algn="ctr">
              <a:solidFill>
                <a:srgbClr val="1F497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KO_forecast!$D$16:$D$47</c:f>
              <c:strCache>
                <c:ptCount val="32"/>
                <c:pt idx="0">
                  <c:v>55</c:v>
                </c:pt>
                <c:pt idx="1">
                  <c:v>55.5</c:v>
                </c:pt>
                <c:pt idx="2">
                  <c:v>56</c:v>
                </c:pt>
                <c:pt idx="3">
                  <c:v>56.5</c:v>
                </c:pt>
                <c:pt idx="4">
                  <c:v>57</c:v>
                </c:pt>
                <c:pt idx="5">
                  <c:v>57.5</c:v>
                </c:pt>
                <c:pt idx="6">
                  <c:v>58</c:v>
                </c:pt>
                <c:pt idx="7">
                  <c:v>58.5</c:v>
                </c:pt>
                <c:pt idx="8">
                  <c:v>59</c:v>
                </c:pt>
                <c:pt idx="9">
                  <c:v>59.5</c:v>
                </c:pt>
                <c:pt idx="10">
                  <c:v>60</c:v>
                </c:pt>
                <c:pt idx="11">
                  <c:v>60.5</c:v>
                </c:pt>
                <c:pt idx="12">
                  <c:v>61</c:v>
                </c:pt>
                <c:pt idx="13">
                  <c:v>61.5</c:v>
                </c:pt>
                <c:pt idx="14">
                  <c:v>62</c:v>
                </c:pt>
                <c:pt idx="15">
                  <c:v>62.5</c:v>
                </c:pt>
                <c:pt idx="16">
                  <c:v>63</c:v>
                </c:pt>
                <c:pt idx="17">
                  <c:v>63.5</c:v>
                </c:pt>
                <c:pt idx="18">
                  <c:v>64</c:v>
                </c:pt>
                <c:pt idx="19">
                  <c:v>64.5</c:v>
                </c:pt>
                <c:pt idx="20">
                  <c:v>65</c:v>
                </c:pt>
                <c:pt idx="21">
                  <c:v>65.5</c:v>
                </c:pt>
                <c:pt idx="22">
                  <c:v>66</c:v>
                </c:pt>
                <c:pt idx="23">
                  <c:v>66.5</c:v>
                </c:pt>
                <c:pt idx="24">
                  <c:v>67</c:v>
                </c:pt>
                <c:pt idx="25">
                  <c:v>67.5</c:v>
                </c:pt>
                <c:pt idx="26">
                  <c:v>68</c:v>
                </c:pt>
                <c:pt idx="27">
                  <c:v>68.5</c:v>
                </c:pt>
                <c:pt idx="28">
                  <c:v>69</c:v>
                </c:pt>
                <c:pt idx="29">
                  <c:v>69.5</c:v>
                </c:pt>
                <c:pt idx="30">
                  <c:v>70</c:v>
                </c:pt>
                <c:pt idx="31">
                  <c:v>more</c:v>
                </c:pt>
              </c:strCache>
            </c:strRef>
          </c:cat>
          <c:val>
            <c:numRef>
              <c:f>KO_forecast!$F$16:$F$47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8.0000000000000004E-4</c:v>
                </c:pt>
                <c:pt idx="3">
                  <c:v>1.6000000000000001E-3</c:v>
                </c:pt>
                <c:pt idx="4">
                  <c:v>3.8999999999999998E-3</c:v>
                </c:pt>
                <c:pt idx="5">
                  <c:v>6.1999999999999998E-3</c:v>
                </c:pt>
                <c:pt idx="6">
                  <c:v>1.04E-2</c:v>
                </c:pt>
                <c:pt idx="7">
                  <c:v>1.7999999999999999E-2</c:v>
                </c:pt>
                <c:pt idx="8">
                  <c:v>2.4899999999999999E-2</c:v>
                </c:pt>
                <c:pt idx="9">
                  <c:v>3.61E-2</c:v>
                </c:pt>
                <c:pt idx="10">
                  <c:v>4.9599999999999998E-2</c:v>
                </c:pt>
                <c:pt idx="11">
                  <c:v>6.25E-2</c:v>
                </c:pt>
                <c:pt idx="12">
                  <c:v>8.3900000000000002E-2</c:v>
                </c:pt>
                <c:pt idx="13">
                  <c:v>9.3700000000000006E-2</c:v>
                </c:pt>
                <c:pt idx="14">
                  <c:v>9.5100000000000004E-2</c:v>
                </c:pt>
                <c:pt idx="15">
                  <c:v>9.2700000000000005E-2</c:v>
                </c:pt>
                <c:pt idx="16">
                  <c:v>0.09</c:v>
                </c:pt>
                <c:pt idx="17">
                  <c:v>7.7299999999999994E-2</c:v>
                </c:pt>
                <c:pt idx="18">
                  <c:v>6.4399999999999999E-2</c:v>
                </c:pt>
                <c:pt idx="19">
                  <c:v>5.2499999999999998E-2</c:v>
                </c:pt>
                <c:pt idx="20">
                  <c:v>4.1599999999999998E-2</c:v>
                </c:pt>
                <c:pt idx="21">
                  <c:v>3.2000000000000001E-2</c:v>
                </c:pt>
                <c:pt idx="22">
                  <c:v>2.1899999999999999E-2</c:v>
                </c:pt>
                <c:pt idx="23">
                  <c:v>1.5100000000000001E-2</c:v>
                </c:pt>
                <c:pt idx="24">
                  <c:v>0.01</c:v>
                </c:pt>
                <c:pt idx="25">
                  <c:v>6.4000000000000003E-3</c:v>
                </c:pt>
                <c:pt idx="26">
                  <c:v>4.0000000000000001E-3</c:v>
                </c:pt>
                <c:pt idx="27">
                  <c:v>2.3E-3</c:v>
                </c:pt>
                <c:pt idx="28">
                  <c:v>1.5E-3</c:v>
                </c:pt>
                <c:pt idx="29">
                  <c:v>0</c:v>
                </c:pt>
                <c:pt idx="30">
                  <c:v>1.6000000000000001E-3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27-4874-A490-3FAE30C32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319839776"/>
        <c:axId val="319834016"/>
      </c:barChart>
      <c:catAx>
        <c:axId val="31983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834016"/>
        <c:crosses val="autoZero"/>
        <c:auto val="1"/>
        <c:lblAlgn val="ctr"/>
        <c:lblOffset val="100"/>
        <c:noMultiLvlLbl val="0"/>
      </c:catAx>
      <c:valAx>
        <c:axId val="31983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83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Simulate Portfolio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F497D">
                <a:lumMod val="20000"/>
                <a:lumOff val="80000"/>
              </a:srgbClr>
            </a:solidFill>
            <a:ln w="9525" cap="flat" cmpd="sng" algn="ctr">
              <a:solidFill>
                <a:srgbClr val="1F497D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Portfolio_2stocks!$AB$17:$AB$31</c:f>
              <c:strCache>
                <c:ptCount val="15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  <c:pt idx="10">
                  <c:v>200</c:v>
                </c:pt>
                <c:pt idx="11">
                  <c:v>215</c:v>
                </c:pt>
                <c:pt idx="12">
                  <c:v>230</c:v>
                </c:pt>
                <c:pt idx="13">
                  <c:v>245</c:v>
                </c:pt>
                <c:pt idx="14">
                  <c:v>more</c:v>
                </c:pt>
              </c:strCache>
            </c:strRef>
          </c:cat>
          <c:val>
            <c:numRef>
              <c:f>Portfolio_2stocks!$AD$17:$AD$31</c:f>
              <c:numCache>
                <c:formatCode>General</c:formatCode>
                <c:ptCount val="15"/>
                <c:pt idx="0">
                  <c:v>0</c:v>
                </c:pt>
                <c:pt idx="1">
                  <c:v>0.01</c:v>
                </c:pt>
                <c:pt idx="2">
                  <c:v>0.09</c:v>
                </c:pt>
                <c:pt idx="3">
                  <c:v>0.09</c:v>
                </c:pt>
                <c:pt idx="4">
                  <c:v>0.17</c:v>
                </c:pt>
                <c:pt idx="5">
                  <c:v>0.18</c:v>
                </c:pt>
                <c:pt idx="6">
                  <c:v>0.14000000000000001</c:v>
                </c:pt>
                <c:pt idx="7">
                  <c:v>0.08</c:v>
                </c:pt>
                <c:pt idx="8">
                  <c:v>0.08</c:v>
                </c:pt>
                <c:pt idx="9">
                  <c:v>0.05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3C-48C7-B162-04D3C2F98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319818656"/>
        <c:axId val="319838336"/>
      </c:barChart>
      <c:catAx>
        <c:axId val="31981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838336"/>
        <c:crosses val="autoZero"/>
        <c:auto val="1"/>
        <c:lblAlgn val="ctr"/>
        <c:lblOffset val="100"/>
        <c:noMultiLvlLbl val="0"/>
      </c:catAx>
      <c:valAx>
        <c:axId val="3198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81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Portfolio Value Over 1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Portfolio_2stocks!$F$7:$F$259</c:f>
              <c:numCache>
                <c:formatCode>General</c:formatCode>
                <c:ptCount val="2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</c:numCache>
            </c:numRef>
          </c:cat>
          <c:val>
            <c:numRef>
              <c:f>Portfolio_2stocks!$L$7:$L$259</c:f>
              <c:numCache>
                <c:formatCode>0.00</c:formatCode>
                <c:ptCount val="253"/>
                <c:pt idx="0">
                  <c:v>100</c:v>
                </c:pt>
                <c:pt idx="1">
                  <c:v>98.901894171448546</c:v>
                </c:pt>
                <c:pt idx="2">
                  <c:v>99.406263554505315</c:v>
                </c:pt>
                <c:pt idx="3">
                  <c:v>99.181873412799632</c:v>
                </c:pt>
                <c:pt idx="4">
                  <c:v>101.16550951632584</c:v>
                </c:pt>
                <c:pt idx="5">
                  <c:v>100.04108536098907</c:v>
                </c:pt>
                <c:pt idx="6">
                  <c:v>101.81983456413485</c:v>
                </c:pt>
                <c:pt idx="7">
                  <c:v>101.76260492478606</c:v>
                </c:pt>
                <c:pt idx="8">
                  <c:v>101.11119619417985</c:v>
                </c:pt>
                <c:pt idx="9">
                  <c:v>101.90706476407888</c:v>
                </c:pt>
                <c:pt idx="10">
                  <c:v>98.228111117794981</c:v>
                </c:pt>
                <c:pt idx="11">
                  <c:v>95.696270559219585</c:v>
                </c:pt>
                <c:pt idx="12">
                  <c:v>93.630979798446504</c:v>
                </c:pt>
                <c:pt idx="13">
                  <c:v>94.178888941034842</c:v>
                </c:pt>
                <c:pt idx="14">
                  <c:v>94.830349192538847</c:v>
                </c:pt>
                <c:pt idx="15">
                  <c:v>96.284017643063677</c:v>
                </c:pt>
                <c:pt idx="16">
                  <c:v>96.995734995246536</c:v>
                </c:pt>
                <c:pt idx="17">
                  <c:v>98.621878271898879</c:v>
                </c:pt>
                <c:pt idx="18">
                  <c:v>99.219913490174065</c:v>
                </c:pt>
                <c:pt idx="19">
                  <c:v>100.55735909423232</c:v>
                </c:pt>
                <c:pt idx="20">
                  <c:v>100.69533975324194</c:v>
                </c:pt>
                <c:pt idx="21">
                  <c:v>100.34345834146956</c:v>
                </c:pt>
                <c:pt idx="22">
                  <c:v>104.25619110572589</c:v>
                </c:pt>
                <c:pt idx="23">
                  <c:v>103.47933765350209</c:v>
                </c:pt>
                <c:pt idx="24">
                  <c:v>103.34307836653997</c:v>
                </c:pt>
                <c:pt idx="25">
                  <c:v>106.75515748521865</c:v>
                </c:pt>
                <c:pt idx="26">
                  <c:v>105.70498873818417</c:v>
                </c:pt>
                <c:pt idx="27">
                  <c:v>101.20617212852281</c:v>
                </c:pt>
                <c:pt idx="28">
                  <c:v>98.660316324166772</c:v>
                </c:pt>
                <c:pt idx="29">
                  <c:v>100.27792118837392</c:v>
                </c:pt>
                <c:pt idx="30">
                  <c:v>101.28149758544544</c:v>
                </c:pt>
                <c:pt idx="31">
                  <c:v>98.937533559519991</c:v>
                </c:pt>
                <c:pt idx="32">
                  <c:v>99.272685772484905</c:v>
                </c:pt>
                <c:pt idx="33">
                  <c:v>99.023594887394694</c:v>
                </c:pt>
                <c:pt idx="34">
                  <c:v>98.766030915145706</c:v>
                </c:pt>
                <c:pt idx="35">
                  <c:v>102.30766957681345</c:v>
                </c:pt>
                <c:pt idx="36">
                  <c:v>106.65855119971897</c:v>
                </c:pt>
                <c:pt idx="37">
                  <c:v>105.89968150416927</c:v>
                </c:pt>
                <c:pt idx="38">
                  <c:v>106.52056582679656</c:v>
                </c:pt>
                <c:pt idx="39">
                  <c:v>105.93708757245716</c:v>
                </c:pt>
                <c:pt idx="40">
                  <c:v>107.42035238874929</c:v>
                </c:pt>
                <c:pt idx="41">
                  <c:v>106.45123888720147</c:v>
                </c:pt>
                <c:pt idx="42">
                  <c:v>108.04315892509004</c:v>
                </c:pt>
                <c:pt idx="43">
                  <c:v>107.67150178898197</c:v>
                </c:pt>
                <c:pt idx="44">
                  <c:v>109.4145441523444</c:v>
                </c:pt>
                <c:pt idx="45">
                  <c:v>109.61483804281545</c:v>
                </c:pt>
                <c:pt idx="46">
                  <c:v>111.08147211589218</c:v>
                </c:pt>
                <c:pt idx="47">
                  <c:v>114.7189178342344</c:v>
                </c:pt>
                <c:pt idx="48">
                  <c:v>113.62154427253202</c:v>
                </c:pt>
                <c:pt idx="49">
                  <c:v>111.33595901402322</c:v>
                </c:pt>
                <c:pt idx="50">
                  <c:v>111.80454049285764</c:v>
                </c:pt>
                <c:pt idx="51">
                  <c:v>111.00391878180329</c:v>
                </c:pt>
                <c:pt idx="52">
                  <c:v>113.06561250102394</c:v>
                </c:pt>
                <c:pt idx="53">
                  <c:v>115.04928824843535</c:v>
                </c:pt>
                <c:pt idx="54">
                  <c:v>111.54502171528739</c:v>
                </c:pt>
                <c:pt idx="55">
                  <c:v>112.19405749505552</c:v>
                </c:pt>
                <c:pt idx="56">
                  <c:v>114.62674745208412</c:v>
                </c:pt>
                <c:pt idx="57">
                  <c:v>116.5087367292922</c:v>
                </c:pt>
                <c:pt idx="58">
                  <c:v>111.54575952296928</c:v>
                </c:pt>
                <c:pt idx="59">
                  <c:v>113.63414019397132</c:v>
                </c:pt>
                <c:pt idx="60">
                  <c:v>111.8851022683875</c:v>
                </c:pt>
                <c:pt idx="61">
                  <c:v>112.99709458805481</c:v>
                </c:pt>
                <c:pt idx="62">
                  <c:v>111.63880894026435</c:v>
                </c:pt>
                <c:pt idx="63">
                  <c:v>108.92241584061736</c:v>
                </c:pt>
                <c:pt idx="64">
                  <c:v>108.0973755696667</c:v>
                </c:pt>
                <c:pt idx="65">
                  <c:v>106.9741348624454</c:v>
                </c:pt>
                <c:pt idx="66">
                  <c:v>106.80902967392399</c:v>
                </c:pt>
                <c:pt idx="67">
                  <c:v>106.72039457321773</c:v>
                </c:pt>
                <c:pt idx="68">
                  <c:v>106.2132017493211</c:v>
                </c:pt>
                <c:pt idx="69">
                  <c:v>103.30087186869261</c:v>
                </c:pt>
                <c:pt idx="70">
                  <c:v>104.58987242120959</c:v>
                </c:pt>
                <c:pt idx="71">
                  <c:v>105.84257493150722</c:v>
                </c:pt>
                <c:pt idx="72">
                  <c:v>107.15502511758399</c:v>
                </c:pt>
                <c:pt idx="73">
                  <c:v>108.1093481319533</c:v>
                </c:pt>
                <c:pt idx="74">
                  <c:v>110.08405394001312</c:v>
                </c:pt>
                <c:pt idx="75">
                  <c:v>108.0775614633537</c:v>
                </c:pt>
                <c:pt idx="76">
                  <c:v>109.03028065799109</c:v>
                </c:pt>
                <c:pt idx="77">
                  <c:v>111.37551989248604</c:v>
                </c:pt>
                <c:pt idx="78">
                  <c:v>108.17561463419327</c:v>
                </c:pt>
                <c:pt idx="79">
                  <c:v>109.27340788972244</c:v>
                </c:pt>
                <c:pt idx="80">
                  <c:v>107.84123288650532</c:v>
                </c:pt>
                <c:pt idx="81">
                  <c:v>109.7517055847773</c:v>
                </c:pt>
                <c:pt idx="82">
                  <c:v>110.56844876743149</c:v>
                </c:pt>
                <c:pt idx="83">
                  <c:v>110.27885238954855</c:v>
                </c:pt>
                <c:pt idx="84">
                  <c:v>111.58554377034059</c:v>
                </c:pt>
                <c:pt idx="85">
                  <c:v>112.72071166813535</c:v>
                </c:pt>
                <c:pt idx="86">
                  <c:v>110.18032114528587</c:v>
                </c:pt>
                <c:pt idx="87">
                  <c:v>111.09492808363187</c:v>
                </c:pt>
                <c:pt idx="88">
                  <c:v>110.04175738792239</c:v>
                </c:pt>
                <c:pt idx="89">
                  <c:v>105.24849940108629</c:v>
                </c:pt>
                <c:pt idx="90">
                  <c:v>108.38074442897201</c:v>
                </c:pt>
                <c:pt idx="91">
                  <c:v>110.35076398424694</c:v>
                </c:pt>
                <c:pt idx="92">
                  <c:v>112.16788741332141</c:v>
                </c:pt>
                <c:pt idx="93">
                  <c:v>111.8289169802697</c:v>
                </c:pt>
                <c:pt idx="94">
                  <c:v>114.87179544964698</c:v>
                </c:pt>
                <c:pt idx="95">
                  <c:v>116.73370635376617</c:v>
                </c:pt>
                <c:pt idx="96">
                  <c:v>117.47028127043022</c:v>
                </c:pt>
                <c:pt idx="97">
                  <c:v>118.06488470567376</c:v>
                </c:pt>
                <c:pt idx="98">
                  <c:v>119.51863833144392</c:v>
                </c:pt>
                <c:pt idx="99">
                  <c:v>119.26682222389698</c:v>
                </c:pt>
                <c:pt idx="100">
                  <c:v>117.07799136823098</c:v>
                </c:pt>
                <c:pt idx="101">
                  <c:v>115.68800628307528</c:v>
                </c:pt>
                <c:pt idx="102">
                  <c:v>115.6984345807106</c:v>
                </c:pt>
                <c:pt idx="103">
                  <c:v>115.54542642036462</c:v>
                </c:pt>
                <c:pt idx="104">
                  <c:v>111.62001787753904</c:v>
                </c:pt>
                <c:pt idx="105">
                  <c:v>109.95485388385687</c:v>
                </c:pt>
                <c:pt idx="106">
                  <c:v>106.1754416979804</c:v>
                </c:pt>
                <c:pt idx="107">
                  <c:v>105.35327289403644</c:v>
                </c:pt>
                <c:pt idx="108">
                  <c:v>104.99817983753539</c:v>
                </c:pt>
                <c:pt idx="109">
                  <c:v>108.54342626826443</c:v>
                </c:pt>
                <c:pt idx="110">
                  <c:v>109.25270024663246</c:v>
                </c:pt>
                <c:pt idx="111">
                  <c:v>107.04086926071639</c:v>
                </c:pt>
                <c:pt idx="112">
                  <c:v>106.51857382846354</c:v>
                </c:pt>
                <c:pt idx="113">
                  <c:v>107.60292621008803</c:v>
                </c:pt>
                <c:pt idx="114">
                  <c:v>107.26295289428279</c:v>
                </c:pt>
                <c:pt idx="115">
                  <c:v>109.80733942264037</c:v>
                </c:pt>
                <c:pt idx="116">
                  <c:v>109.72587594766715</c:v>
                </c:pt>
                <c:pt idx="117">
                  <c:v>109.37357032905655</c:v>
                </c:pt>
                <c:pt idx="118">
                  <c:v>108.67967551673055</c:v>
                </c:pt>
                <c:pt idx="119">
                  <c:v>110.12212213484023</c:v>
                </c:pt>
                <c:pt idx="120">
                  <c:v>109.0179182190782</c:v>
                </c:pt>
                <c:pt idx="121">
                  <c:v>106.44812631791729</c:v>
                </c:pt>
                <c:pt idx="122">
                  <c:v>106.65105067886776</c:v>
                </c:pt>
                <c:pt idx="123">
                  <c:v>107.68139030958429</c:v>
                </c:pt>
                <c:pt idx="124">
                  <c:v>106.21462385620532</c:v>
                </c:pt>
                <c:pt idx="125">
                  <c:v>104.60845315434844</c:v>
                </c:pt>
                <c:pt idx="126">
                  <c:v>104.44966392907864</c:v>
                </c:pt>
                <c:pt idx="127">
                  <c:v>106.4046761633688</c:v>
                </c:pt>
                <c:pt idx="128">
                  <c:v>105.12144132089568</c:v>
                </c:pt>
                <c:pt idx="129">
                  <c:v>106.05048318911007</c:v>
                </c:pt>
                <c:pt idx="130">
                  <c:v>103.68146994843971</c:v>
                </c:pt>
                <c:pt idx="131">
                  <c:v>107.72209350425712</c:v>
                </c:pt>
                <c:pt idx="132">
                  <c:v>108.73796944798923</c:v>
                </c:pt>
                <c:pt idx="133">
                  <c:v>108.55004149414124</c:v>
                </c:pt>
                <c:pt idx="134">
                  <c:v>112.33075277073245</c:v>
                </c:pt>
                <c:pt idx="135">
                  <c:v>109.67440618551977</c:v>
                </c:pt>
                <c:pt idx="136">
                  <c:v>109.22003942158989</c:v>
                </c:pt>
                <c:pt idx="137">
                  <c:v>109.27408799350707</c:v>
                </c:pt>
                <c:pt idx="138">
                  <c:v>110.10481801080529</c:v>
                </c:pt>
                <c:pt idx="139">
                  <c:v>110.11615008406433</c:v>
                </c:pt>
                <c:pt idx="140">
                  <c:v>110.85559803532809</c:v>
                </c:pt>
                <c:pt idx="141">
                  <c:v>107.21400317792921</c:v>
                </c:pt>
                <c:pt idx="142">
                  <c:v>105.99515394167534</c:v>
                </c:pt>
                <c:pt idx="143">
                  <c:v>105.41240044590222</c:v>
                </c:pt>
                <c:pt idx="144">
                  <c:v>102.72885924792578</c:v>
                </c:pt>
                <c:pt idx="145">
                  <c:v>103.5982970949992</c:v>
                </c:pt>
                <c:pt idx="146">
                  <c:v>102.70543908258094</c:v>
                </c:pt>
                <c:pt idx="147">
                  <c:v>103.89168461679083</c:v>
                </c:pt>
                <c:pt idx="148">
                  <c:v>103.91541015686278</c:v>
                </c:pt>
                <c:pt idx="149">
                  <c:v>102.58577568517674</c:v>
                </c:pt>
                <c:pt idx="150">
                  <c:v>103.34541238152693</c:v>
                </c:pt>
                <c:pt idx="151">
                  <c:v>101.78390418764612</c:v>
                </c:pt>
                <c:pt idx="152">
                  <c:v>99.563828541894253</c:v>
                </c:pt>
                <c:pt idx="153">
                  <c:v>98.398090138122654</c:v>
                </c:pt>
                <c:pt idx="154">
                  <c:v>96.539450158785215</c:v>
                </c:pt>
                <c:pt idx="155">
                  <c:v>97.899196254733369</c:v>
                </c:pt>
                <c:pt idx="156">
                  <c:v>97.40913412034962</c:v>
                </c:pt>
                <c:pt idx="157">
                  <c:v>94.597295105192117</c:v>
                </c:pt>
                <c:pt idx="158">
                  <c:v>91.472590345179526</c:v>
                </c:pt>
                <c:pt idx="159">
                  <c:v>91.83430452741618</c:v>
                </c:pt>
                <c:pt idx="160">
                  <c:v>90.436329494539322</c:v>
                </c:pt>
                <c:pt idx="161">
                  <c:v>88.992536960758059</c:v>
                </c:pt>
                <c:pt idx="162">
                  <c:v>88.453454982212818</c:v>
                </c:pt>
                <c:pt idx="163">
                  <c:v>87.818693396723887</c:v>
                </c:pt>
                <c:pt idx="164">
                  <c:v>87.285461635790796</c:v>
                </c:pt>
                <c:pt idx="165">
                  <c:v>88.067644546139803</c:v>
                </c:pt>
                <c:pt idx="166">
                  <c:v>89.114146581470393</c:v>
                </c:pt>
                <c:pt idx="167">
                  <c:v>88.26443568492877</c:v>
                </c:pt>
                <c:pt idx="168">
                  <c:v>85.605539602788582</c:v>
                </c:pt>
                <c:pt idx="169">
                  <c:v>88.570146848630117</c:v>
                </c:pt>
                <c:pt idx="170">
                  <c:v>85.733701974810828</c:v>
                </c:pt>
                <c:pt idx="171">
                  <c:v>87.20821849870228</c:v>
                </c:pt>
                <c:pt idx="172">
                  <c:v>88.718484401828334</c:v>
                </c:pt>
                <c:pt idx="173">
                  <c:v>87.587914149148034</c:v>
                </c:pt>
                <c:pt idx="174">
                  <c:v>89.938758527698837</c:v>
                </c:pt>
                <c:pt idx="175">
                  <c:v>88.146283533804763</c:v>
                </c:pt>
                <c:pt idx="176">
                  <c:v>85.793914117982396</c:v>
                </c:pt>
                <c:pt idx="177">
                  <c:v>85.180809843539009</c:v>
                </c:pt>
                <c:pt idx="178">
                  <c:v>86.040403732421538</c:v>
                </c:pt>
                <c:pt idx="179">
                  <c:v>86.533886247590971</c:v>
                </c:pt>
                <c:pt idx="180">
                  <c:v>86.310185184627755</c:v>
                </c:pt>
                <c:pt idx="181">
                  <c:v>84.77644721845769</c:v>
                </c:pt>
                <c:pt idx="182">
                  <c:v>85.318180392661986</c:v>
                </c:pt>
                <c:pt idx="183">
                  <c:v>83.980435300428283</c:v>
                </c:pt>
                <c:pt idx="184">
                  <c:v>82.582175227310756</c:v>
                </c:pt>
                <c:pt idx="185">
                  <c:v>82.534715613454352</c:v>
                </c:pt>
                <c:pt idx="186">
                  <c:v>83.024010414042209</c:v>
                </c:pt>
                <c:pt idx="187">
                  <c:v>84.537224602889381</c:v>
                </c:pt>
                <c:pt idx="188">
                  <c:v>84.779331458693505</c:v>
                </c:pt>
                <c:pt idx="189">
                  <c:v>85.228806409979271</c:v>
                </c:pt>
                <c:pt idx="190">
                  <c:v>86.461114496428337</c:v>
                </c:pt>
                <c:pt idx="191">
                  <c:v>85.179153779468891</c:v>
                </c:pt>
                <c:pt idx="192">
                  <c:v>83.824608617271537</c:v>
                </c:pt>
                <c:pt idx="193">
                  <c:v>83.815245793308961</c:v>
                </c:pt>
                <c:pt idx="194">
                  <c:v>87.405389320583794</c:v>
                </c:pt>
                <c:pt idx="195">
                  <c:v>88.358480142473496</c:v>
                </c:pt>
                <c:pt idx="196">
                  <c:v>89.468832067940895</c:v>
                </c:pt>
                <c:pt idx="197">
                  <c:v>88.89973729324339</c:v>
                </c:pt>
                <c:pt idx="198">
                  <c:v>88.669324078642688</c:v>
                </c:pt>
                <c:pt idx="199">
                  <c:v>88.585673752051207</c:v>
                </c:pt>
                <c:pt idx="200">
                  <c:v>89.714488226182127</c:v>
                </c:pt>
                <c:pt idx="201">
                  <c:v>91.805939007038091</c:v>
                </c:pt>
                <c:pt idx="202">
                  <c:v>91.806728380852832</c:v>
                </c:pt>
                <c:pt idx="203">
                  <c:v>91.952262652435252</c:v>
                </c:pt>
                <c:pt idx="204">
                  <c:v>89.565596234460628</c:v>
                </c:pt>
                <c:pt idx="205">
                  <c:v>87.706085718633204</c:v>
                </c:pt>
                <c:pt idx="206">
                  <c:v>87.904247499201631</c:v>
                </c:pt>
                <c:pt idx="207">
                  <c:v>85.212274042002434</c:v>
                </c:pt>
                <c:pt idx="208">
                  <c:v>83.254516684616277</c:v>
                </c:pt>
                <c:pt idx="209">
                  <c:v>82.874308478134196</c:v>
                </c:pt>
                <c:pt idx="210">
                  <c:v>82.768994298894341</c:v>
                </c:pt>
                <c:pt idx="211">
                  <c:v>82.995929641294168</c:v>
                </c:pt>
                <c:pt idx="212">
                  <c:v>81.340079642706016</c:v>
                </c:pt>
                <c:pt idx="213">
                  <c:v>81.765020165348858</c:v>
                </c:pt>
                <c:pt idx="214">
                  <c:v>83.221977762316499</c:v>
                </c:pt>
                <c:pt idx="215">
                  <c:v>84.059982791537294</c:v>
                </c:pt>
                <c:pt idx="216">
                  <c:v>85.635130903187985</c:v>
                </c:pt>
                <c:pt idx="217">
                  <c:v>87.278292716318703</c:v>
                </c:pt>
                <c:pt idx="218">
                  <c:v>90.130571654231304</c:v>
                </c:pt>
                <c:pt idx="219">
                  <c:v>90.453708865690317</c:v>
                </c:pt>
                <c:pt idx="220">
                  <c:v>90.493607395049821</c:v>
                </c:pt>
                <c:pt idx="221">
                  <c:v>88.014758293947949</c:v>
                </c:pt>
                <c:pt idx="222">
                  <c:v>89.337927577281462</c:v>
                </c:pt>
                <c:pt idx="223">
                  <c:v>91.71427082331121</c:v>
                </c:pt>
                <c:pt idx="224">
                  <c:v>89.661025972079713</c:v>
                </c:pt>
                <c:pt idx="225">
                  <c:v>89.954082235043217</c:v>
                </c:pt>
                <c:pt idx="226">
                  <c:v>87.794459023300163</c:v>
                </c:pt>
                <c:pt idx="227">
                  <c:v>86.018395245533441</c:v>
                </c:pt>
                <c:pt idx="228">
                  <c:v>83.78367500693119</c:v>
                </c:pt>
                <c:pt idx="229">
                  <c:v>84.460098753186983</c:v>
                </c:pt>
                <c:pt idx="230">
                  <c:v>84.546912219547835</c:v>
                </c:pt>
                <c:pt idx="231">
                  <c:v>84.356635801940001</c:v>
                </c:pt>
                <c:pt idx="232">
                  <c:v>81.388128978496496</c:v>
                </c:pt>
                <c:pt idx="233">
                  <c:v>83.031616140233027</c:v>
                </c:pt>
                <c:pt idx="234">
                  <c:v>83.160549325201856</c:v>
                </c:pt>
                <c:pt idx="235">
                  <c:v>82.30278808506705</c:v>
                </c:pt>
                <c:pt idx="236">
                  <c:v>82.226215008979651</c:v>
                </c:pt>
                <c:pt idx="237">
                  <c:v>86.037811522197345</c:v>
                </c:pt>
                <c:pt idx="238">
                  <c:v>89.268431276849356</c:v>
                </c:pt>
                <c:pt idx="239">
                  <c:v>90.304812840528726</c:v>
                </c:pt>
                <c:pt idx="240">
                  <c:v>90.351375706130881</c:v>
                </c:pt>
                <c:pt idx="241">
                  <c:v>91.48555526534264</c:v>
                </c:pt>
                <c:pt idx="242">
                  <c:v>91.275051286884377</c:v>
                </c:pt>
                <c:pt idx="243">
                  <c:v>94.02998175076317</c:v>
                </c:pt>
                <c:pt idx="244">
                  <c:v>92.715405728308752</c:v>
                </c:pt>
                <c:pt idx="245">
                  <c:v>92.492639638751626</c:v>
                </c:pt>
                <c:pt idx="246">
                  <c:v>91.522328087200492</c:v>
                </c:pt>
                <c:pt idx="247">
                  <c:v>91.23983678059983</c:v>
                </c:pt>
                <c:pt idx="248">
                  <c:v>87.661008132264826</c:v>
                </c:pt>
                <c:pt idx="249">
                  <c:v>85.873621782744593</c:v>
                </c:pt>
                <c:pt idx="250">
                  <c:v>85.010555020520258</c:v>
                </c:pt>
                <c:pt idx="251">
                  <c:v>83.620367690634268</c:v>
                </c:pt>
                <c:pt idx="252">
                  <c:v>86.396380373664186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6-4265-874B-D6D07BB6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830656"/>
        <c:axId val="319831136"/>
      </c:lineChart>
      <c:catAx>
        <c:axId val="31983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831136"/>
        <c:crosses val="autoZero"/>
        <c:auto val="1"/>
        <c:lblAlgn val="ctr"/>
        <c:lblOffset val="100"/>
        <c:noMultiLvlLbl val="0"/>
      </c:catAx>
      <c:valAx>
        <c:axId val="3198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83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'Assignment2 (manual)'!$BJ$5:$BJ$23</c:f>
              <c:numCache>
                <c:formatCode>General</c:formatCode>
                <c:ptCount val="19"/>
                <c:pt idx="0">
                  <c:v>70000</c:v>
                </c:pt>
                <c:pt idx="1">
                  <c:v>75000</c:v>
                </c:pt>
                <c:pt idx="2">
                  <c:v>80000</c:v>
                </c:pt>
                <c:pt idx="3">
                  <c:v>85000</c:v>
                </c:pt>
                <c:pt idx="4">
                  <c:v>90000</c:v>
                </c:pt>
                <c:pt idx="5">
                  <c:v>95000</c:v>
                </c:pt>
                <c:pt idx="6">
                  <c:v>100000</c:v>
                </c:pt>
                <c:pt idx="7">
                  <c:v>105000</c:v>
                </c:pt>
                <c:pt idx="8">
                  <c:v>110000</c:v>
                </c:pt>
                <c:pt idx="9">
                  <c:v>115000</c:v>
                </c:pt>
                <c:pt idx="10">
                  <c:v>120000</c:v>
                </c:pt>
                <c:pt idx="11">
                  <c:v>125000</c:v>
                </c:pt>
                <c:pt idx="12">
                  <c:v>130000</c:v>
                </c:pt>
                <c:pt idx="13">
                  <c:v>135000</c:v>
                </c:pt>
                <c:pt idx="14">
                  <c:v>140000</c:v>
                </c:pt>
                <c:pt idx="15">
                  <c:v>145000</c:v>
                </c:pt>
                <c:pt idx="16">
                  <c:v>150000</c:v>
                </c:pt>
                <c:pt idx="17">
                  <c:v>155000</c:v>
                </c:pt>
                <c:pt idx="18">
                  <c:v>160000</c:v>
                </c:pt>
              </c:numCache>
            </c:numRef>
          </c:cat>
          <c:val>
            <c:numRef>
              <c:f>'Assignment2 (manual)'!$BK$5:$BK$23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11</c:v>
                </c:pt>
                <c:pt idx="5">
                  <c:v>20</c:v>
                </c:pt>
                <c:pt idx="6">
                  <c:v>23</c:v>
                </c:pt>
                <c:pt idx="7">
                  <c:v>15</c:v>
                </c:pt>
                <c:pt idx="8">
                  <c:v>14</c:v>
                </c:pt>
                <c:pt idx="9">
                  <c:v>12</c:v>
                </c:pt>
                <c:pt idx="10">
                  <c:v>4</c:v>
                </c:pt>
                <c:pt idx="11">
                  <c:v>6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20-284D-BF64-E89A147ED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9836016"/>
        <c:axId val="549837728"/>
      </c:barChart>
      <c:catAx>
        <c:axId val="54983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37728"/>
        <c:crosses val="autoZero"/>
        <c:auto val="1"/>
        <c:lblAlgn val="ctr"/>
        <c:lblOffset val="100"/>
        <c:noMultiLvlLbl val="0"/>
      </c:catAx>
      <c:valAx>
        <c:axId val="54983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74295</xdr:colOff>
      <xdr:row>21</xdr:row>
      <xdr:rowOff>106680</xdr:rowOff>
    </xdr:from>
    <xdr:to>
      <xdr:col>5</xdr:col>
      <xdr:colOff>1013460</xdr:colOff>
      <xdr:row>38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1</xdr:row>
          <xdr:rowOff>101600</xdr:rowOff>
        </xdr:from>
        <xdr:to>
          <xdr:col>11</xdr:col>
          <xdr:colOff>508000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Histogram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552615</xdr:colOff>
      <xdr:row>3</xdr:row>
      <xdr:rowOff>135172</xdr:rowOff>
    </xdr:from>
    <xdr:to>
      <xdr:col>17</xdr:col>
      <xdr:colOff>91001</xdr:colOff>
      <xdr:row>17</xdr:row>
      <xdr:rowOff>155583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66609FD2-4B47-FC62-70D6-E67E15060E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306124</xdr:colOff>
      <xdr:row>3</xdr:row>
      <xdr:rowOff>135171</xdr:rowOff>
    </xdr:from>
    <xdr:to>
      <xdr:col>24</xdr:col>
      <xdr:colOff>464712</xdr:colOff>
      <xdr:row>17</xdr:row>
      <xdr:rowOff>155582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64EC8622-F3D7-85CF-EAFB-818D47C628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54997</xdr:colOff>
      <xdr:row>10</xdr:row>
      <xdr:rowOff>24847</xdr:rowOff>
    </xdr:from>
    <xdr:ext cx="2321212" cy="3184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DD41D78-B350-BBC1-8136-3A0F67CCF6B9}"/>
                </a:ext>
              </a:extLst>
            </xdr:cNvPr>
            <xdr:cNvSpPr txBox="1"/>
          </xdr:nvSpPr>
          <xdr:spPr>
            <a:xfrm>
              <a:off x="54997" y="2015572"/>
              <a:ext cx="2321212" cy="318485"/>
            </a:xfrm>
            <a:prstGeom prst="rect">
              <a:avLst/>
            </a:prstGeom>
            <a:ln w="12700"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</m:t>
                        </m:r>
                      </m:e>
                      <m:sub>
                        <m:r>
                          <a:rPr lang="en-US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𝒕</m:t>
                        </m:r>
                        <m:r>
                          <a:rPr lang="en-US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US" sz="13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𝚫</m:t>
                        </m:r>
                        <m:r>
                          <a:rPr lang="en-US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𝒕</m:t>
                        </m:r>
                      </m:sub>
                    </m:sSub>
                    <m:r>
                      <a:rPr lang="en-US" sz="13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</m:t>
                        </m:r>
                      </m:e>
                      <m:sub>
                        <m:r>
                          <a:rPr lang="en-US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𝒕</m:t>
                        </m:r>
                      </m:sub>
                    </m:sSub>
                    <m:func>
                      <m:funcPr>
                        <m:ctrlPr>
                          <a:rPr lang="en-US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a:rPr lang="en-US" sz="13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𝐞𝐱𝐩</m:t>
                        </m:r>
                      </m:fName>
                      <m:e>
                        <m:d>
                          <m:dPr>
                            <m:ctrlPr>
                              <a:rPr lang="en-US" sz="13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3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𝝁</m:t>
                            </m:r>
                            <m:r>
                              <a:rPr lang="en-US" altLang="zh-CN" sz="1100" b="1" i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𝚫</m:t>
                            </m:r>
                            <m:r>
                              <a:rPr lang="en-US" altLang="zh-CN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𝒕</m:t>
                            </m:r>
                            <m:r>
                              <a:rPr lang="en-US" sz="13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US" sz="13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𝝈𝜺</m:t>
                            </m:r>
                            <m:rad>
                              <m:radPr>
                                <m:degHide m:val="on"/>
                                <m:ctrlPr>
                                  <a:rPr lang="en-US" sz="13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altLang="zh-CN" sz="1100" b="1" i="0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𝚫</m:t>
                                </m:r>
                                <m:r>
                                  <a:rPr lang="en-US" altLang="zh-CN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𝒕</m:t>
                                </m:r>
                              </m:e>
                            </m:rad>
                          </m:e>
                        </m:d>
                      </m:e>
                    </m:func>
                  </m:oMath>
                </m:oMathPara>
              </a14:m>
              <a:endParaRPr lang="LID4096" sz="1300" b="1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DD41D78-B350-BBC1-8136-3A0F67CCF6B9}"/>
                </a:ext>
              </a:extLst>
            </xdr:cNvPr>
            <xdr:cNvSpPr txBox="1"/>
          </xdr:nvSpPr>
          <xdr:spPr>
            <a:xfrm>
              <a:off x="54997" y="2015572"/>
              <a:ext cx="2321212" cy="318485"/>
            </a:xfrm>
            <a:prstGeom prst="rect">
              <a:avLst/>
            </a:prstGeom>
            <a:ln w="12700"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:r>
                <a:rPr lang="en-US" sz="13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𝑺_(𝒕+𝚫𝒕)=𝑺_𝒕  𝐞𝐱𝐩⁡(𝝁</a:t>
              </a:r>
              <a:r>
                <a:rPr lang="en-US" altLang="zh-CN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𝚫𝒕</a:t>
              </a:r>
              <a:r>
                <a:rPr lang="en-US" sz="13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+𝝈𝜺√</a:t>
              </a:r>
              <a:r>
                <a:rPr lang="en-US" altLang="zh-CN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𝚫𝒕)</a:t>
              </a:r>
              <a:endParaRPr lang="LID4096" sz="13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14</xdr:row>
          <xdr:rowOff>101600</xdr:rowOff>
        </xdr:from>
        <xdr:to>
          <xdr:col>0</xdr:col>
          <xdr:colOff>1778000</xdr:colOff>
          <xdr:row>16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Time Trend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</xdr:colOff>
      <xdr:row>18</xdr:row>
      <xdr:rowOff>23855</xdr:rowOff>
    </xdr:from>
    <xdr:to>
      <xdr:col>2</xdr:col>
      <xdr:colOff>1244381</xdr:colOff>
      <xdr:row>29</xdr:row>
      <xdr:rowOff>174135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A3E201-6426-8357-BC01-D716E970331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238538</xdr:colOff>
      <xdr:row>7</xdr:row>
      <xdr:rowOff>143123</xdr:rowOff>
    </xdr:from>
    <xdr:to>
      <xdr:col>26</xdr:col>
      <xdr:colOff>143123</xdr:colOff>
      <xdr:row>24</xdr:row>
      <xdr:rowOff>190831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1FC441BC-A177-849C-EBAB-35E263DBDD0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67588</xdr:colOff>
      <xdr:row>9</xdr:row>
      <xdr:rowOff>152401</xdr:rowOff>
    </xdr:from>
    <xdr:ext cx="1959995" cy="3123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006843F-D236-4826-B520-E522CB4B02CB}"/>
                </a:ext>
              </a:extLst>
            </xdr:cNvPr>
            <xdr:cNvSpPr txBox="1"/>
          </xdr:nvSpPr>
          <xdr:spPr>
            <a:xfrm>
              <a:off x="67588" y="1957347"/>
              <a:ext cx="1959995" cy="312393"/>
            </a:xfrm>
            <a:prstGeom prst="rect">
              <a:avLst/>
            </a:prstGeom>
            <a:ln w="12700"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func>
                      <m:func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a:rPr lang="en-US" sz="12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𝐞𝐱𝐩</m:t>
                        </m:r>
                      </m:fName>
                      <m:e>
                        <m:d>
                          <m:dPr>
                            <m:ctrlPr>
                              <a:rPr lang="en-US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𝝁</m:t>
                            </m:r>
                            <m:r>
                              <a:rPr lang="en-US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𝑻</m:t>
                            </m:r>
                            <m:r>
                              <a:rPr lang="en-US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US" sz="12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𝝈𝜺</m:t>
                            </m:r>
                            <m:rad>
                              <m:radPr>
                                <m:degHide m:val="on"/>
                                <m:ctrlPr>
                                  <a:rPr lang="en-US" sz="12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2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𝑻</m:t>
                                </m:r>
                              </m:e>
                            </m:rad>
                          </m:e>
                        </m:d>
                      </m:e>
                    </m:func>
                  </m:oMath>
                </m:oMathPara>
              </a14:m>
              <a:endParaRPr lang="LID4096" sz="1200" b="1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006843F-D236-4826-B520-E522CB4B02CB}"/>
                </a:ext>
              </a:extLst>
            </xdr:cNvPr>
            <xdr:cNvSpPr txBox="1"/>
          </xdr:nvSpPr>
          <xdr:spPr>
            <a:xfrm>
              <a:off x="67588" y="1957347"/>
              <a:ext cx="1959995" cy="312393"/>
            </a:xfrm>
            <a:prstGeom prst="rect">
              <a:avLst/>
            </a:prstGeom>
            <a:ln w="12700"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𝑺_𝑻=𝑺_𝟎 </a:t>
              </a:r>
              <a:r>
                <a:rPr lang="en-US" altLang="zh-CN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𝐞𝐱𝐩⁡(𝝁𝑻+𝝈𝜺√𝑻)</a:t>
              </a:r>
              <a:endParaRPr lang="LID4096" sz="12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</xdr:row>
          <xdr:rowOff>0</xdr:rowOff>
        </xdr:from>
        <xdr:to>
          <xdr:col>13</xdr:col>
          <xdr:colOff>50800</xdr:colOff>
          <xdr:row>3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Histogram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11926</xdr:colOff>
      <xdr:row>4</xdr:row>
      <xdr:rowOff>15902</xdr:rowOff>
    </xdr:from>
    <xdr:to>
      <xdr:col>18</xdr:col>
      <xdr:colOff>170514</xdr:colOff>
      <xdr:row>18</xdr:row>
      <xdr:rowOff>44264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7BBE45F-3459-AC55-9B34-78242BEC0A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3976</xdr:colOff>
      <xdr:row>27</xdr:row>
      <xdr:rowOff>15903</xdr:rowOff>
    </xdr:from>
    <xdr:to>
      <xdr:col>18</xdr:col>
      <xdr:colOff>162564</xdr:colOff>
      <xdr:row>41</xdr:row>
      <xdr:rowOff>44265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F56F59D-23D1-C919-F4A0-1BDE7FE71B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7951</xdr:colOff>
      <xdr:row>14</xdr:row>
      <xdr:rowOff>7950</xdr:rowOff>
    </xdr:from>
    <xdr:to>
      <xdr:col>14</xdr:col>
      <xdr:colOff>55220</xdr:colOff>
      <xdr:row>28</xdr:row>
      <xdr:rowOff>36310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24065CF-B3A4-9D7B-C61C-7244EBFDF0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177800</xdr:colOff>
          <xdr:row>3</xdr:row>
          <xdr:rowOff>76200</xdr:rowOff>
        </xdr:from>
        <xdr:to>
          <xdr:col>11</xdr:col>
          <xdr:colOff>152400</xdr:colOff>
          <xdr:row>4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Histogram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177800</xdr:colOff>
          <xdr:row>1</xdr:row>
          <xdr:rowOff>63500</xdr:rowOff>
        </xdr:from>
        <xdr:to>
          <xdr:col>11</xdr:col>
          <xdr:colOff>152400</xdr:colOff>
          <xdr:row>2</xdr:row>
          <xdr:rowOff>139700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3</xdr:row>
          <xdr:rowOff>139700</xdr:rowOff>
        </xdr:from>
        <xdr:to>
          <xdr:col>11</xdr:col>
          <xdr:colOff>101600</xdr:colOff>
          <xdr:row>5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Histogram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19877</xdr:colOff>
      <xdr:row>14</xdr:row>
      <xdr:rowOff>31805</xdr:rowOff>
    </xdr:from>
    <xdr:to>
      <xdr:col>14</xdr:col>
      <xdr:colOff>67147</xdr:colOff>
      <xdr:row>28</xdr:row>
      <xdr:rowOff>68119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36AE67-F8D2-1624-FDFE-41B17AE87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127000</xdr:colOff>
          <xdr:row>1</xdr:row>
          <xdr:rowOff>139700</xdr:rowOff>
        </xdr:from>
        <xdr:to>
          <xdr:col>11</xdr:col>
          <xdr:colOff>101600</xdr:colOff>
          <xdr:row>3</xdr:row>
          <xdr:rowOff>25400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361783</xdr:colOff>
      <xdr:row>13</xdr:row>
      <xdr:rowOff>182880</xdr:rowOff>
    </xdr:from>
    <xdr:to>
      <xdr:col>37</xdr:col>
      <xdr:colOff>297734</xdr:colOff>
      <xdr:row>28</xdr:row>
      <xdr:rowOff>12459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FF11FC-EA27-52E3-2B40-DAF2E4354F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910425</xdr:colOff>
      <xdr:row>18</xdr:row>
      <xdr:rowOff>39757</xdr:rowOff>
    </xdr:from>
    <xdr:to>
      <xdr:col>19</xdr:col>
      <xdr:colOff>306126</xdr:colOff>
      <xdr:row>32</xdr:row>
      <xdr:rowOff>103367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3FDF31-14A1-8373-C41B-AB8BFD5ED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15</xdr:row>
          <xdr:rowOff>114300</xdr:rowOff>
        </xdr:from>
        <xdr:to>
          <xdr:col>14</xdr:col>
          <xdr:colOff>1549400</xdr:colOff>
          <xdr:row>17</xdr:row>
          <xdr:rowOff>25400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Time Trend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64</xdr:col>
      <xdr:colOff>376409</xdr:colOff>
      <xdr:row>4</xdr:row>
      <xdr:rowOff>135568</xdr:rowOff>
    </xdr:from>
    <xdr:to>
      <xdr:col>69</xdr:col>
      <xdr:colOff>817084</xdr:colOff>
      <xdr:row>19</xdr:row>
      <xdr:rowOff>124551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75450A-E293-AEAD-2F8F-0AB90042F9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5"/>
  <sheetViews>
    <sheetView workbookViewId="0">
      <selection activeCell="D6" sqref="D6"/>
    </sheetView>
  </sheetViews>
  <sheetFormatPr baseColWidth="10" defaultColWidth="8.6640625" defaultRowHeight="14" x14ac:dyDescent="0.2"/>
  <cols>
    <col min="1" max="1" width="11.33203125" style="33" customWidth="1"/>
    <col min="2" max="2" width="9.1640625" style="33" customWidth="1"/>
    <col min="3" max="3" width="8.6640625" style="33"/>
    <col min="4" max="4" width="14.5" style="33" customWidth="1"/>
    <col min="5" max="5" width="17.5" style="33" customWidth="1"/>
    <col min="6" max="6" width="17.5" style="33" bestFit="1" customWidth="1"/>
    <col min="7" max="7" width="25.5" style="33" bestFit="1" customWidth="1"/>
    <col min="8" max="16384" width="8.6640625" style="33"/>
  </cols>
  <sheetData>
    <row r="1" spans="1:9" ht="23.5" customHeight="1" x14ac:dyDescent="0.25">
      <c r="A1" s="32" t="s">
        <v>64</v>
      </c>
      <c r="B1" s="32"/>
      <c r="C1" s="32"/>
      <c r="D1" s="32"/>
      <c r="E1" s="32"/>
      <c r="F1" s="32"/>
    </row>
    <row r="2" spans="1:9" ht="15" x14ac:dyDescent="0.2">
      <c r="A2" s="34"/>
      <c r="B2" s="34"/>
      <c r="C2" s="34"/>
      <c r="D2" s="34"/>
      <c r="E2" s="34"/>
      <c r="F2" s="34"/>
      <c r="G2" s="34"/>
      <c r="H2" s="34"/>
    </row>
    <row r="3" spans="1:9" ht="15" x14ac:dyDescent="0.2">
      <c r="A3" s="72" t="s">
        <v>65</v>
      </c>
      <c r="B3" s="72" t="s">
        <v>66</v>
      </c>
      <c r="C3" s="72" t="s">
        <v>67</v>
      </c>
      <c r="D3" s="72" t="s">
        <v>109</v>
      </c>
      <c r="E3" s="72" t="s">
        <v>68</v>
      </c>
      <c r="F3" s="73" t="s">
        <v>69</v>
      </c>
      <c r="G3" s="73" t="s">
        <v>70</v>
      </c>
      <c r="H3" s="34"/>
      <c r="I3" s="34"/>
    </row>
    <row r="4" spans="1:9" ht="15" x14ac:dyDescent="0.2">
      <c r="A4" s="35">
        <v>-4</v>
      </c>
      <c r="B4" s="36">
        <f>_xlfn.NORM.DIST(A4,0,1,FALSE)</f>
        <v>1.3383022576488537E-4</v>
      </c>
      <c r="C4" s="37">
        <f>_xlfn.NORM.DIST(A4,0,1,TRUE)</f>
        <v>3.1671241833119857E-5</v>
      </c>
      <c r="D4" s="37">
        <f>_xlfn.NORM.S.DIST(A4,FALSE)</f>
        <v>1.3383022576488537E-4</v>
      </c>
      <c r="E4" s="37">
        <f>_xlfn.NORM.S.DIST(A4,TRUE)</f>
        <v>3.1671241833119857E-5</v>
      </c>
      <c r="F4" s="35">
        <f>_xlfn.NORM.INV(C4,0,1)</f>
        <v>-4</v>
      </c>
      <c r="G4" s="35">
        <f>_xlfn.NORM.S.INV(C4)</f>
        <v>-4</v>
      </c>
      <c r="H4" s="38"/>
      <c r="I4" s="34"/>
    </row>
    <row r="5" spans="1:9" ht="15" x14ac:dyDescent="0.2">
      <c r="A5" s="35">
        <f>A4+0.5</f>
        <v>-3.5</v>
      </c>
      <c r="B5" s="36">
        <f t="shared" ref="B5:B20" si="0">_xlfn.NORM.DIST(A5,0,1,FALSE)</f>
        <v>8.7268269504576015E-4</v>
      </c>
      <c r="C5" s="37">
        <f t="shared" ref="C5:C20" si="1">_xlfn.NORM.DIST(A5,0,1,TRUE)</f>
        <v>2.3262907903552504E-4</v>
      </c>
      <c r="D5" s="37">
        <f t="shared" ref="D5:D20" si="2">_xlfn.NORM.S.DIST(A5,FALSE)</f>
        <v>8.7268269504576015E-4</v>
      </c>
      <c r="E5" s="37">
        <f t="shared" ref="E5:E20" si="3">_xlfn.NORM.S.DIST(A5,TRUE)</f>
        <v>2.3262907903552504E-4</v>
      </c>
      <c r="F5" s="35">
        <f t="shared" ref="F5:F20" si="4">_xlfn.NORM.INV(C5,0,1)</f>
        <v>-3.4999999999999996</v>
      </c>
      <c r="G5" s="35">
        <f t="shared" ref="G5:G20" si="5">_xlfn.NORM.S.INV(C5)</f>
        <v>-3.4999999999999996</v>
      </c>
      <c r="H5" s="38"/>
      <c r="I5" s="34"/>
    </row>
    <row r="6" spans="1:9" ht="15" x14ac:dyDescent="0.2">
      <c r="A6" s="35">
        <f t="shared" ref="A6:A20" si="6">A5+0.5</f>
        <v>-3</v>
      </c>
      <c r="B6" s="36">
        <f t="shared" si="0"/>
        <v>4.4318484119380075E-3</v>
      </c>
      <c r="C6" s="37">
        <f t="shared" si="1"/>
        <v>1.3498980316300933E-3</v>
      </c>
      <c r="D6" s="37">
        <f t="shared" si="2"/>
        <v>4.4318484119380075E-3</v>
      </c>
      <c r="E6" s="37">
        <f t="shared" si="3"/>
        <v>1.3498980316300933E-3</v>
      </c>
      <c r="F6" s="35">
        <f t="shared" si="4"/>
        <v>-3</v>
      </c>
      <c r="G6" s="35">
        <f t="shared" si="5"/>
        <v>-3</v>
      </c>
      <c r="H6" s="38"/>
    </row>
    <row r="7" spans="1:9" ht="15" x14ac:dyDescent="0.2">
      <c r="A7" s="35">
        <f t="shared" si="6"/>
        <v>-2.5</v>
      </c>
      <c r="B7" s="36">
        <f t="shared" si="0"/>
        <v>1.752830049356854E-2</v>
      </c>
      <c r="C7" s="37">
        <f t="shared" si="1"/>
        <v>6.2096653257761331E-3</v>
      </c>
      <c r="D7" s="37">
        <f t="shared" si="2"/>
        <v>1.752830049356854E-2</v>
      </c>
      <c r="E7" s="37">
        <f t="shared" si="3"/>
        <v>6.2096653257761331E-3</v>
      </c>
      <c r="F7" s="35">
        <f t="shared" si="4"/>
        <v>-2.5000000000000004</v>
      </c>
      <c r="G7" s="35">
        <f t="shared" si="5"/>
        <v>-2.5000000000000004</v>
      </c>
      <c r="H7" s="38"/>
    </row>
    <row r="8" spans="1:9" ht="15" x14ac:dyDescent="0.2">
      <c r="A8" s="35">
        <f t="shared" si="6"/>
        <v>-2</v>
      </c>
      <c r="B8" s="36">
        <f t="shared" si="0"/>
        <v>5.3990966513188063E-2</v>
      </c>
      <c r="C8" s="37">
        <f t="shared" si="1"/>
        <v>2.2750131948179191E-2</v>
      </c>
      <c r="D8" s="37">
        <f t="shared" si="2"/>
        <v>5.3990966513188063E-2</v>
      </c>
      <c r="E8" s="37">
        <f t="shared" si="3"/>
        <v>2.2750131948179191E-2</v>
      </c>
      <c r="F8" s="35">
        <f t="shared" si="4"/>
        <v>-2.0000000000000004</v>
      </c>
      <c r="G8" s="35">
        <f t="shared" si="5"/>
        <v>-2.0000000000000004</v>
      </c>
      <c r="H8" s="38"/>
    </row>
    <row r="9" spans="1:9" ht="15" x14ac:dyDescent="0.2">
      <c r="A9" s="35">
        <f t="shared" si="6"/>
        <v>-1.5</v>
      </c>
      <c r="B9" s="36">
        <f t="shared" si="0"/>
        <v>0.12951759566589174</v>
      </c>
      <c r="C9" s="37">
        <f t="shared" si="1"/>
        <v>6.6807201268858057E-2</v>
      </c>
      <c r="D9" s="37">
        <f t="shared" si="2"/>
        <v>0.12951759566589174</v>
      </c>
      <c r="E9" s="37">
        <f t="shared" si="3"/>
        <v>6.6807201268858057E-2</v>
      </c>
      <c r="F9" s="35">
        <f t="shared" si="4"/>
        <v>-1.4999999999999998</v>
      </c>
      <c r="G9" s="35">
        <f t="shared" si="5"/>
        <v>-1.4999999999999998</v>
      </c>
      <c r="H9" s="38"/>
    </row>
    <row r="10" spans="1:9" ht="15" x14ac:dyDescent="0.2">
      <c r="A10" s="35">
        <f t="shared" si="6"/>
        <v>-1</v>
      </c>
      <c r="B10" s="36">
        <f t="shared" si="0"/>
        <v>0.24197072451914337</v>
      </c>
      <c r="C10" s="37">
        <f t="shared" si="1"/>
        <v>0.15865525393145699</v>
      </c>
      <c r="D10" s="37">
        <f t="shared" si="2"/>
        <v>0.24197072451914337</v>
      </c>
      <c r="E10" s="37">
        <f t="shared" si="3"/>
        <v>0.15865525393145699</v>
      </c>
      <c r="F10" s="35">
        <f t="shared" si="4"/>
        <v>-0.99999999999999956</v>
      </c>
      <c r="G10" s="35">
        <f t="shared" si="5"/>
        <v>-0.99999999999999956</v>
      </c>
      <c r="H10" s="38"/>
    </row>
    <row r="11" spans="1:9" ht="15" x14ac:dyDescent="0.2">
      <c r="A11" s="35">
        <f t="shared" si="6"/>
        <v>-0.5</v>
      </c>
      <c r="B11" s="36">
        <f t="shared" si="0"/>
        <v>0.35206532676429952</v>
      </c>
      <c r="C11" s="37">
        <f t="shared" si="1"/>
        <v>0.30853753872598688</v>
      </c>
      <c r="D11" s="37">
        <f t="shared" si="2"/>
        <v>0.35206532676429952</v>
      </c>
      <c r="E11" s="37">
        <f t="shared" si="3"/>
        <v>0.30853753872598688</v>
      </c>
      <c r="F11" s="35">
        <f t="shared" si="4"/>
        <v>-0.50000000000000011</v>
      </c>
      <c r="G11" s="35">
        <f t="shared" si="5"/>
        <v>-0.50000000000000011</v>
      </c>
      <c r="H11" s="38"/>
    </row>
    <row r="12" spans="1:9" ht="15" x14ac:dyDescent="0.2">
      <c r="A12" s="35">
        <f t="shared" si="6"/>
        <v>0</v>
      </c>
      <c r="B12" s="36">
        <f t="shared" si="0"/>
        <v>0.3989422804014327</v>
      </c>
      <c r="C12" s="37">
        <f t="shared" si="1"/>
        <v>0.5</v>
      </c>
      <c r="D12" s="37">
        <f t="shared" si="2"/>
        <v>0.3989422804014327</v>
      </c>
      <c r="E12" s="37">
        <f t="shared" si="3"/>
        <v>0.5</v>
      </c>
      <c r="F12" s="35">
        <f t="shared" si="4"/>
        <v>0</v>
      </c>
      <c r="G12" s="35">
        <f t="shared" si="5"/>
        <v>0</v>
      </c>
      <c r="H12" s="38"/>
    </row>
    <row r="13" spans="1:9" ht="15" x14ac:dyDescent="0.2">
      <c r="A13" s="35">
        <f t="shared" si="6"/>
        <v>0.5</v>
      </c>
      <c r="B13" s="36">
        <f t="shared" si="0"/>
        <v>0.35206532676429952</v>
      </c>
      <c r="C13" s="37">
        <f t="shared" si="1"/>
        <v>0.69146246127401312</v>
      </c>
      <c r="D13" s="37">
        <f t="shared" si="2"/>
        <v>0.35206532676429952</v>
      </c>
      <c r="E13" s="37">
        <f t="shared" si="3"/>
        <v>0.69146246127401312</v>
      </c>
      <c r="F13" s="35">
        <f t="shared" si="4"/>
        <v>0.50000000000000011</v>
      </c>
      <c r="G13" s="35">
        <f t="shared" si="5"/>
        <v>0.50000000000000011</v>
      </c>
      <c r="H13" s="34"/>
    </row>
    <row r="14" spans="1:9" ht="15" x14ac:dyDescent="0.2">
      <c r="A14" s="35">
        <f t="shared" si="6"/>
        <v>1</v>
      </c>
      <c r="B14" s="36">
        <f t="shared" si="0"/>
        <v>0.24197072451914337</v>
      </c>
      <c r="C14" s="37">
        <f t="shared" si="1"/>
        <v>0.84134474606854304</v>
      </c>
      <c r="D14" s="37">
        <f t="shared" si="2"/>
        <v>0.24197072451914337</v>
      </c>
      <c r="E14" s="37">
        <f t="shared" si="3"/>
        <v>0.84134474606854304</v>
      </c>
      <c r="F14" s="35">
        <f t="shared" si="4"/>
        <v>0.99999999999999956</v>
      </c>
      <c r="G14" s="35">
        <f t="shared" si="5"/>
        <v>0.99999999999999956</v>
      </c>
      <c r="H14" s="34"/>
    </row>
    <row r="15" spans="1:9" ht="15" x14ac:dyDescent="0.2">
      <c r="A15" s="35">
        <f t="shared" si="6"/>
        <v>1.5</v>
      </c>
      <c r="B15" s="36">
        <f t="shared" si="0"/>
        <v>0.12951759566589174</v>
      </c>
      <c r="C15" s="37">
        <f t="shared" si="1"/>
        <v>0.93319279873114191</v>
      </c>
      <c r="D15" s="37">
        <f t="shared" si="2"/>
        <v>0.12951759566589174</v>
      </c>
      <c r="E15" s="37">
        <f t="shared" si="3"/>
        <v>0.93319279873114191</v>
      </c>
      <c r="F15" s="35">
        <f t="shared" si="4"/>
        <v>1.5</v>
      </c>
      <c r="G15" s="35">
        <f t="shared" si="5"/>
        <v>1.5</v>
      </c>
      <c r="H15" s="34"/>
    </row>
    <row r="16" spans="1:9" ht="15" x14ac:dyDescent="0.2">
      <c r="A16" s="35">
        <f t="shared" si="6"/>
        <v>2</v>
      </c>
      <c r="B16" s="36">
        <f t="shared" si="0"/>
        <v>5.3990966513188063E-2</v>
      </c>
      <c r="C16" s="37">
        <f t="shared" si="1"/>
        <v>0.97724986805182079</v>
      </c>
      <c r="D16" s="37">
        <f t="shared" si="2"/>
        <v>5.3990966513188063E-2</v>
      </c>
      <c r="E16" s="37">
        <f t="shared" si="3"/>
        <v>0.97724986805182079</v>
      </c>
      <c r="F16" s="35">
        <f t="shared" si="4"/>
        <v>2</v>
      </c>
      <c r="G16" s="35">
        <f t="shared" si="5"/>
        <v>2</v>
      </c>
      <c r="H16" s="34"/>
    </row>
    <row r="17" spans="1:9" ht="15" x14ac:dyDescent="0.2">
      <c r="A17" s="35">
        <f t="shared" si="6"/>
        <v>2.5</v>
      </c>
      <c r="B17" s="36">
        <f t="shared" si="0"/>
        <v>1.752830049356854E-2</v>
      </c>
      <c r="C17" s="37">
        <f t="shared" si="1"/>
        <v>0.99379033467422384</v>
      </c>
      <c r="D17" s="37">
        <f t="shared" si="2"/>
        <v>1.752830049356854E-2</v>
      </c>
      <c r="E17" s="37">
        <f t="shared" si="3"/>
        <v>0.99379033467422384</v>
      </c>
      <c r="F17" s="35">
        <f t="shared" si="4"/>
        <v>2.4999999999999982</v>
      </c>
      <c r="G17" s="35">
        <f t="shared" si="5"/>
        <v>2.4999999999999982</v>
      </c>
      <c r="H17" s="34"/>
    </row>
    <row r="18" spans="1:9" ht="15" x14ac:dyDescent="0.2">
      <c r="A18" s="35">
        <f t="shared" si="6"/>
        <v>3</v>
      </c>
      <c r="B18" s="36">
        <f t="shared" si="0"/>
        <v>4.4318484119380075E-3</v>
      </c>
      <c r="C18" s="37">
        <f t="shared" si="1"/>
        <v>0.9986501019683699</v>
      </c>
      <c r="D18" s="37">
        <f t="shared" si="2"/>
        <v>4.4318484119380075E-3</v>
      </c>
      <c r="E18" s="37">
        <f t="shared" si="3"/>
        <v>0.9986501019683699</v>
      </c>
      <c r="F18" s="35">
        <f t="shared" si="4"/>
        <v>2.9999999999999969</v>
      </c>
      <c r="G18" s="35">
        <f t="shared" si="5"/>
        <v>2.9999999999999969</v>
      </c>
      <c r="H18" s="34"/>
    </row>
    <row r="19" spans="1:9" ht="15" x14ac:dyDescent="0.2">
      <c r="A19" s="35">
        <f t="shared" si="6"/>
        <v>3.5</v>
      </c>
      <c r="B19" s="36">
        <f t="shared" si="0"/>
        <v>8.7268269504576015E-4</v>
      </c>
      <c r="C19" s="37">
        <f t="shared" si="1"/>
        <v>0.99976737092096446</v>
      </c>
      <c r="D19" s="37">
        <f t="shared" si="2"/>
        <v>8.7268269504576015E-4</v>
      </c>
      <c r="E19" s="37">
        <f t="shared" si="3"/>
        <v>0.99976737092096446</v>
      </c>
      <c r="F19" s="35">
        <f t="shared" si="4"/>
        <v>3.4999999999999831</v>
      </c>
      <c r="G19" s="35">
        <f t="shared" si="5"/>
        <v>3.4999999999999831</v>
      </c>
      <c r="H19" s="34"/>
      <c r="I19" s="34"/>
    </row>
    <row r="20" spans="1:9" ht="15" x14ac:dyDescent="0.2">
      <c r="A20" s="35">
        <f t="shared" si="6"/>
        <v>4</v>
      </c>
      <c r="B20" s="36">
        <f t="shared" si="0"/>
        <v>1.3383022576488537E-4</v>
      </c>
      <c r="C20" s="37">
        <f t="shared" si="1"/>
        <v>0.99996832875816688</v>
      </c>
      <c r="D20" s="37">
        <f t="shared" si="2"/>
        <v>1.3383022576488537E-4</v>
      </c>
      <c r="E20" s="37">
        <f t="shared" si="3"/>
        <v>0.99996832875816688</v>
      </c>
      <c r="F20" s="35">
        <f t="shared" si="4"/>
        <v>3.9999999999999996</v>
      </c>
      <c r="G20" s="35">
        <f t="shared" si="5"/>
        <v>3.9999999999999996</v>
      </c>
      <c r="H20" s="34"/>
      <c r="I20" s="34"/>
    </row>
    <row r="21" spans="1:9" ht="15" x14ac:dyDescent="0.2">
      <c r="A21" s="34"/>
      <c r="B21" s="34"/>
      <c r="C21" s="34"/>
      <c r="D21" s="34"/>
      <c r="E21" s="34"/>
      <c r="F21" s="34"/>
    </row>
    <row r="22" spans="1:9" ht="15" x14ac:dyDescent="0.2">
      <c r="A22" s="34"/>
      <c r="B22" s="34"/>
      <c r="C22" s="34"/>
      <c r="D22" s="34"/>
      <c r="E22" s="34"/>
      <c r="F22" s="34"/>
      <c r="G22" s="34"/>
      <c r="H22" s="34"/>
    </row>
    <row r="23" spans="1:9" ht="15" x14ac:dyDescent="0.2">
      <c r="A23" s="34"/>
      <c r="B23" s="34"/>
      <c r="C23" s="34"/>
      <c r="D23" s="34"/>
      <c r="E23" s="34"/>
      <c r="F23" s="34"/>
      <c r="G23" s="34"/>
      <c r="H23" s="34"/>
    </row>
    <row r="24" spans="1:9" ht="15" x14ac:dyDescent="0.2">
      <c r="A24" s="34"/>
      <c r="B24" s="34"/>
      <c r="C24" s="34"/>
      <c r="D24" s="34"/>
      <c r="E24" s="34"/>
      <c r="F24" s="34"/>
      <c r="G24" s="34"/>
      <c r="H24" s="34"/>
    </row>
    <row r="25" spans="1:9" ht="15" x14ac:dyDescent="0.2">
      <c r="A25" s="34"/>
      <c r="B25" s="34"/>
      <c r="C25" s="34"/>
      <c r="D25" s="34"/>
      <c r="E25" s="34"/>
      <c r="F25" s="34"/>
      <c r="G25" s="34"/>
      <c r="H25" s="34"/>
    </row>
    <row r="26" spans="1:9" ht="15" x14ac:dyDescent="0.2">
      <c r="A26" s="34"/>
      <c r="B26" s="34"/>
      <c r="C26" s="34"/>
      <c r="D26" s="34"/>
      <c r="E26" s="34"/>
      <c r="F26" s="34"/>
      <c r="G26" s="34"/>
      <c r="H26" s="34"/>
    </row>
    <row r="27" spans="1:9" ht="15" x14ac:dyDescent="0.2">
      <c r="A27" s="34"/>
      <c r="B27" s="34"/>
      <c r="C27" s="34"/>
      <c r="D27" s="34"/>
      <c r="E27" s="34"/>
      <c r="F27" s="34"/>
      <c r="G27" s="34"/>
      <c r="H27" s="34"/>
    </row>
    <row r="28" spans="1:9" ht="15" x14ac:dyDescent="0.2">
      <c r="A28" s="34"/>
      <c r="B28" s="34"/>
      <c r="C28" s="34"/>
      <c r="D28" s="34"/>
      <c r="E28" s="34"/>
      <c r="F28" s="34"/>
      <c r="G28" s="34"/>
      <c r="H28" s="34"/>
    </row>
    <row r="29" spans="1:9" ht="15" x14ac:dyDescent="0.2">
      <c r="A29" s="34"/>
      <c r="B29" s="34"/>
      <c r="C29" s="34"/>
      <c r="D29" s="34"/>
      <c r="E29" s="34"/>
      <c r="F29" s="34"/>
      <c r="G29" s="34"/>
      <c r="H29" s="34"/>
    </row>
    <row r="30" spans="1:9" ht="15" x14ac:dyDescent="0.2">
      <c r="A30" s="34"/>
      <c r="B30" s="34"/>
      <c r="C30" s="34"/>
      <c r="D30" s="34"/>
      <c r="E30" s="34"/>
      <c r="F30" s="34"/>
      <c r="G30" s="34"/>
      <c r="H30" s="34"/>
    </row>
    <row r="31" spans="1:9" ht="15" x14ac:dyDescent="0.2">
      <c r="A31" s="34"/>
      <c r="B31" s="34"/>
      <c r="C31" s="34"/>
      <c r="D31" s="34"/>
      <c r="E31" s="34"/>
      <c r="F31" s="34"/>
      <c r="G31" s="34"/>
      <c r="H31" s="34"/>
    </row>
    <row r="32" spans="1:9" ht="15" x14ac:dyDescent="0.2">
      <c r="A32" s="34"/>
      <c r="B32" s="34"/>
      <c r="C32" s="34"/>
      <c r="D32" s="34"/>
      <c r="E32" s="34"/>
      <c r="F32" s="34"/>
      <c r="G32" s="34"/>
      <c r="H32" s="34"/>
    </row>
    <row r="33" spans="1:8" ht="15" x14ac:dyDescent="0.2">
      <c r="A33" s="34"/>
      <c r="B33" s="34"/>
      <c r="C33" s="34"/>
      <c r="D33" s="34"/>
      <c r="E33" s="34"/>
      <c r="F33" s="34"/>
      <c r="G33" s="34"/>
      <c r="H33" s="34"/>
    </row>
    <row r="34" spans="1:8" ht="15" x14ac:dyDescent="0.2">
      <c r="A34" s="34"/>
      <c r="B34" s="34"/>
      <c r="C34" s="34"/>
      <c r="D34" s="34"/>
      <c r="E34" s="34"/>
      <c r="F34" s="34"/>
      <c r="G34" s="34"/>
      <c r="H34" s="34"/>
    </row>
    <row r="35" spans="1:8" ht="15" x14ac:dyDescent="0.2">
      <c r="A35" s="34"/>
      <c r="B35" s="34"/>
      <c r="C35" s="34"/>
      <c r="D35" s="34"/>
      <c r="E35" s="34"/>
      <c r="F35" s="34"/>
      <c r="G35" s="34"/>
      <c r="H35" s="34"/>
    </row>
    <row r="36" spans="1:8" ht="15" x14ac:dyDescent="0.2">
      <c r="A36" s="34"/>
      <c r="B36" s="34"/>
      <c r="C36" s="34"/>
      <c r="D36" s="34"/>
      <c r="E36" s="34"/>
      <c r="F36" s="34"/>
      <c r="G36" s="34"/>
      <c r="H36" s="34"/>
    </row>
    <row r="37" spans="1:8" ht="15" x14ac:dyDescent="0.2">
      <c r="A37" s="34"/>
      <c r="B37" s="34"/>
      <c r="C37" s="34"/>
      <c r="D37" s="34"/>
      <c r="E37" s="34"/>
      <c r="F37" s="34"/>
      <c r="G37" s="34"/>
      <c r="H37" s="34"/>
    </row>
    <row r="38" spans="1:8" ht="15" x14ac:dyDescent="0.2">
      <c r="A38" s="34"/>
      <c r="B38" s="34"/>
      <c r="C38" s="34"/>
      <c r="D38" s="34"/>
      <c r="E38" s="34"/>
      <c r="F38" s="34"/>
      <c r="G38" s="34"/>
      <c r="H38" s="34"/>
    </row>
    <row r="39" spans="1:8" ht="15" x14ac:dyDescent="0.2">
      <c r="A39" s="34"/>
      <c r="B39" s="34"/>
      <c r="C39" s="34"/>
      <c r="D39" s="34"/>
      <c r="E39" s="34"/>
      <c r="F39" s="34"/>
      <c r="G39" s="34"/>
      <c r="H39" s="34"/>
    </row>
    <row r="40" spans="1:8" ht="15" x14ac:dyDescent="0.2">
      <c r="A40" s="34"/>
      <c r="B40" s="34"/>
      <c r="C40" s="34"/>
      <c r="D40" s="34"/>
      <c r="E40" s="34"/>
      <c r="F40" s="34"/>
      <c r="G40" s="34"/>
      <c r="H40" s="34"/>
    </row>
    <row r="41" spans="1:8" ht="15" x14ac:dyDescent="0.2">
      <c r="A41" s="34"/>
      <c r="B41" s="34"/>
      <c r="C41" s="34"/>
      <c r="D41" s="34"/>
      <c r="E41" s="34"/>
      <c r="F41" s="34"/>
      <c r="G41" s="34"/>
      <c r="H41" s="34"/>
    </row>
    <row r="42" spans="1:8" ht="15" x14ac:dyDescent="0.2">
      <c r="A42" s="34"/>
      <c r="B42" s="34"/>
      <c r="C42" s="34"/>
      <c r="D42" s="34"/>
      <c r="E42" s="34"/>
      <c r="F42" s="34"/>
      <c r="G42" s="34"/>
      <c r="H42" s="34"/>
    </row>
    <row r="43" spans="1:8" ht="15" x14ac:dyDescent="0.2">
      <c r="A43" s="34"/>
      <c r="B43" s="34"/>
      <c r="C43" s="34"/>
      <c r="D43" s="34"/>
      <c r="E43" s="34"/>
      <c r="F43" s="34"/>
      <c r="G43" s="34"/>
      <c r="H43" s="34"/>
    </row>
    <row r="44" spans="1:8" ht="15" x14ac:dyDescent="0.2">
      <c r="A44" s="34"/>
      <c r="B44" s="34"/>
      <c r="C44" s="34"/>
      <c r="D44" s="34"/>
      <c r="E44" s="34"/>
      <c r="F44" s="34"/>
      <c r="G44" s="34"/>
      <c r="H44" s="34"/>
    </row>
    <row r="45" spans="1:8" ht="15" x14ac:dyDescent="0.2">
      <c r="A45" s="34"/>
      <c r="B45" s="34"/>
      <c r="C45" s="34"/>
      <c r="D45" s="34"/>
      <c r="E45" s="34"/>
      <c r="F45" s="34"/>
      <c r="G45" s="34"/>
      <c r="H45" s="34"/>
    </row>
  </sheetData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03"/>
  <sheetViews>
    <sheetView zoomScaleNormal="100" workbookViewId="0">
      <selection activeCell="C4" sqref="C4"/>
    </sheetView>
  </sheetViews>
  <sheetFormatPr baseColWidth="10" defaultColWidth="8.6640625" defaultRowHeight="15" x14ac:dyDescent="0.2"/>
  <cols>
    <col min="1" max="1" width="11.5" style="1" bestFit="1" customWidth="1"/>
    <col min="2" max="2" width="8.6640625" style="1"/>
    <col min="3" max="3" width="18.5" style="1" bestFit="1" customWidth="1"/>
    <col min="4" max="4" width="3.6640625" style="1" customWidth="1"/>
    <col min="5" max="5" width="13.6640625" style="1" customWidth="1"/>
    <col min="6" max="7" width="11.5" style="1" customWidth="1"/>
    <col min="8" max="8" width="8.6640625" style="1"/>
    <col min="9" max="9" width="10.5" style="1" customWidth="1"/>
    <col min="10" max="16384" width="8.6640625" style="1"/>
  </cols>
  <sheetData>
    <row r="1" spans="1:9" s="29" customFormat="1" ht="24.5" customHeight="1" x14ac:dyDescent="0.25">
      <c r="A1" s="5" t="s">
        <v>77</v>
      </c>
      <c r="B1" s="30"/>
      <c r="C1" s="30"/>
      <c r="D1" s="30"/>
      <c r="E1" s="30"/>
      <c r="F1" s="30"/>
      <c r="G1" s="30"/>
      <c r="H1" s="30"/>
    </row>
    <row r="2" spans="1:9" s="29" customFormat="1" x14ac:dyDescent="0.2"/>
    <row r="3" spans="1:9" ht="16" thickBot="1" x14ac:dyDescent="0.25">
      <c r="A3" s="11" t="s">
        <v>52</v>
      </c>
      <c r="B3" s="11" t="s">
        <v>24</v>
      </c>
      <c r="C3" s="11" t="s">
        <v>126</v>
      </c>
      <c r="E3" s="6" t="s">
        <v>119</v>
      </c>
      <c r="H3" s="6" t="s">
        <v>120</v>
      </c>
    </row>
    <row r="4" spans="1:9" x14ac:dyDescent="0.2">
      <c r="A4" s="1">
        <v>1</v>
      </c>
      <c r="B4" s="2">
        <f t="shared" ref="B4:B67" ca="1" si="0">RAND()</f>
        <v>0.83822348820860371</v>
      </c>
      <c r="C4" s="2">
        <f ca="1">_xlfn.NORM.S.INV(B4)</f>
        <v>0.98718281760546833</v>
      </c>
      <c r="E4" s="3" t="s">
        <v>0</v>
      </c>
      <c r="F4" s="3" t="s">
        <v>2</v>
      </c>
      <c r="H4" s="3" t="s">
        <v>0</v>
      </c>
      <c r="I4" s="3" t="s">
        <v>2</v>
      </c>
    </row>
    <row r="5" spans="1:9" x14ac:dyDescent="0.2">
      <c r="A5" s="1">
        <v>2</v>
      </c>
      <c r="B5" s="2">
        <f t="shared" ca="1" si="0"/>
        <v>0.60867651838554848</v>
      </c>
      <c r="C5" s="2">
        <f t="shared" ref="C5:C68" ca="1" si="1">_xlfn.NORM.S.INV(B5)</f>
        <v>0.27587124125644719</v>
      </c>
      <c r="E5" s="1">
        <v>0.1</v>
      </c>
      <c r="F5" s="1" cm="1">
        <f t="array" aca="1" ref="F5:F14" ca="1">FREQUENCY(B4:B203,E5:E13)</f>
        <v>16</v>
      </c>
      <c r="H5" s="1">
        <v>-2</v>
      </c>
      <c r="I5" s="1" cm="1">
        <f t="array" aca="1" ref="I5:I14" ca="1">FREQUENCY(C4:C203,H5:H13)</f>
        <v>4</v>
      </c>
    </row>
    <row r="6" spans="1:9" x14ac:dyDescent="0.2">
      <c r="A6" s="1">
        <v>3</v>
      </c>
      <c r="B6" s="2">
        <f t="shared" ca="1" si="0"/>
        <v>0.69314383946295177</v>
      </c>
      <c r="C6" s="2">
        <f t="shared" ca="1" si="1"/>
        <v>0.50478148554771463</v>
      </c>
      <c r="E6" s="1">
        <v>0.2</v>
      </c>
      <c r="F6" s="1">
        <f ca="1"/>
        <v>19</v>
      </c>
      <c r="H6" s="1">
        <v>-1.5</v>
      </c>
      <c r="I6" s="1">
        <f ca="1"/>
        <v>4</v>
      </c>
    </row>
    <row r="7" spans="1:9" x14ac:dyDescent="0.2">
      <c r="A7" s="1">
        <v>4</v>
      </c>
      <c r="B7" s="2">
        <f t="shared" ca="1" si="0"/>
        <v>0.20217543083323364</v>
      </c>
      <c r="C7" s="2">
        <f t="shared" ca="1" si="1"/>
        <v>-0.83387600193907674</v>
      </c>
      <c r="E7" s="1">
        <v>0.3</v>
      </c>
      <c r="F7" s="1">
        <f ca="1"/>
        <v>21</v>
      </c>
      <c r="H7" s="1">
        <v>-1</v>
      </c>
      <c r="I7" s="1">
        <f ca="1"/>
        <v>16</v>
      </c>
    </row>
    <row r="8" spans="1:9" x14ac:dyDescent="0.2">
      <c r="A8" s="1">
        <v>5</v>
      </c>
      <c r="B8" s="2">
        <f t="shared" ca="1" si="0"/>
        <v>0.68540745262933833</v>
      </c>
      <c r="C8" s="2">
        <f t="shared" ca="1" si="1"/>
        <v>0.48287415360752561</v>
      </c>
      <c r="E8" s="1">
        <v>0.4</v>
      </c>
      <c r="F8" s="1">
        <f ca="1"/>
        <v>24</v>
      </c>
      <c r="H8" s="1">
        <v>-0.5</v>
      </c>
      <c r="I8" s="1">
        <f ca="1"/>
        <v>34</v>
      </c>
    </row>
    <row r="9" spans="1:9" x14ac:dyDescent="0.2">
      <c r="A9" s="1">
        <v>6</v>
      </c>
      <c r="B9" s="2">
        <f t="shared" ca="1" si="0"/>
        <v>0.92889316900069552</v>
      </c>
      <c r="C9" s="2">
        <f t="shared" ca="1" si="1"/>
        <v>1.4675972258900245</v>
      </c>
      <c r="E9" s="1">
        <v>0.5</v>
      </c>
      <c r="F9" s="1">
        <f ca="1"/>
        <v>19</v>
      </c>
      <c r="H9" s="1">
        <v>0</v>
      </c>
      <c r="I9" s="1">
        <f ca="1"/>
        <v>41</v>
      </c>
    </row>
    <row r="10" spans="1:9" x14ac:dyDescent="0.2">
      <c r="A10" s="1">
        <v>7</v>
      </c>
      <c r="B10" s="2">
        <f t="shared" ca="1" si="0"/>
        <v>0.18094451009330015</v>
      </c>
      <c r="C10" s="2">
        <f t="shared" ca="1" si="1"/>
        <v>-0.91177149236615729</v>
      </c>
      <c r="E10" s="1">
        <v>0.6</v>
      </c>
      <c r="F10" s="1">
        <f ca="1"/>
        <v>19</v>
      </c>
      <c r="H10" s="1">
        <v>0.5</v>
      </c>
      <c r="I10" s="1">
        <f ca="1"/>
        <v>44</v>
      </c>
    </row>
    <row r="11" spans="1:9" x14ac:dyDescent="0.2">
      <c r="A11" s="1">
        <v>8</v>
      </c>
      <c r="B11" s="2">
        <f t="shared" ca="1" si="0"/>
        <v>0.39465216285249771</v>
      </c>
      <c r="C11" s="2">
        <f t="shared" ca="1" si="1"/>
        <v>-0.26721409326823686</v>
      </c>
      <c r="E11" s="1">
        <v>0.7</v>
      </c>
      <c r="F11" s="1">
        <f ca="1"/>
        <v>26</v>
      </c>
      <c r="H11" s="1">
        <v>1</v>
      </c>
      <c r="I11" s="1">
        <f ca="1"/>
        <v>26</v>
      </c>
    </row>
    <row r="12" spans="1:9" x14ac:dyDescent="0.2">
      <c r="A12" s="1">
        <v>9</v>
      </c>
      <c r="B12" s="2">
        <f t="shared" ca="1" si="0"/>
        <v>0.86568870894370686</v>
      </c>
      <c r="C12" s="2">
        <f t="shared" ca="1" si="1"/>
        <v>1.106240165828412</v>
      </c>
      <c r="E12" s="1">
        <v>0.8</v>
      </c>
      <c r="F12" s="1">
        <f ca="1"/>
        <v>18</v>
      </c>
      <c r="H12" s="1">
        <v>1.5</v>
      </c>
      <c r="I12" s="1">
        <f ca="1"/>
        <v>18</v>
      </c>
    </row>
    <row r="13" spans="1:9" x14ac:dyDescent="0.2">
      <c r="A13" s="1">
        <v>10</v>
      </c>
      <c r="B13" s="2">
        <f t="shared" ca="1" si="0"/>
        <v>0.46886813896205726</v>
      </c>
      <c r="C13" s="2">
        <f t="shared" ca="1" si="1"/>
        <v>-7.8115373944548996E-2</v>
      </c>
      <c r="E13" s="1">
        <v>0.9</v>
      </c>
      <c r="F13" s="1">
        <f ca="1"/>
        <v>18</v>
      </c>
      <c r="H13" s="1">
        <v>2</v>
      </c>
      <c r="I13" s="1">
        <f ca="1"/>
        <v>11</v>
      </c>
    </row>
    <row r="14" spans="1:9" ht="16" thickBot="1" x14ac:dyDescent="0.25">
      <c r="A14" s="1">
        <v>11</v>
      </c>
      <c r="B14" s="2">
        <f t="shared" ca="1" si="0"/>
        <v>0.31277000807783106</v>
      </c>
      <c r="C14" s="2">
        <f t="shared" ca="1" si="1"/>
        <v>-0.48801387083341541</v>
      </c>
      <c r="E14" s="9">
        <v>1</v>
      </c>
      <c r="F14" s="9">
        <f ca="1"/>
        <v>20</v>
      </c>
      <c r="H14" s="9" t="s">
        <v>1</v>
      </c>
      <c r="I14" s="9">
        <f ca="1"/>
        <v>2</v>
      </c>
    </row>
    <row r="15" spans="1:9" x14ac:dyDescent="0.2">
      <c r="A15" s="1">
        <v>12</v>
      </c>
      <c r="B15" s="2">
        <f t="shared" ca="1" si="0"/>
        <v>5.7906609050395685E-2</v>
      </c>
      <c r="C15" s="2">
        <f t="shared" ca="1" si="1"/>
        <v>-1.5725924452791327</v>
      </c>
    </row>
    <row r="16" spans="1:9" x14ac:dyDescent="0.2">
      <c r="A16" s="1">
        <v>13</v>
      </c>
      <c r="B16" s="2">
        <f t="shared" ca="1" si="0"/>
        <v>0.16699479738183065</v>
      </c>
      <c r="C16" s="2">
        <f t="shared" ca="1" si="1"/>
        <v>-0.96610909340709183</v>
      </c>
      <c r="E16" s="4" t="s">
        <v>137</v>
      </c>
    </row>
    <row r="17" spans="1:5" x14ac:dyDescent="0.2">
      <c r="A17" s="1">
        <v>14</v>
      </c>
      <c r="B17" s="2">
        <f t="shared" ca="1" si="0"/>
        <v>0.18697255278194191</v>
      </c>
      <c r="C17" s="2">
        <f t="shared" ca="1" si="1"/>
        <v>-0.88910787774388644</v>
      </c>
      <c r="E17" s="15" t="s">
        <v>110</v>
      </c>
    </row>
    <row r="18" spans="1:5" x14ac:dyDescent="0.2">
      <c r="A18" s="1">
        <v>15</v>
      </c>
      <c r="B18" s="2">
        <f t="shared" ca="1" si="0"/>
        <v>7.717572287511576E-2</v>
      </c>
      <c r="C18" s="2">
        <f t="shared" ca="1" si="1"/>
        <v>-1.4243283457072085</v>
      </c>
      <c r="E18" s="6" t="s">
        <v>135</v>
      </c>
    </row>
    <row r="19" spans="1:5" x14ac:dyDescent="0.2">
      <c r="A19" s="1">
        <v>16</v>
      </c>
      <c r="B19" s="2">
        <f t="shared" ca="1" si="0"/>
        <v>0.61929654267395817</v>
      </c>
      <c r="C19" s="2">
        <f t="shared" ca="1" si="1"/>
        <v>0.30363377800272789</v>
      </c>
      <c r="E19" s="6" t="s">
        <v>114</v>
      </c>
    </row>
    <row r="20" spans="1:5" x14ac:dyDescent="0.2">
      <c r="A20" s="1">
        <v>17</v>
      </c>
      <c r="B20" s="2">
        <f t="shared" ca="1" si="0"/>
        <v>0.11253162143420536</v>
      </c>
      <c r="C20" s="2">
        <f t="shared" ca="1" si="1"/>
        <v>-1.2131741558059954</v>
      </c>
      <c r="E20" s="6" t="s">
        <v>111</v>
      </c>
    </row>
    <row r="21" spans="1:5" x14ac:dyDescent="0.2">
      <c r="A21" s="1">
        <v>18</v>
      </c>
      <c r="B21" s="2">
        <f t="shared" ca="1" si="0"/>
        <v>0.50397189676342691</v>
      </c>
      <c r="C21" s="2">
        <f t="shared" ca="1" si="1"/>
        <v>9.9562332165666848E-3</v>
      </c>
      <c r="E21" s="15" t="s">
        <v>112</v>
      </c>
    </row>
    <row r="22" spans="1:5" x14ac:dyDescent="0.2">
      <c r="A22" s="1">
        <v>19</v>
      </c>
      <c r="B22" s="2">
        <f t="shared" ca="1" si="0"/>
        <v>0.32845289807510625</v>
      </c>
      <c r="C22" s="2">
        <f t="shared" ca="1" si="1"/>
        <v>-0.44418920515467697</v>
      </c>
      <c r="E22" s="15" t="s">
        <v>113</v>
      </c>
    </row>
    <row r="23" spans="1:5" x14ac:dyDescent="0.2">
      <c r="A23" s="1">
        <v>20</v>
      </c>
      <c r="B23" s="2">
        <f t="shared" ca="1" si="0"/>
        <v>0.27221671813280923</v>
      </c>
      <c r="C23" s="2">
        <f t="shared" ca="1" si="1"/>
        <v>-0.60612246201899411</v>
      </c>
      <c r="E23" s="4" t="s">
        <v>136</v>
      </c>
    </row>
    <row r="24" spans="1:5" x14ac:dyDescent="0.2">
      <c r="A24" s="1">
        <v>21</v>
      </c>
      <c r="B24" s="2">
        <f ca="1">RAND()</f>
        <v>0.48260365500893321</v>
      </c>
      <c r="C24" s="2">
        <f t="shared" ca="1" si="1"/>
        <v>-4.3619998942800463E-2</v>
      </c>
      <c r="E24" s="15" t="s">
        <v>142</v>
      </c>
    </row>
    <row r="25" spans="1:5" x14ac:dyDescent="0.2">
      <c r="A25" s="1">
        <v>22</v>
      </c>
      <c r="B25" s="2">
        <f t="shared" ca="1" si="0"/>
        <v>0.96086463094738728</v>
      </c>
      <c r="C25" s="2">
        <f t="shared" ca="1" si="1"/>
        <v>1.7608089878242721</v>
      </c>
      <c r="E25" s="6" t="s">
        <v>139</v>
      </c>
    </row>
    <row r="26" spans="1:5" x14ac:dyDescent="0.2">
      <c r="A26" s="1">
        <v>23</v>
      </c>
      <c r="B26" s="2">
        <f t="shared" ca="1" si="0"/>
        <v>0.8961155983031116</v>
      </c>
      <c r="C26" s="2">
        <f t="shared" ca="1" si="1"/>
        <v>1.2597243908468694</v>
      </c>
      <c r="E26" s="6" t="s">
        <v>141</v>
      </c>
    </row>
    <row r="27" spans="1:5" x14ac:dyDescent="0.2">
      <c r="A27" s="1">
        <v>24</v>
      </c>
      <c r="B27" s="2">
        <f t="shared" ca="1" si="0"/>
        <v>0.47813296424354657</v>
      </c>
      <c r="C27" s="2">
        <f t="shared" ca="1" si="1"/>
        <v>-5.4840005592159673E-2</v>
      </c>
      <c r="E27" s="6" t="s">
        <v>140</v>
      </c>
    </row>
    <row r="28" spans="1:5" x14ac:dyDescent="0.2">
      <c r="A28" s="1">
        <v>25</v>
      </c>
      <c r="B28" s="2">
        <f t="shared" ca="1" si="0"/>
        <v>0.37845361681113465</v>
      </c>
      <c r="C28" s="2">
        <f t="shared" ca="1" si="1"/>
        <v>-0.3095446753810025</v>
      </c>
    </row>
    <row r="29" spans="1:5" x14ac:dyDescent="0.2">
      <c r="A29" s="1">
        <v>26</v>
      </c>
      <c r="B29" s="2">
        <f t="shared" ca="1" si="0"/>
        <v>0.9139893440044381</v>
      </c>
      <c r="C29" s="2">
        <f t="shared" ca="1" si="1"/>
        <v>1.3657376835325532</v>
      </c>
      <c r="E29" s="4" t="s">
        <v>138</v>
      </c>
    </row>
    <row r="30" spans="1:5" x14ac:dyDescent="0.2">
      <c r="A30" s="1">
        <v>27</v>
      </c>
      <c r="B30" s="2">
        <f t="shared" ca="1" si="0"/>
        <v>0.59876688446271187</v>
      </c>
      <c r="C30" s="2">
        <f t="shared" ca="1" si="1"/>
        <v>0.250156620013395</v>
      </c>
      <c r="E30" s="15" t="s">
        <v>143</v>
      </c>
    </row>
    <row r="31" spans="1:5" x14ac:dyDescent="0.2">
      <c r="A31" s="1">
        <v>28</v>
      </c>
      <c r="B31" s="2">
        <f t="shared" ca="1" si="0"/>
        <v>0.94219351821104746</v>
      </c>
      <c r="C31" s="2">
        <f t="shared" ca="1" si="1"/>
        <v>1.5734573195276393</v>
      </c>
      <c r="E31" s="6" t="s">
        <v>144</v>
      </c>
    </row>
    <row r="32" spans="1:5" x14ac:dyDescent="0.2">
      <c r="A32" s="1">
        <v>29</v>
      </c>
      <c r="B32" s="2">
        <f t="shared" ca="1" si="0"/>
        <v>0.35382663614121712</v>
      </c>
      <c r="C32" s="2">
        <f t="shared" ca="1" si="1"/>
        <v>-0.37500967364073551</v>
      </c>
      <c r="E32" s="78" t="s">
        <v>157</v>
      </c>
    </row>
    <row r="33" spans="1:3" x14ac:dyDescent="0.2">
      <c r="A33" s="1">
        <v>30</v>
      </c>
      <c r="B33" s="2">
        <f t="shared" ca="1" si="0"/>
        <v>0.59573056464323149</v>
      </c>
      <c r="C33" s="2">
        <f t="shared" ca="1" si="1"/>
        <v>0.24231141331178058</v>
      </c>
    </row>
    <row r="34" spans="1:3" x14ac:dyDescent="0.2">
      <c r="A34" s="1">
        <v>31</v>
      </c>
      <c r="B34" s="2">
        <f t="shared" ca="1" si="0"/>
        <v>0.34634559994718073</v>
      </c>
      <c r="C34" s="2">
        <f t="shared" ca="1" si="1"/>
        <v>-0.39520554618437942</v>
      </c>
    </row>
    <row r="35" spans="1:3" x14ac:dyDescent="0.2">
      <c r="A35" s="1">
        <v>32</v>
      </c>
      <c r="B35" s="2">
        <f t="shared" ca="1" si="0"/>
        <v>0.18468566772466921</v>
      </c>
      <c r="C35" s="2">
        <f t="shared" ca="1" si="1"/>
        <v>-0.89765157175349275</v>
      </c>
    </row>
    <row r="36" spans="1:3" x14ac:dyDescent="0.2">
      <c r="A36" s="1">
        <v>33</v>
      </c>
      <c r="B36" s="2">
        <f t="shared" ca="1" si="0"/>
        <v>0.54341333720039176</v>
      </c>
      <c r="C36" s="2">
        <f t="shared" ca="1" si="1"/>
        <v>0.10903677043721967</v>
      </c>
    </row>
    <row r="37" spans="1:3" x14ac:dyDescent="0.2">
      <c r="A37" s="1">
        <v>34</v>
      </c>
      <c r="B37" s="2">
        <f t="shared" ca="1" si="0"/>
        <v>0.42696825496087321</v>
      </c>
      <c r="C37" s="2">
        <f t="shared" ca="1" si="1"/>
        <v>-0.18409808351047005</v>
      </c>
    </row>
    <row r="38" spans="1:3" x14ac:dyDescent="0.2">
      <c r="A38" s="1">
        <v>35</v>
      </c>
      <c r="B38" s="2">
        <f t="shared" ca="1" si="0"/>
        <v>0.72604642634234806</v>
      </c>
      <c r="C38" s="2">
        <f t="shared" ca="1" si="1"/>
        <v>0.60089916812746202</v>
      </c>
    </row>
    <row r="39" spans="1:3" x14ac:dyDescent="0.2">
      <c r="A39" s="1">
        <v>36</v>
      </c>
      <c r="B39" s="2">
        <f t="shared" ca="1" si="0"/>
        <v>0.53180105585076209</v>
      </c>
      <c r="C39" s="2">
        <f t="shared" ca="1" si="1"/>
        <v>7.9798033599879414E-2</v>
      </c>
    </row>
    <row r="40" spans="1:3" x14ac:dyDescent="0.2">
      <c r="A40" s="1">
        <v>37</v>
      </c>
      <c r="B40" s="2">
        <f t="shared" ca="1" si="0"/>
        <v>7.5809678925282231E-2</v>
      </c>
      <c r="C40" s="2">
        <f t="shared" ca="1" si="1"/>
        <v>-1.4338349880514163</v>
      </c>
    </row>
    <row r="41" spans="1:3" x14ac:dyDescent="0.2">
      <c r="A41" s="1">
        <v>38</v>
      </c>
      <c r="B41" s="2">
        <f t="shared" ca="1" si="0"/>
        <v>0.65864375206122538</v>
      </c>
      <c r="C41" s="2">
        <f t="shared" ca="1" si="1"/>
        <v>0.40876449797380698</v>
      </c>
    </row>
    <row r="42" spans="1:3" x14ac:dyDescent="0.2">
      <c r="A42" s="1">
        <v>39</v>
      </c>
      <c r="B42" s="2">
        <f t="shared" ca="1" si="0"/>
        <v>0.27035408738951827</v>
      </c>
      <c r="C42" s="2">
        <f t="shared" ca="1" si="1"/>
        <v>-0.61174244476718742</v>
      </c>
    </row>
    <row r="43" spans="1:3" x14ac:dyDescent="0.2">
      <c r="A43" s="1">
        <v>40</v>
      </c>
      <c r="B43" s="2">
        <f t="shared" ca="1" si="0"/>
        <v>0.83363399545555661</v>
      </c>
      <c r="C43" s="2">
        <f t="shared" ca="1" si="1"/>
        <v>0.96862563337429386</v>
      </c>
    </row>
    <row r="44" spans="1:3" x14ac:dyDescent="0.2">
      <c r="A44" s="1">
        <v>41</v>
      </c>
      <c r="B44" s="2">
        <f t="shared" ca="1" si="0"/>
        <v>0.25103826866814039</v>
      </c>
      <c r="C44" s="2">
        <f t="shared" ca="1" si="1"/>
        <v>-0.67122604786292706</v>
      </c>
    </row>
    <row r="45" spans="1:3" x14ac:dyDescent="0.2">
      <c r="A45" s="1">
        <v>42</v>
      </c>
      <c r="B45" s="2">
        <f t="shared" ca="1" si="0"/>
        <v>0.23220858343602091</v>
      </c>
      <c r="C45" s="2">
        <f t="shared" ca="1" si="1"/>
        <v>-0.73159276277419893</v>
      </c>
    </row>
    <row r="46" spans="1:3" x14ac:dyDescent="0.2">
      <c r="A46" s="1">
        <v>43</v>
      </c>
      <c r="B46" s="2">
        <f t="shared" ca="1" si="0"/>
        <v>0.62918717948572656</v>
      </c>
      <c r="C46" s="2">
        <f t="shared" ca="1" si="1"/>
        <v>0.32970134014282265</v>
      </c>
    </row>
    <row r="47" spans="1:3" x14ac:dyDescent="0.2">
      <c r="A47" s="1">
        <v>44</v>
      </c>
      <c r="B47" s="2">
        <f t="shared" ca="1" si="0"/>
        <v>0.52835519466602954</v>
      </c>
      <c r="C47" s="2">
        <f t="shared" ca="1" si="1"/>
        <v>7.113588215112647E-2</v>
      </c>
    </row>
    <row r="48" spans="1:3" x14ac:dyDescent="0.2">
      <c r="A48" s="1">
        <v>45</v>
      </c>
      <c r="B48" s="2">
        <f t="shared" ca="1" si="0"/>
        <v>0.6794210286200465</v>
      </c>
      <c r="C48" s="2">
        <f t="shared" ca="1" si="1"/>
        <v>0.46608041314424525</v>
      </c>
    </row>
    <row r="49" spans="1:3" x14ac:dyDescent="0.2">
      <c r="A49" s="1">
        <v>46</v>
      </c>
      <c r="B49" s="2">
        <f t="shared" ca="1" si="0"/>
        <v>0.99778845613753719</v>
      </c>
      <c r="C49" s="2">
        <f t="shared" ca="1" si="1"/>
        <v>2.8462973103695113</v>
      </c>
    </row>
    <row r="50" spans="1:3" x14ac:dyDescent="0.2">
      <c r="A50" s="1">
        <v>47</v>
      </c>
      <c r="B50" s="2">
        <f t="shared" ca="1" si="0"/>
        <v>0.52120579819237711</v>
      </c>
      <c r="C50" s="2">
        <f t="shared" ca="1" si="1"/>
        <v>5.3180109362518539E-2</v>
      </c>
    </row>
    <row r="51" spans="1:3" x14ac:dyDescent="0.2">
      <c r="A51" s="1">
        <v>48</v>
      </c>
      <c r="B51" s="2">
        <f t="shared" ca="1" si="0"/>
        <v>0.55394442101707186</v>
      </c>
      <c r="C51" s="2">
        <f t="shared" ca="1" si="1"/>
        <v>0.13563332674420653</v>
      </c>
    </row>
    <row r="52" spans="1:3" x14ac:dyDescent="0.2">
      <c r="A52" s="1">
        <v>49</v>
      </c>
      <c r="B52" s="2">
        <f t="shared" ca="1" si="0"/>
        <v>0.83623599767368184</v>
      </c>
      <c r="C52" s="2">
        <f t="shared" ca="1" si="1"/>
        <v>0.97910519579940181</v>
      </c>
    </row>
    <row r="53" spans="1:3" x14ac:dyDescent="0.2">
      <c r="A53" s="1">
        <v>50</v>
      </c>
      <c r="B53" s="2">
        <f t="shared" ca="1" si="0"/>
        <v>7.5504296837827334E-2</v>
      </c>
      <c r="C53" s="2">
        <f t="shared" ca="1" si="1"/>
        <v>-1.4359780275182574</v>
      </c>
    </row>
    <row r="54" spans="1:3" x14ac:dyDescent="0.2">
      <c r="A54" s="1">
        <v>51</v>
      </c>
      <c r="B54" s="2">
        <f t="shared" ca="1" si="0"/>
        <v>0.76678934358183337</v>
      </c>
      <c r="C54" s="2">
        <f t="shared" ca="1" si="1"/>
        <v>0.72831413295538239</v>
      </c>
    </row>
    <row r="55" spans="1:3" x14ac:dyDescent="0.2">
      <c r="A55" s="1">
        <v>52</v>
      </c>
      <c r="B55" s="2">
        <f t="shared" ca="1" si="0"/>
        <v>0.16821134378707803</v>
      </c>
      <c r="C55" s="2">
        <f t="shared" ca="1" si="1"/>
        <v>-0.9612575474740952</v>
      </c>
    </row>
    <row r="56" spans="1:3" x14ac:dyDescent="0.2">
      <c r="A56" s="1">
        <v>53</v>
      </c>
      <c r="B56" s="2">
        <f t="shared" ca="1" si="0"/>
        <v>0.68189087576959329</v>
      </c>
      <c r="C56" s="2">
        <f t="shared" ca="1" si="1"/>
        <v>0.47299289461169314</v>
      </c>
    </row>
    <row r="57" spans="1:3" x14ac:dyDescent="0.2">
      <c r="A57" s="1">
        <v>54</v>
      </c>
      <c r="B57" s="2">
        <f t="shared" ca="1" si="0"/>
        <v>0.94114711354494096</v>
      </c>
      <c r="C57" s="2">
        <f t="shared" ca="1" si="1"/>
        <v>1.564476221539143</v>
      </c>
    </row>
    <row r="58" spans="1:3" x14ac:dyDescent="0.2">
      <c r="A58" s="1">
        <v>55</v>
      </c>
      <c r="B58" s="2">
        <f t="shared" ca="1" si="0"/>
        <v>0.73997547915784456</v>
      </c>
      <c r="C58" s="2">
        <f t="shared" ca="1" si="1"/>
        <v>0.6432698108324727</v>
      </c>
    </row>
    <row r="59" spans="1:3" x14ac:dyDescent="0.2">
      <c r="A59" s="1">
        <v>56</v>
      </c>
      <c r="B59" s="2">
        <f t="shared" ca="1" si="0"/>
        <v>0.88492692686815877</v>
      </c>
      <c r="C59" s="2">
        <f t="shared" ca="1" si="1"/>
        <v>1.1999824762166651</v>
      </c>
    </row>
    <row r="60" spans="1:3" x14ac:dyDescent="0.2">
      <c r="A60" s="1">
        <v>57</v>
      </c>
      <c r="B60" s="2">
        <f t="shared" ca="1" si="0"/>
        <v>0.63668169713851885</v>
      </c>
      <c r="C60" s="2">
        <f t="shared" ca="1" si="1"/>
        <v>0.34960307121622342</v>
      </c>
    </row>
    <row r="61" spans="1:3" x14ac:dyDescent="0.2">
      <c r="A61" s="1">
        <v>58</v>
      </c>
      <c r="B61" s="2">
        <f t="shared" ca="1" si="0"/>
        <v>0.65887772113237397</v>
      </c>
      <c r="C61" s="2">
        <f t="shared" ca="1" si="1"/>
        <v>0.40940215595728752</v>
      </c>
    </row>
    <row r="62" spans="1:3" x14ac:dyDescent="0.2">
      <c r="A62" s="1">
        <v>59</v>
      </c>
      <c r="B62" s="2">
        <f t="shared" ca="1" si="0"/>
        <v>0.45143373355007355</v>
      </c>
      <c r="C62" s="2">
        <f t="shared" ca="1" si="1"/>
        <v>-0.12203983900595945</v>
      </c>
    </row>
    <row r="63" spans="1:3" x14ac:dyDescent="0.2">
      <c r="A63" s="1">
        <v>60</v>
      </c>
      <c r="B63" s="2">
        <f t="shared" ca="1" si="0"/>
        <v>0.4021302422791303</v>
      </c>
      <c r="C63" s="2">
        <f t="shared" ca="1" si="1"/>
        <v>-0.24783705349153845</v>
      </c>
    </row>
    <row r="64" spans="1:3" x14ac:dyDescent="0.2">
      <c r="A64" s="1">
        <v>61</v>
      </c>
      <c r="B64" s="2">
        <f t="shared" ca="1" si="0"/>
        <v>0.65427771872774987</v>
      </c>
      <c r="C64" s="2">
        <f t="shared" ca="1" si="1"/>
        <v>0.39689544601782717</v>
      </c>
    </row>
    <row r="65" spans="1:3" x14ac:dyDescent="0.2">
      <c r="A65" s="1">
        <v>62</v>
      </c>
      <c r="B65" s="2">
        <f t="shared" ca="1" si="0"/>
        <v>0.35427022902658956</v>
      </c>
      <c r="C65" s="2">
        <f t="shared" ca="1" si="1"/>
        <v>-0.37381701710892123</v>
      </c>
    </row>
    <row r="66" spans="1:3" x14ac:dyDescent="0.2">
      <c r="A66" s="1">
        <v>63</v>
      </c>
      <c r="B66" s="2">
        <f t="shared" ca="1" si="0"/>
        <v>0.66048944726914771</v>
      </c>
      <c r="C66" s="2">
        <f t="shared" ca="1" si="1"/>
        <v>0.41379928799509452</v>
      </c>
    </row>
    <row r="67" spans="1:3" x14ac:dyDescent="0.2">
      <c r="A67" s="1">
        <v>64</v>
      </c>
      <c r="B67" s="2">
        <f t="shared" ca="1" si="0"/>
        <v>0.35272082548223693</v>
      </c>
      <c r="C67" s="2">
        <f t="shared" ca="1" si="1"/>
        <v>-0.37798511590429418</v>
      </c>
    </row>
    <row r="68" spans="1:3" x14ac:dyDescent="0.2">
      <c r="A68" s="1">
        <v>65</v>
      </c>
      <c r="B68" s="2">
        <f t="shared" ref="B68:B131" ca="1" si="2">RAND()</f>
        <v>0.79817458306589784</v>
      </c>
      <c r="C68" s="2">
        <f t="shared" ca="1" si="1"/>
        <v>0.83511877980302884</v>
      </c>
    </row>
    <row r="69" spans="1:3" x14ac:dyDescent="0.2">
      <c r="A69" s="1">
        <v>66</v>
      </c>
      <c r="B69" s="2">
        <f t="shared" ca="1" si="2"/>
        <v>0.35083836276096725</v>
      </c>
      <c r="C69" s="2">
        <f t="shared" ref="C69:C132" ca="1" si="3">_xlfn.NORM.S.INV(B69)</f>
        <v>-0.38305804643622088</v>
      </c>
    </row>
    <row r="70" spans="1:3" x14ac:dyDescent="0.2">
      <c r="A70" s="1">
        <v>67</v>
      </c>
      <c r="B70" s="2">
        <f t="shared" ca="1" si="2"/>
        <v>0.71729121833197618</v>
      </c>
      <c r="C70" s="2">
        <f t="shared" ca="1" si="3"/>
        <v>0.57481331108350397</v>
      </c>
    </row>
    <row r="71" spans="1:3" x14ac:dyDescent="0.2">
      <c r="A71" s="1">
        <v>68</v>
      </c>
      <c r="B71" s="2">
        <f t="shared" ca="1" si="2"/>
        <v>0.8744954056130736</v>
      </c>
      <c r="C71" s="2">
        <f t="shared" ca="1" si="3"/>
        <v>1.1479015972190547</v>
      </c>
    </row>
    <row r="72" spans="1:3" x14ac:dyDescent="0.2">
      <c r="A72" s="1">
        <v>69</v>
      </c>
      <c r="B72" s="2">
        <f t="shared" ca="1" si="2"/>
        <v>0.41032724509524421</v>
      </c>
      <c r="C72" s="2">
        <f t="shared" ca="1" si="3"/>
        <v>-0.22670326232817734</v>
      </c>
    </row>
    <row r="73" spans="1:3" x14ac:dyDescent="0.2">
      <c r="A73" s="1">
        <v>70</v>
      </c>
      <c r="B73" s="2">
        <f t="shared" ca="1" si="2"/>
        <v>0.57677150916323527</v>
      </c>
      <c r="C73" s="2">
        <f t="shared" ca="1" si="3"/>
        <v>0.19364101370464862</v>
      </c>
    </row>
    <row r="74" spans="1:3" x14ac:dyDescent="0.2">
      <c r="A74" s="1">
        <v>71</v>
      </c>
      <c r="B74" s="2">
        <f t="shared" ca="1" si="2"/>
        <v>8.899515098481936E-2</v>
      </c>
      <c r="C74" s="2">
        <f t="shared" ca="1" si="3"/>
        <v>-1.3469687360780302</v>
      </c>
    </row>
    <row r="75" spans="1:3" x14ac:dyDescent="0.2">
      <c r="A75" s="1">
        <v>72</v>
      </c>
      <c r="B75" s="2">
        <f t="shared" ca="1" si="2"/>
        <v>0.32694128350551532</v>
      </c>
      <c r="C75" s="2">
        <f t="shared" ca="1" si="3"/>
        <v>-0.44837501966339982</v>
      </c>
    </row>
    <row r="76" spans="1:3" x14ac:dyDescent="0.2">
      <c r="A76" s="1">
        <v>73</v>
      </c>
      <c r="B76" s="2">
        <f t="shared" ca="1" si="2"/>
        <v>0.55781693767613005</v>
      </c>
      <c r="C76" s="2">
        <f t="shared" ca="1" si="3"/>
        <v>0.14543665646716691</v>
      </c>
    </row>
    <row r="77" spans="1:3" x14ac:dyDescent="0.2">
      <c r="A77" s="1">
        <v>74</v>
      </c>
      <c r="B77" s="2">
        <f t="shared" ca="1" si="2"/>
        <v>0.51455419970429406</v>
      </c>
      <c r="C77" s="2">
        <f t="shared" ca="1" si="3"/>
        <v>3.6490064780818565E-2</v>
      </c>
    </row>
    <row r="78" spans="1:3" x14ac:dyDescent="0.2">
      <c r="A78" s="1">
        <v>75</v>
      </c>
      <c r="B78" s="2">
        <f t="shared" ca="1" si="2"/>
        <v>0.55470113127045895</v>
      </c>
      <c r="C78" s="2">
        <f t="shared" ca="1" si="3"/>
        <v>0.13754789534853087</v>
      </c>
    </row>
    <row r="79" spans="1:3" x14ac:dyDescent="0.2">
      <c r="A79" s="1">
        <v>76</v>
      </c>
      <c r="B79" s="2">
        <f t="shared" ca="1" si="2"/>
        <v>0.54559126584920936</v>
      </c>
      <c r="C79" s="2">
        <f t="shared" ca="1" si="3"/>
        <v>0.1145302497836105</v>
      </c>
    </row>
    <row r="80" spans="1:3" x14ac:dyDescent="0.2">
      <c r="A80" s="1">
        <v>77</v>
      </c>
      <c r="B80" s="2">
        <f t="shared" ca="1" si="2"/>
        <v>0.65392839412110282</v>
      </c>
      <c r="C80" s="2">
        <f t="shared" ca="1" si="3"/>
        <v>0.39594824124907335</v>
      </c>
    </row>
    <row r="81" spans="1:3" x14ac:dyDescent="0.2">
      <c r="A81" s="1">
        <v>78</v>
      </c>
      <c r="B81" s="2">
        <f t="shared" ca="1" si="2"/>
        <v>0.76338466508699798</v>
      </c>
      <c r="C81" s="2">
        <f t="shared" ca="1" si="3"/>
        <v>0.71723246605935997</v>
      </c>
    </row>
    <row r="82" spans="1:3" x14ac:dyDescent="0.2">
      <c r="A82" s="1">
        <v>79</v>
      </c>
      <c r="B82" s="2">
        <f t="shared" ca="1" si="2"/>
        <v>0.93351667390240978</v>
      </c>
      <c r="C82" s="2">
        <f t="shared" ca="1" si="3"/>
        <v>1.5025053310384504</v>
      </c>
    </row>
    <row r="83" spans="1:3" x14ac:dyDescent="0.2">
      <c r="A83" s="1">
        <v>80</v>
      </c>
      <c r="B83" s="2">
        <f t="shared" ca="1" si="2"/>
        <v>0.10993011691961152</v>
      </c>
      <c r="C83" s="2">
        <f t="shared" ca="1" si="3"/>
        <v>-1.226899852978405</v>
      </c>
    </row>
    <row r="84" spans="1:3" x14ac:dyDescent="0.2">
      <c r="A84" s="1">
        <v>81</v>
      </c>
      <c r="B84" s="2">
        <f t="shared" ca="1" si="2"/>
        <v>0.90702445659119835</v>
      </c>
      <c r="C84" s="2">
        <f t="shared" ca="1" si="3"/>
        <v>1.3226521386245216</v>
      </c>
    </row>
    <row r="85" spans="1:3" x14ac:dyDescent="0.2">
      <c r="A85" s="1">
        <v>82</v>
      </c>
      <c r="B85" s="2">
        <f t="shared" ca="1" si="2"/>
        <v>0.94208509068506607</v>
      </c>
      <c r="C85" s="2">
        <f t="shared" ca="1" si="3"/>
        <v>1.5725208024486022</v>
      </c>
    </row>
    <row r="86" spans="1:3" x14ac:dyDescent="0.2">
      <c r="A86" s="1">
        <v>83</v>
      </c>
      <c r="B86" s="2">
        <f t="shared" ca="1" si="2"/>
        <v>0.47658037291123467</v>
      </c>
      <c r="C86" s="2">
        <f t="shared" ca="1" si="3"/>
        <v>-5.8738057913570771E-2</v>
      </c>
    </row>
    <row r="87" spans="1:3" x14ac:dyDescent="0.2">
      <c r="A87" s="1">
        <v>84</v>
      </c>
      <c r="B87" s="2">
        <f t="shared" ca="1" si="2"/>
        <v>0.49558213984087374</v>
      </c>
      <c r="C87" s="2">
        <f t="shared" ca="1" si="3"/>
        <v>-1.1074159534369065E-2</v>
      </c>
    </row>
    <row r="88" spans="1:3" x14ac:dyDescent="0.2">
      <c r="A88" s="1">
        <v>85</v>
      </c>
      <c r="B88" s="2">
        <f t="shared" ca="1" si="2"/>
        <v>0.3880878222792371</v>
      </c>
      <c r="C88" s="2">
        <f t="shared" ca="1" si="3"/>
        <v>-0.28430631828309377</v>
      </c>
    </row>
    <row r="89" spans="1:3" x14ac:dyDescent="0.2">
      <c r="A89" s="1">
        <v>86</v>
      </c>
      <c r="B89" s="2">
        <f t="shared" ca="1" si="2"/>
        <v>0.77749841640331718</v>
      </c>
      <c r="C89" s="2">
        <f t="shared" ca="1" si="3"/>
        <v>0.76377193001883881</v>
      </c>
    </row>
    <row r="90" spans="1:3" x14ac:dyDescent="0.2">
      <c r="A90" s="1">
        <v>87</v>
      </c>
      <c r="B90" s="2">
        <f t="shared" ca="1" si="2"/>
        <v>0.42776059085035723</v>
      </c>
      <c r="C90" s="2">
        <f t="shared" ca="1" si="3"/>
        <v>-0.1820784229104408</v>
      </c>
    </row>
    <row r="91" spans="1:3" x14ac:dyDescent="0.2">
      <c r="A91" s="1">
        <v>88</v>
      </c>
      <c r="B91" s="2">
        <f t="shared" ca="1" si="2"/>
        <v>1.8524118534830714E-2</v>
      </c>
      <c r="C91" s="2">
        <f t="shared" ca="1" si="3"/>
        <v>-2.0852321040547275</v>
      </c>
    </row>
    <row r="92" spans="1:3" x14ac:dyDescent="0.2">
      <c r="A92" s="1">
        <v>89</v>
      </c>
      <c r="B92" s="2">
        <f t="shared" ca="1" si="2"/>
        <v>0.977086103594763</v>
      </c>
      <c r="C92" s="2">
        <f t="shared" ca="1" si="3"/>
        <v>1.9969759760128813</v>
      </c>
    </row>
    <row r="93" spans="1:3" x14ac:dyDescent="0.2">
      <c r="A93" s="1">
        <v>90</v>
      </c>
      <c r="B93" s="2">
        <f t="shared" ca="1" si="2"/>
        <v>0.22273323477842144</v>
      </c>
      <c r="C93" s="2">
        <f t="shared" ca="1" si="3"/>
        <v>-0.76299484609429502</v>
      </c>
    </row>
    <row r="94" spans="1:3" x14ac:dyDescent="0.2">
      <c r="A94" s="1">
        <v>91</v>
      </c>
      <c r="B94" s="2">
        <f t="shared" ca="1" si="2"/>
        <v>0.30295177426221032</v>
      </c>
      <c r="C94" s="2">
        <f t="shared" ca="1" si="3"/>
        <v>-0.51592964453700862</v>
      </c>
    </row>
    <row r="95" spans="1:3" x14ac:dyDescent="0.2">
      <c r="A95" s="1">
        <v>92</v>
      </c>
      <c r="B95" s="2">
        <f t="shared" ca="1" si="2"/>
        <v>0.74259362446717303</v>
      </c>
      <c r="C95" s="2">
        <f t="shared" ca="1" si="3"/>
        <v>0.6513621292717432</v>
      </c>
    </row>
    <row r="96" spans="1:3" x14ac:dyDescent="0.2">
      <c r="A96" s="1">
        <v>93</v>
      </c>
      <c r="B96" s="2">
        <f t="shared" ca="1" si="2"/>
        <v>0.53303809112613709</v>
      </c>
      <c r="C96" s="2">
        <f t="shared" ca="1" si="3"/>
        <v>8.2909100571778027E-2</v>
      </c>
    </row>
    <row r="97" spans="1:3" x14ac:dyDescent="0.2">
      <c r="A97" s="1">
        <v>94</v>
      </c>
      <c r="B97" s="2">
        <f t="shared" ca="1" si="2"/>
        <v>0.26008403489723952</v>
      </c>
      <c r="C97" s="2">
        <f t="shared" ca="1" si="3"/>
        <v>-0.64308635204317166</v>
      </c>
    </row>
    <row r="98" spans="1:3" x14ac:dyDescent="0.2">
      <c r="A98" s="1">
        <v>95</v>
      </c>
      <c r="B98" s="2">
        <f t="shared" ca="1" si="2"/>
        <v>0.95262963483411933</v>
      </c>
      <c r="C98" s="2">
        <f t="shared" ca="1" si="3"/>
        <v>1.6709035494263769</v>
      </c>
    </row>
    <row r="99" spans="1:3" x14ac:dyDescent="0.2">
      <c r="A99" s="1">
        <v>96</v>
      </c>
      <c r="B99" s="2">
        <f t="shared" ca="1" si="2"/>
        <v>0.40863553518033346</v>
      </c>
      <c r="C99" s="2">
        <f t="shared" ca="1" si="3"/>
        <v>-0.23105629191298357</v>
      </c>
    </row>
    <row r="100" spans="1:3" x14ac:dyDescent="0.2">
      <c r="A100" s="1">
        <v>97</v>
      </c>
      <c r="B100" s="2">
        <f t="shared" ca="1" si="2"/>
        <v>0.35829516987703047</v>
      </c>
      <c r="C100" s="2">
        <f t="shared" ca="1" si="3"/>
        <v>-0.36301947044016369</v>
      </c>
    </row>
    <row r="101" spans="1:3" x14ac:dyDescent="0.2">
      <c r="A101" s="1">
        <v>98</v>
      </c>
      <c r="B101" s="2">
        <f t="shared" ca="1" si="2"/>
        <v>0.63756252675000447</v>
      </c>
      <c r="C101" s="2">
        <f t="shared" ca="1" si="3"/>
        <v>0.35195108539051917</v>
      </c>
    </row>
    <row r="102" spans="1:3" x14ac:dyDescent="0.2">
      <c r="A102" s="1">
        <v>99</v>
      </c>
      <c r="B102" s="2">
        <f t="shared" ca="1" si="2"/>
        <v>0.24834562138412375</v>
      </c>
      <c r="C102" s="2">
        <f t="shared" ca="1" si="3"/>
        <v>-0.67970504214032057</v>
      </c>
    </row>
    <row r="103" spans="1:3" x14ac:dyDescent="0.2">
      <c r="A103" s="1">
        <v>100</v>
      </c>
      <c r="B103" s="2">
        <f t="shared" ca="1" si="2"/>
        <v>0.28950848650380945</v>
      </c>
      <c r="C103" s="2">
        <f t="shared" ca="1" si="3"/>
        <v>-0.55482118817495962</v>
      </c>
    </row>
    <row r="104" spans="1:3" x14ac:dyDescent="0.2">
      <c r="A104" s="1">
        <v>101</v>
      </c>
      <c r="B104" s="2">
        <f t="shared" ca="1" si="2"/>
        <v>0.68484153681165982</v>
      </c>
      <c r="C104" s="2">
        <f t="shared" ca="1" si="3"/>
        <v>0.48128082064941174</v>
      </c>
    </row>
    <row r="105" spans="1:3" x14ac:dyDescent="0.2">
      <c r="A105" s="1">
        <v>102</v>
      </c>
      <c r="B105" s="2">
        <f t="shared" ca="1" si="2"/>
        <v>0.72916213960614851</v>
      </c>
      <c r="C105" s="2">
        <f t="shared" ca="1" si="3"/>
        <v>0.61028093973106978</v>
      </c>
    </row>
    <row r="106" spans="1:3" x14ac:dyDescent="0.2">
      <c r="A106" s="1">
        <v>103</v>
      </c>
      <c r="B106" s="2">
        <f t="shared" ca="1" si="2"/>
        <v>0.46689563471656148</v>
      </c>
      <c r="C106" s="2">
        <f t="shared" ca="1" si="3"/>
        <v>-8.3075798347155602E-2</v>
      </c>
    </row>
    <row r="107" spans="1:3" x14ac:dyDescent="0.2">
      <c r="A107" s="1">
        <v>104</v>
      </c>
      <c r="B107" s="2">
        <f t="shared" ca="1" si="2"/>
        <v>0.64436136313053949</v>
      </c>
      <c r="C107" s="2">
        <f t="shared" ca="1" si="3"/>
        <v>0.3701412157882234</v>
      </c>
    </row>
    <row r="108" spans="1:3" x14ac:dyDescent="0.2">
      <c r="A108" s="1">
        <v>105</v>
      </c>
      <c r="B108" s="2">
        <f t="shared" ca="1" si="2"/>
        <v>0.21084953133112772</v>
      </c>
      <c r="C108" s="2">
        <f t="shared" ca="1" si="3"/>
        <v>-0.80347703926957126</v>
      </c>
    </row>
    <row r="109" spans="1:3" x14ac:dyDescent="0.2">
      <c r="A109" s="1">
        <v>106</v>
      </c>
      <c r="B109" s="2">
        <f t="shared" ca="1" si="2"/>
        <v>0.18527394122112029</v>
      </c>
      <c r="C109" s="2">
        <f t="shared" ca="1" si="3"/>
        <v>-0.89544756748255072</v>
      </c>
    </row>
    <row r="110" spans="1:3" x14ac:dyDescent="0.2">
      <c r="A110" s="1">
        <v>107</v>
      </c>
      <c r="B110" s="2">
        <f t="shared" ca="1" si="2"/>
        <v>0.84521014981799147</v>
      </c>
      <c r="C110" s="2">
        <f t="shared" ca="1" si="3"/>
        <v>1.0161043446428746</v>
      </c>
    </row>
    <row r="111" spans="1:3" x14ac:dyDescent="0.2">
      <c r="A111" s="1">
        <v>108</v>
      </c>
      <c r="B111" s="2">
        <f t="shared" ca="1" si="2"/>
        <v>0.32766560712560822</v>
      </c>
      <c r="C111" s="2">
        <f t="shared" ca="1" si="3"/>
        <v>-0.44636831807155636</v>
      </c>
    </row>
    <row r="112" spans="1:3" x14ac:dyDescent="0.2">
      <c r="A112" s="1">
        <v>109</v>
      </c>
      <c r="B112" s="2">
        <f t="shared" ca="1" si="2"/>
        <v>0.12054764488499481</v>
      </c>
      <c r="C112" s="2">
        <f t="shared" ca="1" si="3"/>
        <v>-1.1722535121452007</v>
      </c>
    </row>
    <row r="113" spans="1:3" x14ac:dyDescent="0.2">
      <c r="A113" s="1">
        <v>110</v>
      </c>
      <c r="B113" s="2">
        <f t="shared" ca="1" si="2"/>
        <v>0.82332835848949038</v>
      </c>
      <c r="C113" s="2">
        <f t="shared" ca="1" si="3"/>
        <v>0.92812393931422299</v>
      </c>
    </row>
    <row r="114" spans="1:3" x14ac:dyDescent="0.2">
      <c r="A114" s="1">
        <v>111</v>
      </c>
      <c r="B114" s="2">
        <f t="shared" ca="1" si="2"/>
        <v>0.29706694251496502</v>
      </c>
      <c r="C114" s="2">
        <f t="shared" ca="1" si="3"/>
        <v>-0.53285510490130672</v>
      </c>
    </row>
    <row r="115" spans="1:3" x14ac:dyDescent="0.2">
      <c r="A115" s="1">
        <v>112</v>
      </c>
      <c r="B115" s="2">
        <f t="shared" ca="1" si="2"/>
        <v>0.5065298151800276</v>
      </c>
      <c r="C115" s="2">
        <f t="shared" ca="1" si="3"/>
        <v>1.6368550265075239E-2</v>
      </c>
    </row>
    <row r="116" spans="1:3" x14ac:dyDescent="0.2">
      <c r="A116" s="1">
        <v>113</v>
      </c>
      <c r="B116" s="2">
        <f t="shared" ca="1" si="2"/>
        <v>8.3462338502584998E-2</v>
      </c>
      <c r="C116" s="2">
        <f t="shared" ca="1" si="3"/>
        <v>-1.3821531655625447</v>
      </c>
    </row>
    <row r="117" spans="1:3" x14ac:dyDescent="0.2">
      <c r="A117" s="1">
        <v>114</v>
      </c>
      <c r="B117" s="2">
        <f t="shared" ca="1" si="2"/>
        <v>0.33317265036798338</v>
      </c>
      <c r="C117" s="2">
        <f t="shared" ca="1" si="3"/>
        <v>-0.43116926399556704</v>
      </c>
    </row>
    <row r="118" spans="1:3" x14ac:dyDescent="0.2">
      <c r="A118" s="1">
        <v>115</v>
      </c>
      <c r="B118" s="2">
        <f t="shared" ca="1" si="2"/>
        <v>0.65698084262109357</v>
      </c>
      <c r="C118" s="2">
        <f t="shared" ca="1" si="3"/>
        <v>0.40423718113185553</v>
      </c>
    </row>
    <row r="119" spans="1:3" x14ac:dyDescent="0.2">
      <c r="A119" s="1">
        <v>116</v>
      </c>
      <c r="B119" s="2">
        <f t="shared" ca="1" si="2"/>
        <v>0.42790826728542108</v>
      </c>
      <c r="C119" s="2">
        <f t="shared" ca="1" si="3"/>
        <v>-0.18170207869114688</v>
      </c>
    </row>
    <row r="120" spans="1:3" x14ac:dyDescent="0.2">
      <c r="A120" s="1">
        <v>117</v>
      </c>
      <c r="B120" s="2">
        <f t="shared" ca="1" si="2"/>
        <v>0.95994449732089693</v>
      </c>
      <c r="C120" s="2">
        <f t="shared" ca="1" si="3"/>
        <v>1.7500423555135287</v>
      </c>
    </row>
    <row r="121" spans="1:3" x14ac:dyDescent="0.2">
      <c r="A121" s="1">
        <v>118</v>
      </c>
      <c r="B121" s="2">
        <f t="shared" ca="1" si="2"/>
        <v>0.86477864099465207</v>
      </c>
      <c r="C121" s="2">
        <f t="shared" ca="1" si="3"/>
        <v>1.1020435980015175</v>
      </c>
    </row>
    <row r="122" spans="1:3" x14ac:dyDescent="0.2">
      <c r="A122" s="1">
        <v>119</v>
      </c>
      <c r="B122" s="2">
        <f t="shared" ca="1" si="2"/>
        <v>7.8127553615623735E-2</v>
      </c>
      <c r="C122" s="2">
        <f t="shared" ca="1" si="3"/>
        <v>-1.4177796500694801</v>
      </c>
    </row>
    <row r="123" spans="1:3" x14ac:dyDescent="0.2">
      <c r="A123" s="1">
        <v>120</v>
      </c>
      <c r="B123" s="2">
        <f t="shared" ca="1" si="2"/>
        <v>0.3793429199580256</v>
      </c>
      <c r="C123" s="2">
        <f t="shared" ca="1" si="3"/>
        <v>-0.30720697089397786</v>
      </c>
    </row>
    <row r="124" spans="1:3" x14ac:dyDescent="0.2">
      <c r="A124" s="1">
        <v>121</v>
      </c>
      <c r="B124" s="2">
        <f t="shared" ca="1" si="2"/>
        <v>0.84704803250595362</v>
      </c>
      <c r="C124" s="2">
        <f t="shared" ca="1" si="3"/>
        <v>1.0238546458927551</v>
      </c>
    </row>
    <row r="125" spans="1:3" x14ac:dyDescent="0.2">
      <c r="A125" s="1">
        <v>122</v>
      </c>
      <c r="B125" s="2">
        <f t="shared" ca="1" si="2"/>
        <v>0.66308809923150802</v>
      </c>
      <c r="C125" s="2">
        <f t="shared" ca="1" si="3"/>
        <v>0.42090589345523211</v>
      </c>
    </row>
    <row r="126" spans="1:3" x14ac:dyDescent="0.2">
      <c r="A126" s="1">
        <v>123</v>
      </c>
      <c r="B126" s="2">
        <f t="shared" ca="1" si="2"/>
        <v>0.53417654324236108</v>
      </c>
      <c r="C126" s="2">
        <f t="shared" ca="1" si="3"/>
        <v>8.5772945560482317E-2</v>
      </c>
    </row>
    <row r="127" spans="1:3" x14ac:dyDescent="0.2">
      <c r="A127" s="1">
        <v>124</v>
      </c>
      <c r="B127" s="2">
        <f t="shared" ca="1" si="2"/>
        <v>0.70883979373017325</v>
      </c>
      <c r="C127" s="2">
        <f t="shared" ca="1" si="3"/>
        <v>0.54999848522941497</v>
      </c>
    </row>
    <row r="128" spans="1:3" x14ac:dyDescent="0.2">
      <c r="A128" s="1">
        <v>125</v>
      </c>
      <c r="B128" s="2">
        <f t="shared" ca="1" si="2"/>
        <v>0.63866595450042551</v>
      </c>
      <c r="C128" s="2">
        <f t="shared" ca="1" si="3"/>
        <v>0.35489521811475921</v>
      </c>
    </row>
    <row r="129" spans="1:3" x14ac:dyDescent="0.2">
      <c r="A129" s="1">
        <v>126</v>
      </c>
      <c r="B129" s="2">
        <f t="shared" ca="1" si="2"/>
        <v>0.239369825279106</v>
      </c>
      <c r="C129" s="2">
        <f t="shared" ca="1" si="3"/>
        <v>-0.70833112858897951</v>
      </c>
    </row>
    <row r="130" spans="1:3" x14ac:dyDescent="0.2">
      <c r="A130" s="1">
        <v>127</v>
      </c>
      <c r="B130" s="2">
        <f t="shared" ca="1" si="2"/>
        <v>0.75550654458940003</v>
      </c>
      <c r="C130" s="2">
        <f t="shared" ca="1" si="3"/>
        <v>0.69192104954623956</v>
      </c>
    </row>
    <row r="131" spans="1:3" x14ac:dyDescent="0.2">
      <c r="A131" s="1">
        <v>128</v>
      </c>
      <c r="B131" s="2">
        <f t="shared" ca="1" si="2"/>
        <v>0.29562326158225927</v>
      </c>
      <c r="C131" s="2">
        <f t="shared" ca="1" si="3"/>
        <v>-0.53703053352333341</v>
      </c>
    </row>
    <row r="132" spans="1:3" x14ac:dyDescent="0.2">
      <c r="A132" s="1">
        <v>129</v>
      </c>
      <c r="B132" s="2">
        <f t="shared" ref="B132:B195" ca="1" si="4">RAND()</f>
        <v>0.27374534155835428</v>
      </c>
      <c r="C132" s="2">
        <f t="shared" ca="1" si="3"/>
        <v>-0.60152452326280403</v>
      </c>
    </row>
    <row r="133" spans="1:3" x14ac:dyDescent="0.2">
      <c r="A133" s="1">
        <v>130</v>
      </c>
      <c r="B133" s="2">
        <f t="shared" ca="1" si="4"/>
        <v>0.56355610863971672</v>
      </c>
      <c r="C133" s="2">
        <f t="shared" ref="C133:C196" ca="1" si="5">_xlfn.NORM.S.INV(B133)</f>
        <v>0.15999148383125381</v>
      </c>
    </row>
    <row r="134" spans="1:3" x14ac:dyDescent="0.2">
      <c r="A134" s="1">
        <v>131</v>
      </c>
      <c r="B134" s="2">
        <f t="shared" ca="1" si="4"/>
        <v>0.18080205001070737</v>
      </c>
      <c r="C134" s="2">
        <f t="shared" ca="1" si="5"/>
        <v>-0.91231275834055459</v>
      </c>
    </row>
    <row r="135" spans="1:3" x14ac:dyDescent="0.2">
      <c r="A135" s="1">
        <v>132</v>
      </c>
      <c r="B135" s="2">
        <f t="shared" ca="1" si="4"/>
        <v>0.15056189205790793</v>
      </c>
      <c r="C135" s="2">
        <f t="shared" ca="1" si="5"/>
        <v>-1.0340264801138579</v>
      </c>
    </row>
    <row r="136" spans="1:3" x14ac:dyDescent="0.2">
      <c r="A136" s="1">
        <v>133</v>
      </c>
      <c r="B136" s="2">
        <f t="shared" ca="1" si="4"/>
        <v>0.47058271888694525</v>
      </c>
      <c r="C136" s="2">
        <f t="shared" ca="1" si="5"/>
        <v>-7.3805139095497393E-2</v>
      </c>
    </row>
    <row r="137" spans="1:3" x14ac:dyDescent="0.2">
      <c r="A137" s="1">
        <v>134</v>
      </c>
      <c r="B137" s="2">
        <f t="shared" ca="1" si="4"/>
        <v>0.95870169700556951</v>
      </c>
      <c r="C137" s="2">
        <f t="shared" ca="1" si="5"/>
        <v>1.7358146890024206</v>
      </c>
    </row>
    <row r="138" spans="1:3" x14ac:dyDescent="0.2">
      <c r="A138" s="1">
        <v>135</v>
      </c>
      <c r="B138" s="2">
        <f t="shared" ca="1" si="4"/>
        <v>0.39195766413348387</v>
      </c>
      <c r="C138" s="2">
        <f t="shared" ca="1" si="5"/>
        <v>-0.27422030055893465</v>
      </c>
    </row>
    <row r="139" spans="1:3" x14ac:dyDescent="0.2">
      <c r="A139" s="1">
        <v>136</v>
      </c>
      <c r="B139" s="2">
        <f t="shared" ca="1" si="4"/>
        <v>0.6216780531380689</v>
      </c>
      <c r="C139" s="2">
        <f t="shared" ca="1" si="5"/>
        <v>0.30989093869346285</v>
      </c>
    </row>
    <row r="140" spans="1:3" x14ac:dyDescent="0.2">
      <c r="A140" s="1">
        <v>137</v>
      </c>
      <c r="B140" s="2">
        <f t="shared" ca="1" si="4"/>
        <v>0.12143198132898525</v>
      </c>
      <c r="C140" s="2">
        <f t="shared" ca="1" si="5"/>
        <v>-1.1678582116531779</v>
      </c>
    </row>
    <row r="141" spans="1:3" x14ac:dyDescent="0.2">
      <c r="A141" s="1">
        <v>138</v>
      </c>
      <c r="B141" s="2">
        <f t="shared" ca="1" si="4"/>
        <v>8.6403325466909431E-2</v>
      </c>
      <c r="C141" s="2">
        <f t="shared" ca="1" si="5"/>
        <v>-1.3632407418543366</v>
      </c>
    </row>
    <row r="142" spans="1:3" x14ac:dyDescent="0.2">
      <c r="A142" s="1">
        <v>139</v>
      </c>
      <c r="B142" s="2">
        <f t="shared" ca="1" si="4"/>
        <v>0.40145053758458904</v>
      </c>
      <c r="C142" s="2">
        <f t="shared" ca="1" si="5"/>
        <v>-0.2495943412166331</v>
      </c>
    </row>
    <row r="143" spans="1:3" x14ac:dyDescent="0.2">
      <c r="A143" s="1">
        <v>140</v>
      </c>
      <c r="B143" s="2">
        <f t="shared" ca="1" si="4"/>
        <v>0.42282209899224454</v>
      </c>
      <c r="C143" s="2">
        <f t="shared" ca="1" si="5"/>
        <v>-0.19467907017553643</v>
      </c>
    </row>
    <row r="144" spans="1:3" x14ac:dyDescent="0.2">
      <c r="A144" s="1">
        <v>141</v>
      </c>
      <c r="B144" s="2">
        <f t="shared" ca="1" si="4"/>
        <v>0.9136918951938704</v>
      </c>
      <c r="C144" s="2">
        <f t="shared" ca="1" si="5"/>
        <v>1.3638454587192022</v>
      </c>
    </row>
    <row r="145" spans="1:3" x14ac:dyDescent="0.2">
      <c r="A145" s="1">
        <v>142</v>
      </c>
      <c r="B145" s="2">
        <f t="shared" ca="1" si="4"/>
        <v>0.22459048848816821</v>
      </c>
      <c r="C145" s="2">
        <f t="shared" ca="1" si="5"/>
        <v>-0.75678116803225071</v>
      </c>
    </row>
    <row r="146" spans="1:3" x14ac:dyDescent="0.2">
      <c r="A146" s="1">
        <v>143</v>
      </c>
      <c r="B146" s="2">
        <f t="shared" ca="1" si="4"/>
        <v>0.78576130224332086</v>
      </c>
      <c r="C146" s="2">
        <f t="shared" ca="1" si="5"/>
        <v>0.79179984024293248</v>
      </c>
    </row>
    <row r="147" spans="1:3" x14ac:dyDescent="0.2">
      <c r="A147" s="1">
        <v>144</v>
      </c>
      <c r="B147" s="2">
        <f t="shared" ca="1" si="4"/>
        <v>4.5414098742988518E-3</v>
      </c>
      <c r="C147" s="2">
        <f t="shared" ca="1" si="5"/>
        <v>-2.6089210411037898</v>
      </c>
    </row>
    <row r="148" spans="1:3" x14ac:dyDescent="0.2">
      <c r="A148" s="1">
        <v>145</v>
      </c>
      <c r="B148" s="2">
        <f t="shared" ca="1" si="4"/>
        <v>0.65287903775787814</v>
      </c>
      <c r="C148" s="2">
        <f t="shared" ca="1" si="5"/>
        <v>0.39310500924294861</v>
      </c>
    </row>
    <row r="149" spans="1:3" x14ac:dyDescent="0.2">
      <c r="A149" s="1">
        <v>146</v>
      </c>
      <c r="B149" s="2">
        <f t="shared" ca="1" si="4"/>
        <v>0.16094622203173281</v>
      </c>
      <c r="C149" s="2">
        <f t="shared" ca="1" si="5"/>
        <v>-0.99057644533356837</v>
      </c>
    </row>
    <row r="150" spans="1:3" x14ac:dyDescent="0.2">
      <c r="A150" s="1">
        <v>147</v>
      </c>
      <c r="B150" s="2">
        <f t="shared" ca="1" si="4"/>
        <v>0.62763343813284411</v>
      </c>
      <c r="C150" s="2">
        <f t="shared" ca="1" si="5"/>
        <v>0.32559192335584841</v>
      </c>
    </row>
    <row r="151" spans="1:3" x14ac:dyDescent="0.2">
      <c r="A151" s="1">
        <v>148</v>
      </c>
      <c r="B151" s="2">
        <f t="shared" ca="1" si="4"/>
        <v>0.93038229435808784</v>
      </c>
      <c r="C151" s="2">
        <f t="shared" ca="1" si="5"/>
        <v>1.4786442811470373</v>
      </c>
    </row>
    <row r="152" spans="1:3" x14ac:dyDescent="0.2">
      <c r="A152" s="1">
        <v>149</v>
      </c>
      <c r="B152" s="2">
        <f t="shared" ca="1" si="4"/>
        <v>0.82405140731890458</v>
      </c>
      <c r="C152" s="2">
        <f t="shared" ca="1" si="5"/>
        <v>0.93091567522205598</v>
      </c>
    </row>
    <row r="153" spans="1:3" x14ac:dyDescent="0.2">
      <c r="A153" s="1">
        <v>150</v>
      </c>
      <c r="B153" s="2">
        <f t="shared" ca="1" si="4"/>
        <v>0.79158551090920726</v>
      </c>
      <c r="C153" s="2">
        <f t="shared" ca="1" si="5"/>
        <v>0.8119349158420166</v>
      </c>
    </row>
    <row r="154" spans="1:3" x14ac:dyDescent="0.2">
      <c r="A154" s="1">
        <v>151</v>
      </c>
      <c r="B154" s="2">
        <f t="shared" ca="1" si="4"/>
        <v>0.89008063609024024</v>
      </c>
      <c r="C154" s="2">
        <f t="shared" ca="1" si="5"/>
        <v>1.2269570671119465</v>
      </c>
    </row>
    <row r="155" spans="1:3" x14ac:dyDescent="0.2">
      <c r="A155" s="1">
        <v>152</v>
      </c>
      <c r="B155" s="2">
        <f t="shared" ca="1" si="4"/>
        <v>0.72515798168574952</v>
      </c>
      <c r="C155" s="2">
        <f t="shared" ca="1" si="5"/>
        <v>0.59823365723821498</v>
      </c>
    </row>
    <row r="156" spans="1:3" x14ac:dyDescent="0.2">
      <c r="A156" s="1">
        <v>153</v>
      </c>
      <c r="B156" s="2">
        <f t="shared" ca="1" si="4"/>
        <v>0.86348336135128345</v>
      </c>
      <c r="C156" s="2">
        <f t="shared" ca="1" si="5"/>
        <v>1.09610397043748</v>
      </c>
    </row>
    <row r="157" spans="1:3" x14ac:dyDescent="0.2">
      <c r="A157" s="1">
        <v>154</v>
      </c>
      <c r="B157" s="2">
        <f t="shared" ca="1" si="4"/>
        <v>0.67054668622791247</v>
      </c>
      <c r="C157" s="2">
        <f t="shared" ca="1" si="5"/>
        <v>0.44142323049082366</v>
      </c>
    </row>
    <row r="158" spans="1:3" x14ac:dyDescent="0.2">
      <c r="A158" s="1">
        <v>155</v>
      </c>
      <c r="B158" s="2">
        <f t="shared" ca="1" si="4"/>
        <v>0.19197683206810723</v>
      </c>
      <c r="C158" s="2">
        <f t="shared" ca="1" si="5"/>
        <v>-0.87063466221340413</v>
      </c>
    </row>
    <row r="159" spans="1:3" x14ac:dyDescent="0.2">
      <c r="A159" s="1">
        <v>156</v>
      </c>
      <c r="B159" s="2">
        <f t="shared" ca="1" si="4"/>
        <v>0.33199197253175672</v>
      </c>
      <c r="C159" s="2">
        <f t="shared" ca="1" si="5"/>
        <v>-0.43441935520092406</v>
      </c>
    </row>
    <row r="160" spans="1:3" x14ac:dyDescent="0.2">
      <c r="A160" s="1">
        <v>157</v>
      </c>
      <c r="B160" s="2">
        <f t="shared" ca="1" si="4"/>
        <v>1.7489871592446526E-4</v>
      </c>
      <c r="C160" s="2">
        <f t="shared" ca="1" si="5"/>
        <v>-3.5753217542323648</v>
      </c>
    </row>
    <row r="161" spans="1:3" x14ac:dyDescent="0.2">
      <c r="A161" s="1">
        <v>158</v>
      </c>
      <c r="B161" s="2">
        <f t="shared" ca="1" si="4"/>
        <v>0.93422550363920054</v>
      </c>
      <c r="C161" s="2">
        <f t="shared" ca="1" si="5"/>
        <v>1.5080216240002722</v>
      </c>
    </row>
    <row r="162" spans="1:3" x14ac:dyDescent="0.2">
      <c r="A162" s="1">
        <v>159</v>
      </c>
      <c r="B162" s="2">
        <f t="shared" ca="1" si="4"/>
        <v>0.2223880019889537</v>
      </c>
      <c r="C162" s="2">
        <f t="shared" ca="1" si="5"/>
        <v>-0.76415311298737953</v>
      </c>
    </row>
    <row r="163" spans="1:3" x14ac:dyDescent="0.2">
      <c r="A163" s="1">
        <v>160</v>
      </c>
      <c r="B163" s="2">
        <f t="shared" ca="1" si="4"/>
        <v>4.034642071151473E-2</v>
      </c>
      <c r="C163" s="2">
        <f t="shared" ca="1" si="5"/>
        <v>-1.7466801157690914</v>
      </c>
    </row>
    <row r="164" spans="1:3" x14ac:dyDescent="0.2">
      <c r="A164" s="1">
        <v>161</v>
      </c>
      <c r="B164" s="2">
        <f t="shared" ca="1" si="4"/>
        <v>0.30606946694373527</v>
      </c>
      <c r="C164" s="2">
        <f t="shared" ca="1" si="5"/>
        <v>-0.50702263906371081</v>
      </c>
    </row>
    <row r="165" spans="1:3" x14ac:dyDescent="0.2">
      <c r="A165" s="1">
        <v>162</v>
      </c>
      <c r="B165" s="2">
        <f t="shared" ca="1" si="4"/>
        <v>0.92198548105705336</v>
      </c>
      <c r="C165" s="2">
        <f t="shared" ca="1" si="5"/>
        <v>1.4185541610237495</v>
      </c>
    </row>
    <row r="166" spans="1:3" x14ac:dyDescent="0.2">
      <c r="A166" s="1">
        <v>163</v>
      </c>
      <c r="B166" s="2">
        <f t="shared" ca="1" si="4"/>
        <v>0.3127349205147677</v>
      </c>
      <c r="C166" s="2">
        <f t="shared" ca="1" si="5"/>
        <v>-0.48811294693107204</v>
      </c>
    </row>
    <row r="167" spans="1:3" x14ac:dyDescent="0.2">
      <c r="A167" s="1">
        <v>164</v>
      </c>
      <c r="B167" s="2">
        <f t="shared" ca="1" si="4"/>
        <v>0.56939697763703234</v>
      </c>
      <c r="C167" s="2">
        <f t="shared" ca="1" si="5"/>
        <v>0.17483912472083185</v>
      </c>
    </row>
    <row r="168" spans="1:3" x14ac:dyDescent="0.2">
      <c r="A168" s="1">
        <v>165</v>
      </c>
      <c r="B168" s="2">
        <f t="shared" ca="1" si="4"/>
        <v>0.35200003941821878</v>
      </c>
      <c r="C168" s="2">
        <f t="shared" ca="1" si="5"/>
        <v>-0.37992636083975906</v>
      </c>
    </row>
    <row r="169" spans="1:3" x14ac:dyDescent="0.2">
      <c r="A169" s="1">
        <v>166</v>
      </c>
      <c r="B169" s="2">
        <f t="shared" ca="1" si="4"/>
        <v>0.38539960858568034</v>
      </c>
      <c r="C169" s="2">
        <f t="shared" ca="1" si="5"/>
        <v>-0.29132964454321036</v>
      </c>
    </row>
    <row r="170" spans="1:3" x14ac:dyDescent="0.2">
      <c r="A170" s="1">
        <v>167</v>
      </c>
      <c r="B170" s="2">
        <f t="shared" ca="1" si="4"/>
        <v>8.2103024828201532E-2</v>
      </c>
      <c r="C170" s="2">
        <f t="shared" ca="1" si="5"/>
        <v>-1.3910639031101077</v>
      </c>
    </row>
    <row r="171" spans="1:3" x14ac:dyDescent="0.2">
      <c r="A171" s="1">
        <v>168</v>
      </c>
      <c r="B171" s="2">
        <f t="shared" ca="1" si="4"/>
        <v>0.96535024009084569</v>
      </c>
      <c r="C171" s="2">
        <f t="shared" ca="1" si="5"/>
        <v>1.8164620793037172</v>
      </c>
    </row>
    <row r="172" spans="1:3" x14ac:dyDescent="0.2">
      <c r="A172" s="1">
        <v>169</v>
      </c>
      <c r="B172" s="2">
        <f t="shared" ca="1" si="4"/>
        <v>0.76835344494749702</v>
      </c>
      <c r="C172" s="2">
        <f t="shared" ca="1" si="5"/>
        <v>0.7334350797312722</v>
      </c>
    </row>
    <row r="173" spans="1:3" x14ac:dyDescent="0.2">
      <c r="A173" s="1">
        <v>170</v>
      </c>
      <c r="B173" s="2">
        <f t="shared" ca="1" si="4"/>
        <v>0.21180510138959185</v>
      </c>
      <c r="C173" s="2">
        <f t="shared" ca="1" si="5"/>
        <v>-0.80017363532697772</v>
      </c>
    </row>
    <row r="174" spans="1:3" x14ac:dyDescent="0.2">
      <c r="A174" s="1">
        <v>171</v>
      </c>
      <c r="B174" s="2">
        <f t="shared" ca="1" si="4"/>
        <v>2.0681045660757236E-2</v>
      </c>
      <c r="C174" s="2">
        <f t="shared" ca="1" si="5"/>
        <v>-2.0398818860315351</v>
      </c>
    </row>
    <row r="175" spans="1:3" x14ac:dyDescent="0.2">
      <c r="A175" s="1">
        <v>172</v>
      </c>
      <c r="B175" s="2">
        <f t="shared" ca="1" si="4"/>
        <v>0.22506526208212296</v>
      </c>
      <c r="C175" s="2">
        <f t="shared" ca="1" si="5"/>
        <v>-0.75519744051099391</v>
      </c>
    </row>
    <row r="176" spans="1:3" x14ac:dyDescent="0.2">
      <c r="A176" s="1">
        <v>173</v>
      </c>
      <c r="B176" s="2">
        <f t="shared" ca="1" si="4"/>
        <v>0.28297986710511158</v>
      </c>
      <c r="C176" s="2">
        <f t="shared" ca="1" si="5"/>
        <v>-0.57401192124764555</v>
      </c>
    </row>
    <row r="177" spans="1:3" x14ac:dyDescent="0.2">
      <c r="A177" s="1">
        <v>174</v>
      </c>
      <c r="B177" s="2">
        <f t="shared" ca="1" si="4"/>
        <v>0.35634011697653378</v>
      </c>
      <c r="C177" s="2">
        <f t="shared" ca="1" si="5"/>
        <v>-0.36825884835988631</v>
      </c>
    </row>
    <row r="178" spans="1:3" x14ac:dyDescent="0.2">
      <c r="A178" s="1">
        <v>175</v>
      </c>
      <c r="B178" s="2">
        <f t="shared" ca="1" si="4"/>
        <v>5.1731595432968347E-2</v>
      </c>
      <c r="C178" s="2">
        <f t="shared" ca="1" si="5"/>
        <v>-1.6282910286147996</v>
      </c>
    </row>
    <row r="179" spans="1:3" x14ac:dyDescent="0.2">
      <c r="A179" s="1">
        <v>176</v>
      </c>
      <c r="B179" s="2">
        <f t="shared" ca="1" si="4"/>
        <v>0.86002383216591038</v>
      </c>
      <c r="C179" s="2">
        <f t="shared" ca="1" si="5"/>
        <v>1.0804264209512049</v>
      </c>
    </row>
    <row r="180" spans="1:3" x14ac:dyDescent="0.2">
      <c r="A180" s="1">
        <v>177</v>
      </c>
      <c r="B180" s="2">
        <f t="shared" ca="1" si="4"/>
        <v>0.44036703965696078</v>
      </c>
      <c r="C180" s="2">
        <f t="shared" ca="1" si="5"/>
        <v>-0.15003870422586035</v>
      </c>
    </row>
    <row r="181" spans="1:3" x14ac:dyDescent="0.2">
      <c r="A181" s="1">
        <v>178</v>
      </c>
      <c r="B181" s="2">
        <f t="shared" ca="1" si="4"/>
        <v>0.58439859671912842</v>
      </c>
      <c r="C181" s="2">
        <f t="shared" ca="1" si="5"/>
        <v>0.21315917951992264</v>
      </c>
    </row>
    <row r="182" spans="1:3" x14ac:dyDescent="0.2">
      <c r="A182" s="1">
        <v>179</v>
      </c>
      <c r="B182" s="2">
        <f t="shared" ca="1" si="4"/>
        <v>0.99479219304305788</v>
      </c>
      <c r="C182" s="2">
        <f t="shared" ca="1" si="5"/>
        <v>2.5617170402269864</v>
      </c>
    </row>
    <row r="183" spans="1:3" x14ac:dyDescent="0.2">
      <c r="A183" s="1">
        <v>180</v>
      </c>
      <c r="B183" s="2">
        <f t="shared" ca="1" si="4"/>
        <v>0.77323017295930518</v>
      </c>
      <c r="C183" s="2">
        <f t="shared" ca="1" si="5"/>
        <v>0.74952696217089265</v>
      </c>
    </row>
    <row r="184" spans="1:3" x14ac:dyDescent="0.2">
      <c r="A184" s="1">
        <v>181</v>
      </c>
      <c r="B184" s="2">
        <f t="shared" ca="1" si="4"/>
        <v>0.14825799348081936</v>
      </c>
      <c r="C184" s="2">
        <f t="shared" ca="1" si="5"/>
        <v>-1.0439338690032562</v>
      </c>
    </row>
    <row r="185" spans="1:3" x14ac:dyDescent="0.2">
      <c r="A185" s="1">
        <v>182</v>
      </c>
      <c r="B185" s="2">
        <f t="shared" ca="1" si="4"/>
        <v>0.91760292243987884</v>
      </c>
      <c r="C185" s="2">
        <f t="shared" ca="1" si="5"/>
        <v>1.3891269331888676</v>
      </c>
    </row>
    <row r="186" spans="1:3" x14ac:dyDescent="0.2">
      <c r="A186" s="1">
        <v>183</v>
      </c>
      <c r="B186" s="2">
        <f t="shared" ca="1" si="4"/>
        <v>0.38440253104361566</v>
      </c>
      <c r="C186" s="2">
        <f t="shared" ca="1" si="5"/>
        <v>-0.29393828548706868</v>
      </c>
    </row>
    <row r="187" spans="1:3" x14ac:dyDescent="0.2">
      <c r="A187" s="1">
        <v>184</v>
      </c>
      <c r="B187" s="2">
        <f t="shared" ca="1" si="4"/>
        <v>2.8081665474871342E-2</v>
      </c>
      <c r="C187" s="2">
        <f t="shared" ca="1" si="5"/>
        <v>-1.909766138575504</v>
      </c>
    </row>
    <row r="188" spans="1:3" x14ac:dyDescent="0.2">
      <c r="A188" s="1">
        <v>185</v>
      </c>
      <c r="B188" s="2">
        <f t="shared" ca="1" si="4"/>
        <v>0.71346510696945797</v>
      </c>
      <c r="C188" s="2">
        <f t="shared" ca="1" si="5"/>
        <v>0.56353624563488303</v>
      </c>
    </row>
    <row r="189" spans="1:3" x14ac:dyDescent="0.2">
      <c r="A189" s="1">
        <v>186</v>
      </c>
      <c r="B189" s="2">
        <f t="shared" ca="1" si="4"/>
        <v>0.20229757782260516</v>
      </c>
      <c r="C189" s="2">
        <f t="shared" ca="1" si="5"/>
        <v>-0.83344260345016841</v>
      </c>
    </row>
    <row r="190" spans="1:3" x14ac:dyDescent="0.2">
      <c r="A190" s="1">
        <v>187</v>
      </c>
      <c r="B190" s="2">
        <f t="shared" ca="1" si="4"/>
        <v>0.62054748857404762</v>
      </c>
      <c r="C190" s="2">
        <f t="shared" ca="1" si="5"/>
        <v>0.30691900504311165</v>
      </c>
    </row>
    <row r="191" spans="1:3" x14ac:dyDescent="0.2">
      <c r="A191" s="1">
        <v>188</v>
      </c>
      <c r="B191" s="2">
        <f t="shared" ca="1" si="4"/>
        <v>0.44674272937615744</v>
      </c>
      <c r="C191" s="2">
        <f t="shared" ca="1" si="5"/>
        <v>-0.13389518381479223</v>
      </c>
    </row>
    <row r="192" spans="1:3" x14ac:dyDescent="0.2">
      <c r="A192" s="1">
        <v>189</v>
      </c>
      <c r="B192" s="2">
        <f t="shared" ca="1" si="4"/>
        <v>0.6195953611825421</v>
      </c>
      <c r="C192" s="2">
        <f t="shared" ca="1" si="5"/>
        <v>0.30441823429545095</v>
      </c>
    </row>
    <row r="193" spans="1:3" x14ac:dyDescent="0.2">
      <c r="A193" s="1">
        <v>190</v>
      </c>
      <c r="B193" s="2">
        <f t="shared" ca="1" si="4"/>
        <v>0.16578569755184591</v>
      </c>
      <c r="C193" s="2">
        <f t="shared" ca="1" si="5"/>
        <v>-0.97095357968972629</v>
      </c>
    </row>
    <row r="194" spans="1:3" x14ac:dyDescent="0.2">
      <c r="A194" s="1">
        <v>191</v>
      </c>
      <c r="B194" s="2">
        <f t="shared" ca="1" si="4"/>
        <v>0.21532955629234418</v>
      </c>
      <c r="C194" s="2">
        <f t="shared" ca="1" si="5"/>
        <v>-0.78806427138431356</v>
      </c>
    </row>
    <row r="195" spans="1:3" x14ac:dyDescent="0.2">
      <c r="A195" s="1">
        <v>192</v>
      </c>
      <c r="B195" s="2">
        <f t="shared" ca="1" si="4"/>
        <v>0.10524517867835059</v>
      </c>
      <c r="C195" s="2">
        <f t="shared" ca="1" si="5"/>
        <v>-1.2522182235691597</v>
      </c>
    </row>
    <row r="196" spans="1:3" x14ac:dyDescent="0.2">
      <c r="A196" s="1">
        <v>193</v>
      </c>
      <c r="B196" s="2">
        <f t="shared" ref="B196:B203" ca="1" si="6">RAND()</f>
        <v>0.68649088950937431</v>
      </c>
      <c r="C196" s="2">
        <f t="shared" ca="1" si="5"/>
        <v>0.48592799208016091</v>
      </c>
    </row>
    <row r="197" spans="1:3" x14ac:dyDescent="0.2">
      <c r="A197" s="1">
        <v>194</v>
      </c>
      <c r="B197" s="2">
        <f t="shared" ca="1" si="6"/>
        <v>0.19201937755877663</v>
      </c>
      <c r="C197" s="2">
        <f t="shared" ref="C197:C203" ca="1" si="7">_xlfn.NORM.S.INV(B197)</f>
        <v>-0.87047888187118405</v>
      </c>
    </row>
    <row r="198" spans="1:3" x14ac:dyDescent="0.2">
      <c r="A198" s="1">
        <v>195</v>
      </c>
      <c r="B198" s="2">
        <f t="shared" ca="1" si="6"/>
        <v>0.86981954055616528</v>
      </c>
      <c r="C198" s="2">
        <f t="shared" ca="1" si="7"/>
        <v>1.125538484311658</v>
      </c>
    </row>
    <row r="199" spans="1:3" x14ac:dyDescent="0.2">
      <c r="A199" s="1">
        <v>196</v>
      </c>
      <c r="B199" s="2">
        <f t="shared" ca="1" si="6"/>
        <v>0.80059284811504172</v>
      </c>
      <c r="C199" s="2">
        <f t="shared" ca="1" si="7"/>
        <v>0.84374072710929782</v>
      </c>
    </row>
    <row r="200" spans="1:3" x14ac:dyDescent="0.2">
      <c r="A200" s="1">
        <v>197</v>
      </c>
      <c r="B200" s="2">
        <f t="shared" ca="1" si="6"/>
        <v>0.80820974354284825</v>
      </c>
      <c r="C200" s="2">
        <f t="shared" ca="1" si="7"/>
        <v>0.87131805858182798</v>
      </c>
    </row>
    <row r="201" spans="1:3" x14ac:dyDescent="0.2">
      <c r="A201" s="1">
        <v>198</v>
      </c>
      <c r="B201" s="2">
        <f t="shared" ca="1" si="6"/>
        <v>0.13817582122082483</v>
      </c>
      <c r="C201" s="2">
        <f t="shared" ca="1" si="7"/>
        <v>-1.088551662842699</v>
      </c>
    </row>
    <row r="202" spans="1:3" x14ac:dyDescent="0.2">
      <c r="A202" s="1">
        <v>199</v>
      </c>
      <c r="B202" s="2">
        <f t="shared" ca="1" si="6"/>
        <v>0.77014464723731069</v>
      </c>
      <c r="C202" s="2">
        <f t="shared" ca="1" si="7"/>
        <v>0.73932329778289707</v>
      </c>
    </row>
    <row r="203" spans="1:3" x14ac:dyDescent="0.2">
      <c r="A203" s="1">
        <v>200</v>
      </c>
      <c r="B203" s="2">
        <f t="shared" ca="1" si="6"/>
        <v>0.41743866316509337</v>
      </c>
      <c r="C203" s="2">
        <f t="shared" ca="1" si="7"/>
        <v>-0.20845037522119195</v>
      </c>
    </row>
  </sheetData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Normal_chart">
                <anchor moveWithCells="1" sizeWithCells="1">
                  <from>
                    <xdr:col>9</xdr:col>
                    <xdr:colOff>495300</xdr:colOff>
                    <xdr:row>1</xdr:row>
                    <xdr:rowOff>101600</xdr:rowOff>
                  </from>
                  <to>
                    <xdr:col>11</xdr:col>
                    <xdr:colOff>508000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10"/>
  <sheetViews>
    <sheetView zoomScale="150" workbookViewId="0">
      <selection activeCell="C11" sqref="C11"/>
    </sheetView>
  </sheetViews>
  <sheetFormatPr baseColWidth="10" defaultColWidth="8.6640625" defaultRowHeight="15" x14ac:dyDescent="0.2"/>
  <cols>
    <col min="1" max="1" width="11.6640625" style="29" customWidth="1"/>
    <col min="2" max="2" width="10.1640625" style="29" bestFit="1" customWidth="1"/>
    <col min="3" max="3" width="8.5" style="29" customWidth="1"/>
    <col min="4" max="5" width="8.6640625" style="29"/>
    <col min="6" max="6" width="10.5" style="29" bestFit="1" customWidth="1"/>
    <col min="7" max="7" width="14.83203125" style="29" bestFit="1" customWidth="1"/>
    <col min="8" max="16384" width="8.6640625" style="29"/>
  </cols>
  <sheetData>
    <row r="1" spans="1:7" s="30" customFormat="1" ht="21" x14ac:dyDescent="0.25">
      <c r="A1" s="5" t="s">
        <v>50</v>
      </c>
    </row>
    <row r="2" spans="1:7" s="30" customFormat="1" x14ac:dyDescent="0.2"/>
    <row r="3" spans="1:7" s="30" customFormat="1" x14ac:dyDescent="0.2">
      <c r="A3" s="6" t="s">
        <v>79</v>
      </c>
    </row>
    <row r="4" spans="1:7" s="30" customFormat="1" x14ac:dyDescent="0.2">
      <c r="A4" s="6"/>
    </row>
    <row r="5" spans="1:7" s="30" customFormat="1" x14ac:dyDescent="0.2">
      <c r="A5" s="27" t="s">
        <v>53</v>
      </c>
      <c r="B5" s="27" t="s">
        <v>51</v>
      </c>
      <c r="C5" s="6" t="s">
        <v>76</v>
      </c>
    </row>
    <row r="6" spans="1:7" s="30" customFormat="1" x14ac:dyDescent="0.2">
      <c r="A6" s="30">
        <v>5</v>
      </c>
      <c r="B6" s="30">
        <v>0.5</v>
      </c>
      <c r="C6" s="31" t="s">
        <v>71</v>
      </c>
    </row>
    <row r="7" spans="1:7" s="30" customFormat="1" x14ac:dyDescent="0.2">
      <c r="A7" s="30">
        <v>15</v>
      </c>
      <c r="B7" s="30">
        <v>0.3</v>
      </c>
      <c r="C7" s="31" t="s">
        <v>54</v>
      </c>
    </row>
    <row r="8" spans="1:7" s="30" customFormat="1" x14ac:dyDescent="0.2">
      <c r="A8" s="30">
        <v>35</v>
      </c>
      <c r="B8" s="30">
        <v>0.2</v>
      </c>
      <c r="C8" s="31" t="s">
        <v>55</v>
      </c>
    </row>
    <row r="9" spans="1:7" s="30" customFormat="1" x14ac:dyDescent="0.2"/>
    <row r="10" spans="1:7" s="30" customFormat="1" ht="16" thickBot="1" x14ac:dyDescent="0.25">
      <c r="A10" s="11" t="s">
        <v>52</v>
      </c>
      <c r="B10" s="11" t="s">
        <v>23</v>
      </c>
      <c r="C10" s="11" t="s">
        <v>53</v>
      </c>
      <c r="E10" s="6" t="s">
        <v>121</v>
      </c>
    </row>
    <row r="11" spans="1:7" s="30" customFormat="1" x14ac:dyDescent="0.2">
      <c r="A11" s="30">
        <v>1</v>
      </c>
      <c r="B11" s="39">
        <f t="shared" ref="B11:B42" ca="1" si="0">RAND()</f>
        <v>0.74001239211077097</v>
      </c>
      <c r="C11" s="30">
        <f t="shared" ref="C11:C42" ca="1" si="1">IF(B11&lt;=0.5, 5, IF(B11&lt;=0.8, 15, 35))</f>
        <v>15</v>
      </c>
      <c r="E11" s="3" t="s">
        <v>0</v>
      </c>
      <c r="F11" s="3" t="s">
        <v>2</v>
      </c>
      <c r="G11" s="3" t="s">
        <v>78</v>
      </c>
    </row>
    <row r="12" spans="1:7" s="30" customFormat="1" x14ac:dyDescent="0.2">
      <c r="A12" s="30">
        <v>2</v>
      </c>
      <c r="B12" s="39">
        <f t="shared" ca="1" si="0"/>
        <v>3.2634830143974281E-2</v>
      </c>
      <c r="C12" s="30">
        <f t="shared" ca="1" si="1"/>
        <v>5</v>
      </c>
      <c r="E12" s="30">
        <v>5</v>
      </c>
      <c r="F12" s="30">
        <f t="array" aca="1" ref="F12:F14" ca="1">FREQUENCY(C11:C210,E12:E13)</f>
        <v>97</v>
      </c>
      <c r="G12" s="30">
        <f ca="1">F12/$F$15</f>
        <v>0.48499999999999999</v>
      </c>
    </row>
    <row r="13" spans="1:7" s="30" customFormat="1" x14ac:dyDescent="0.2">
      <c r="A13" s="30">
        <v>3</v>
      </c>
      <c r="B13" s="39">
        <f t="shared" ca="1" si="0"/>
        <v>0.72269405306953938</v>
      </c>
      <c r="C13" s="30">
        <f t="shared" ca="1" si="1"/>
        <v>15</v>
      </c>
      <c r="E13" s="30">
        <v>15</v>
      </c>
      <c r="F13" s="30">
        <f ca="1"/>
        <v>56</v>
      </c>
      <c r="G13" s="30">
        <f ca="1">F13/$F$15</f>
        <v>0.28000000000000003</v>
      </c>
    </row>
    <row r="14" spans="1:7" s="30" customFormat="1" ht="16" thickBot="1" x14ac:dyDescent="0.25">
      <c r="A14" s="30">
        <v>4</v>
      </c>
      <c r="B14" s="39">
        <f t="shared" ca="1" si="0"/>
        <v>0.6741107627826447</v>
      </c>
      <c r="C14" s="30">
        <f t="shared" ca="1" si="1"/>
        <v>15</v>
      </c>
      <c r="E14" s="40">
        <v>35</v>
      </c>
      <c r="F14" s="40">
        <f ca="1"/>
        <v>47</v>
      </c>
      <c r="G14" s="41">
        <f ca="1">F14/$F$15</f>
        <v>0.23499999999999999</v>
      </c>
    </row>
    <row r="15" spans="1:7" s="30" customFormat="1" ht="16" thickBot="1" x14ac:dyDescent="0.25">
      <c r="A15" s="30">
        <v>5</v>
      </c>
      <c r="B15" s="39">
        <f t="shared" ca="1" si="0"/>
        <v>0.82347233388706209</v>
      </c>
      <c r="C15" s="30">
        <f t="shared" ca="1" si="1"/>
        <v>35</v>
      </c>
      <c r="E15" s="40" t="s">
        <v>56</v>
      </c>
      <c r="F15" s="40">
        <f ca="1">SUM(F12:F14)</f>
        <v>200</v>
      </c>
      <c r="G15" s="40">
        <f ca="1">SUM(G12:G14)</f>
        <v>1</v>
      </c>
    </row>
    <row r="16" spans="1:7" s="30" customFormat="1" x14ac:dyDescent="0.2">
      <c r="A16" s="30">
        <v>6</v>
      </c>
      <c r="B16" s="39">
        <f t="shared" ca="1" si="0"/>
        <v>0.29855977835737868</v>
      </c>
      <c r="C16" s="30">
        <f t="shared" ca="1" si="1"/>
        <v>5</v>
      </c>
    </row>
    <row r="17" spans="1:3" s="30" customFormat="1" x14ac:dyDescent="0.2">
      <c r="A17" s="30">
        <v>7</v>
      </c>
      <c r="B17" s="39">
        <f t="shared" ca="1" si="0"/>
        <v>0.67096046612718385</v>
      </c>
      <c r="C17" s="30">
        <f t="shared" ca="1" si="1"/>
        <v>15</v>
      </c>
    </row>
    <row r="18" spans="1:3" s="30" customFormat="1" x14ac:dyDescent="0.2">
      <c r="A18" s="30">
        <v>8</v>
      </c>
      <c r="B18" s="39">
        <f t="shared" ca="1" si="0"/>
        <v>0.74883860230167187</v>
      </c>
      <c r="C18" s="30">
        <f t="shared" ca="1" si="1"/>
        <v>15</v>
      </c>
    </row>
    <row r="19" spans="1:3" s="30" customFormat="1" x14ac:dyDescent="0.2">
      <c r="A19" s="30">
        <v>9</v>
      </c>
      <c r="B19" s="39">
        <f t="shared" ca="1" si="0"/>
        <v>0.87620489070545393</v>
      </c>
      <c r="C19" s="30">
        <f t="shared" ca="1" si="1"/>
        <v>35</v>
      </c>
    </row>
    <row r="20" spans="1:3" s="30" customFormat="1" x14ac:dyDescent="0.2">
      <c r="A20" s="30">
        <v>10</v>
      </c>
      <c r="B20" s="39">
        <f t="shared" ca="1" si="0"/>
        <v>0.14083353852481906</v>
      </c>
      <c r="C20" s="30">
        <f t="shared" ca="1" si="1"/>
        <v>5</v>
      </c>
    </row>
    <row r="21" spans="1:3" s="30" customFormat="1" x14ac:dyDescent="0.2">
      <c r="A21" s="30">
        <v>11</v>
      </c>
      <c r="B21" s="39">
        <f t="shared" ca="1" si="0"/>
        <v>0.78220739434064412</v>
      </c>
      <c r="C21" s="30">
        <f t="shared" ca="1" si="1"/>
        <v>15</v>
      </c>
    </row>
    <row r="22" spans="1:3" s="30" customFormat="1" x14ac:dyDescent="0.2">
      <c r="A22" s="30">
        <v>12</v>
      </c>
      <c r="B22" s="39">
        <f t="shared" ca="1" si="0"/>
        <v>0.16928365510274557</v>
      </c>
      <c r="C22" s="30">
        <f t="shared" ca="1" si="1"/>
        <v>5</v>
      </c>
    </row>
    <row r="23" spans="1:3" s="30" customFormat="1" x14ac:dyDescent="0.2">
      <c r="A23" s="30">
        <v>13</v>
      </c>
      <c r="B23" s="39">
        <f t="shared" ca="1" si="0"/>
        <v>0.26592166873510659</v>
      </c>
      <c r="C23" s="30">
        <f t="shared" ca="1" si="1"/>
        <v>5</v>
      </c>
    </row>
    <row r="24" spans="1:3" s="30" customFormat="1" x14ac:dyDescent="0.2">
      <c r="A24" s="30">
        <v>14</v>
      </c>
      <c r="B24" s="39">
        <f t="shared" ca="1" si="0"/>
        <v>0.11975403188647171</v>
      </c>
      <c r="C24" s="30">
        <f t="shared" ca="1" si="1"/>
        <v>5</v>
      </c>
    </row>
    <row r="25" spans="1:3" s="30" customFormat="1" x14ac:dyDescent="0.2">
      <c r="A25" s="30">
        <v>15</v>
      </c>
      <c r="B25" s="39">
        <f t="shared" ca="1" si="0"/>
        <v>0.19718165329884929</v>
      </c>
      <c r="C25" s="30">
        <f t="shared" ca="1" si="1"/>
        <v>5</v>
      </c>
    </row>
    <row r="26" spans="1:3" s="30" customFormat="1" x14ac:dyDescent="0.2">
      <c r="A26" s="30">
        <v>16</v>
      </c>
      <c r="B26" s="39">
        <f t="shared" ca="1" si="0"/>
        <v>0.60645134117179955</v>
      </c>
      <c r="C26" s="30">
        <f t="shared" ca="1" si="1"/>
        <v>15</v>
      </c>
    </row>
    <row r="27" spans="1:3" s="30" customFormat="1" x14ac:dyDescent="0.2">
      <c r="A27" s="30">
        <v>17</v>
      </c>
      <c r="B27" s="39">
        <f t="shared" ca="1" si="0"/>
        <v>0.24826775251222077</v>
      </c>
      <c r="C27" s="30">
        <f t="shared" ca="1" si="1"/>
        <v>5</v>
      </c>
    </row>
    <row r="28" spans="1:3" s="30" customFormat="1" x14ac:dyDescent="0.2">
      <c r="A28" s="30">
        <v>18</v>
      </c>
      <c r="B28" s="39">
        <f t="shared" ca="1" si="0"/>
        <v>0.15229547623388695</v>
      </c>
      <c r="C28" s="30">
        <f t="shared" ca="1" si="1"/>
        <v>5</v>
      </c>
    </row>
    <row r="29" spans="1:3" s="30" customFormat="1" x14ac:dyDescent="0.2">
      <c r="A29" s="30">
        <v>19</v>
      </c>
      <c r="B29" s="39">
        <f t="shared" ca="1" si="0"/>
        <v>0.84911756026603147</v>
      </c>
      <c r="C29" s="30">
        <f t="shared" ca="1" si="1"/>
        <v>35</v>
      </c>
    </row>
    <row r="30" spans="1:3" s="30" customFormat="1" x14ac:dyDescent="0.2">
      <c r="A30" s="30">
        <v>20</v>
      </c>
      <c r="B30" s="39">
        <f t="shared" ca="1" si="0"/>
        <v>0.58768754565488956</v>
      </c>
      <c r="C30" s="30">
        <f t="shared" ca="1" si="1"/>
        <v>15</v>
      </c>
    </row>
    <row r="31" spans="1:3" s="30" customFormat="1" x14ac:dyDescent="0.2">
      <c r="A31" s="30">
        <v>21</v>
      </c>
      <c r="B31" s="39">
        <f t="shared" ca="1" si="0"/>
        <v>0.6605131175025557</v>
      </c>
      <c r="C31" s="30">
        <f t="shared" ca="1" si="1"/>
        <v>15</v>
      </c>
    </row>
    <row r="32" spans="1:3" s="30" customFormat="1" x14ac:dyDescent="0.2">
      <c r="A32" s="30">
        <v>22</v>
      </c>
      <c r="B32" s="39">
        <f t="shared" ca="1" si="0"/>
        <v>0.86172942538373098</v>
      </c>
      <c r="C32" s="30">
        <f t="shared" ca="1" si="1"/>
        <v>35</v>
      </c>
    </row>
    <row r="33" spans="1:3" s="30" customFormat="1" x14ac:dyDescent="0.2">
      <c r="A33" s="30">
        <v>23</v>
      </c>
      <c r="B33" s="39">
        <f t="shared" ca="1" si="0"/>
        <v>1.3275959787437785E-2</v>
      </c>
      <c r="C33" s="30">
        <f t="shared" ca="1" si="1"/>
        <v>5</v>
      </c>
    </row>
    <row r="34" spans="1:3" s="30" customFormat="1" x14ac:dyDescent="0.2">
      <c r="A34" s="30">
        <v>24</v>
      </c>
      <c r="B34" s="39">
        <f t="shared" ca="1" si="0"/>
        <v>0.84698079408948701</v>
      </c>
      <c r="C34" s="30">
        <f t="shared" ca="1" si="1"/>
        <v>35</v>
      </c>
    </row>
    <row r="35" spans="1:3" s="30" customFormat="1" x14ac:dyDescent="0.2">
      <c r="A35" s="30">
        <v>25</v>
      </c>
      <c r="B35" s="39">
        <f t="shared" ca="1" si="0"/>
        <v>0.28918123113674155</v>
      </c>
      <c r="C35" s="30">
        <f t="shared" ca="1" si="1"/>
        <v>5</v>
      </c>
    </row>
    <row r="36" spans="1:3" s="30" customFormat="1" x14ac:dyDescent="0.2">
      <c r="A36" s="30">
        <v>26</v>
      </c>
      <c r="B36" s="39">
        <f t="shared" ca="1" si="0"/>
        <v>0.19297442950925348</v>
      </c>
      <c r="C36" s="30">
        <f t="shared" ca="1" si="1"/>
        <v>5</v>
      </c>
    </row>
    <row r="37" spans="1:3" s="30" customFormat="1" x14ac:dyDescent="0.2">
      <c r="A37" s="30">
        <v>27</v>
      </c>
      <c r="B37" s="39">
        <f t="shared" ca="1" si="0"/>
        <v>5.8334366752977096E-2</v>
      </c>
      <c r="C37" s="30">
        <f t="shared" ca="1" si="1"/>
        <v>5</v>
      </c>
    </row>
    <row r="38" spans="1:3" s="30" customFormat="1" x14ac:dyDescent="0.2">
      <c r="A38" s="30">
        <v>28</v>
      </c>
      <c r="B38" s="39">
        <f t="shared" ca="1" si="0"/>
        <v>0.70639984766696184</v>
      </c>
      <c r="C38" s="30">
        <f t="shared" ca="1" si="1"/>
        <v>15</v>
      </c>
    </row>
    <row r="39" spans="1:3" s="30" customFormat="1" x14ac:dyDescent="0.2">
      <c r="A39" s="30">
        <v>29</v>
      </c>
      <c r="B39" s="39">
        <f t="shared" ca="1" si="0"/>
        <v>0.1000416532577274</v>
      </c>
      <c r="C39" s="30">
        <f t="shared" ca="1" si="1"/>
        <v>5</v>
      </c>
    </row>
    <row r="40" spans="1:3" s="30" customFormat="1" x14ac:dyDescent="0.2">
      <c r="A40" s="30">
        <v>30</v>
      </c>
      <c r="B40" s="39">
        <f t="shared" ca="1" si="0"/>
        <v>0.1238359257829722</v>
      </c>
      <c r="C40" s="30">
        <f t="shared" ca="1" si="1"/>
        <v>5</v>
      </c>
    </row>
    <row r="41" spans="1:3" s="30" customFormat="1" x14ac:dyDescent="0.2">
      <c r="A41" s="30">
        <v>31</v>
      </c>
      <c r="B41" s="39">
        <f t="shared" ca="1" si="0"/>
        <v>0.50443036013414178</v>
      </c>
      <c r="C41" s="30">
        <f t="shared" ca="1" si="1"/>
        <v>15</v>
      </c>
    </row>
    <row r="42" spans="1:3" s="30" customFormat="1" x14ac:dyDescent="0.2">
      <c r="A42" s="30">
        <v>32</v>
      </c>
      <c r="B42" s="39">
        <f t="shared" ca="1" si="0"/>
        <v>0.76741510630132792</v>
      </c>
      <c r="C42" s="30">
        <f t="shared" ca="1" si="1"/>
        <v>15</v>
      </c>
    </row>
    <row r="43" spans="1:3" s="30" customFormat="1" x14ac:dyDescent="0.2">
      <c r="A43" s="30">
        <v>33</v>
      </c>
      <c r="B43" s="39">
        <f t="shared" ref="B43:B74" ca="1" si="2">RAND()</f>
        <v>0.94062293083845994</v>
      </c>
      <c r="C43" s="30">
        <f t="shared" ref="C43:C74" ca="1" si="3">IF(B43&lt;=0.5, 5, IF(B43&lt;=0.8, 15, 35))</f>
        <v>35</v>
      </c>
    </row>
    <row r="44" spans="1:3" s="30" customFormat="1" x14ac:dyDescent="0.2">
      <c r="A44" s="30">
        <v>34</v>
      </c>
      <c r="B44" s="39">
        <f t="shared" ca="1" si="2"/>
        <v>0.59564889746904215</v>
      </c>
      <c r="C44" s="30">
        <f t="shared" ca="1" si="3"/>
        <v>15</v>
      </c>
    </row>
    <row r="45" spans="1:3" s="30" customFormat="1" x14ac:dyDescent="0.2">
      <c r="A45" s="30">
        <v>35</v>
      </c>
      <c r="B45" s="39">
        <f t="shared" ca="1" si="2"/>
        <v>0.43130088416649004</v>
      </c>
      <c r="C45" s="30">
        <f t="shared" ca="1" si="3"/>
        <v>5</v>
      </c>
    </row>
    <row r="46" spans="1:3" s="30" customFormat="1" x14ac:dyDescent="0.2">
      <c r="A46" s="30">
        <v>36</v>
      </c>
      <c r="B46" s="39">
        <f t="shared" ca="1" si="2"/>
        <v>0.9439224079247216</v>
      </c>
      <c r="C46" s="30">
        <f t="shared" ca="1" si="3"/>
        <v>35</v>
      </c>
    </row>
    <row r="47" spans="1:3" s="30" customFormat="1" x14ac:dyDescent="0.2">
      <c r="A47" s="30">
        <v>37</v>
      </c>
      <c r="B47" s="39">
        <f t="shared" ca="1" si="2"/>
        <v>0.61837844697682065</v>
      </c>
      <c r="C47" s="30">
        <f t="shared" ca="1" si="3"/>
        <v>15</v>
      </c>
    </row>
    <row r="48" spans="1:3" s="30" customFormat="1" x14ac:dyDescent="0.2">
      <c r="A48" s="30">
        <v>38</v>
      </c>
      <c r="B48" s="39">
        <f t="shared" ca="1" si="2"/>
        <v>0.8503047257199795</v>
      </c>
      <c r="C48" s="30">
        <f t="shared" ca="1" si="3"/>
        <v>35</v>
      </c>
    </row>
    <row r="49" spans="1:3" s="30" customFormat="1" x14ac:dyDescent="0.2">
      <c r="A49" s="30">
        <v>39</v>
      </c>
      <c r="B49" s="39">
        <f t="shared" ca="1" si="2"/>
        <v>0.39029758743847787</v>
      </c>
      <c r="C49" s="30">
        <f t="shared" ca="1" si="3"/>
        <v>5</v>
      </c>
    </row>
    <row r="50" spans="1:3" s="30" customFormat="1" x14ac:dyDescent="0.2">
      <c r="A50" s="30">
        <v>40</v>
      </c>
      <c r="B50" s="39">
        <f t="shared" ca="1" si="2"/>
        <v>0.32030027644826831</v>
      </c>
      <c r="C50" s="30">
        <f t="shared" ca="1" si="3"/>
        <v>5</v>
      </c>
    </row>
    <row r="51" spans="1:3" s="30" customFormat="1" x14ac:dyDescent="0.2">
      <c r="A51" s="30">
        <v>41</v>
      </c>
      <c r="B51" s="39">
        <f t="shared" ca="1" si="2"/>
        <v>0.7833226290806955</v>
      </c>
      <c r="C51" s="30">
        <f t="shared" ca="1" si="3"/>
        <v>15</v>
      </c>
    </row>
    <row r="52" spans="1:3" s="30" customFormat="1" x14ac:dyDescent="0.2">
      <c r="A52" s="30">
        <v>42</v>
      </c>
      <c r="B52" s="39">
        <f t="shared" ca="1" si="2"/>
        <v>0.72750764605484497</v>
      </c>
      <c r="C52" s="30">
        <f t="shared" ca="1" si="3"/>
        <v>15</v>
      </c>
    </row>
    <row r="53" spans="1:3" s="30" customFormat="1" x14ac:dyDescent="0.2">
      <c r="A53" s="30">
        <v>43</v>
      </c>
      <c r="B53" s="39">
        <f t="shared" ca="1" si="2"/>
        <v>0.5723578072990877</v>
      </c>
      <c r="C53" s="30">
        <f t="shared" ca="1" si="3"/>
        <v>15</v>
      </c>
    </row>
    <row r="54" spans="1:3" s="30" customFormat="1" x14ac:dyDescent="0.2">
      <c r="A54" s="30">
        <v>44</v>
      </c>
      <c r="B54" s="39">
        <f t="shared" ca="1" si="2"/>
        <v>0.55624210807282903</v>
      </c>
      <c r="C54" s="30">
        <f t="shared" ca="1" si="3"/>
        <v>15</v>
      </c>
    </row>
    <row r="55" spans="1:3" s="30" customFormat="1" x14ac:dyDescent="0.2">
      <c r="A55" s="30">
        <v>45</v>
      </c>
      <c r="B55" s="39">
        <f t="shared" ca="1" si="2"/>
        <v>0.87655341837122891</v>
      </c>
      <c r="C55" s="30">
        <f t="shared" ca="1" si="3"/>
        <v>35</v>
      </c>
    </row>
    <row r="56" spans="1:3" s="30" customFormat="1" x14ac:dyDescent="0.2">
      <c r="A56" s="30">
        <v>46</v>
      </c>
      <c r="B56" s="39">
        <f t="shared" ca="1" si="2"/>
        <v>0.65617640408214439</v>
      </c>
      <c r="C56" s="30">
        <f t="shared" ca="1" si="3"/>
        <v>15</v>
      </c>
    </row>
    <row r="57" spans="1:3" s="30" customFormat="1" x14ac:dyDescent="0.2">
      <c r="A57" s="30">
        <v>47</v>
      </c>
      <c r="B57" s="39">
        <f t="shared" ca="1" si="2"/>
        <v>0.99157361821812029</v>
      </c>
      <c r="C57" s="30">
        <f t="shared" ca="1" si="3"/>
        <v>35</v>
      </c>
    </row>
    <row r="58" spans="1:3" s="30" customFormat="1" x14ac:dyDescent="0.2">
      <c r="A58" s="30">
        <v>48</v>
      </c>
      <c r="B58" s="39">
        <f t="shared" ca="1" si="2"/>
        <v>0.99473601866411032</v>
      </c>
      <c r="C58" s="30">
        <f t="shared" ca="1" si="3"/>
        <v>35</v>
      </c>
    </row>
    <row r="59" spans="1:3" s="30" customFormat="1" x14ac:dyDescent="0.2">
      <c r="A59" s="30">
        <v>49</v>
      </c>
      <c r="B59" s="39">
        <f t="shared" ca="1" si="2"/>
        <v>7.073426180334752E-2</v>
      </c>
      <c r="C59" s="30">
        <f t="shared" ca="1" si="3"/>
        <v>5</v>
      </c>
    </row>
    <row r="60" spans="1:3" s="30" customFormat="1" x14ac:dyDescent="0.2">
      <c r="A60" s="30">
        <v>50</v>
      </c>
      <c r="B60" s="39">
        <f t="shared" ca="1" si="2"/>
        <v>0.99697081211123761</v>
      </c>
      <c r="C60" s="30">
        <f t="shared" ca="1" si="3"/>
        <v>35</v>
      </c>
    </row>
    <row r="61" spans="1:3" s="30" customFormat="1" x14ac:dyDescent="0.2">
      <c r="A61" s="30">
        <v>51</v>
      </c>
      <c r="B61" s="39">
        <f t="shared" ca="1" si="2"/>
        <v>0.30759217842445619</v>
      </c>
      <c r="C61" s="30">
        <f t="shared" ca="1" si="3"/>
        <v>5</v>
      </c>
    </row>
    <row r="62" spans="1:3" s="30" customFormat="1" x14ac:dyDescent="0.2">
      <c r="A62" s="30">
        <v>52</v>
      </c>
      <c r="B62" s="39">
        <f t="shared" ca="1" si="2"/>
        <v>1.529671988284198E-2</v>
      </c>
      <c r="C62" s="30">
        <f t="shared" ca="1" si="3"/>
        <v>5</v>
      </c>
    </row>
    <row r="63" spans="1:3" s="30" customFormat="1" x14ac:dyDescent="0.2">
      <c r="A63" s="30">
        <v>53</v>
      </c>
      <c r="B63" s="39">
        <f t="shared" ca="1" si="2"/>
        <v>0.19235843145506815</v>
      </c>
      <c r="C63" s="30">
        <f t="shared" ca="1" si="3"/>
        <v>5</v>
      </c>
    </row>
    <row r="64" spans="1:3" s="30" customFormat="1" x14ac:dyDescent="0.2">
      <c r="A64" s="30">
        <v>54</v>
      </c>
      <c r="B64" s="39">
        <f t="shared" ca="1" si="2"/>
        <v>0.68601820974989924</v>
      </c>
      <c r="C64" s="30">
        <f t="shared" ca="1" si="3"/>
        <v>15</v>
      </c>
    </row>
    <row r="65" spans="1:3" s="30" customFormat="1" x14ac:dyDescent="0.2">
      <c r="A65" s="30">
        <v>55</v>
      </c>
      <c r="B65" s="39">
        <f t="shared" ca="1" si="2"/>
        <v>0.29631348246421896</v>
      </c>
      <c r="C65" s="30">
        <f t="shared" ca="1" si="3"/>
        <v>5</v>
      </c>
    </row>
    <row r="66" spans="1:3" s="30" customFormat="1" x14ac:dyDescent="0.2">
      <c r="A66" s="30">
        <v>56</v>
      </c>
      <c r="B66" s="39">
        <f t="shared" ca="1" si="2"/>
        <v>2.6639370650834548E-2</v>
      </c>
      <c r="C66" s="30">
        <f t="shared" ca="1" si="3"/>
        <v>5</v>
      </c>
    </row>
    <row r="67" spans="1:3" s="30" customFormat="1" x14ac:dyDescent="0.2">
      <c r="A67" s="30">
        <v>57</v>
      </c>
      <c r="B67" s="39">
        <f t="shared" ca="1" si="2"/>
        <v>0.87998588143874357</v>
      </c>
      <c r="C67" s="30">
        <f t="shared" ca="1" si="3"/>
        <v>35</v>
      </c>
    </row>
    <row r="68" spans="1:3" s="30" customFormat="1" x14ac:dyDescent="0.2">
      <c r="A68" s="30">
        <v>58</v>
      </c>
      <c r="B68" s="39">
        <f t="shared" ca="1" si="2"/>
        <v>0.5194834675631913</v>
      </c>
      <c r="C68" s="30">
        <f t="shared" ca="1" si="3"/>
        <v>15</v>
      </c>
    </row>
    <row r="69" spans="1:3" s="30" customFormat="1" x14ac:dyDescent="0.2">
      <c r="A69" s="30">
        <v>59</v>
      </c>
      <c r="B69" s="39">
        <f t="shared" ca="1" si="2"/>
        <v>0.45944786217417799</v>
      </c>
      <c r="C69" s="30">
        <f t="shared" ca="1" si="3"/>
        <v>5</v>
      </c>
    </row>
    <row r="70" spans="1:3" s="30" customFormat="1" x14ac:dyDescent="0.2">
      <c r="A70" s="30">
        <v>60</v>
      </c>
      <c r="B70" s="39">
        <f t="shared" ca="1" si="2"/>
        <v>0.30138581763924854</v>
      </c>
      <c r="C70" s="30">
        <f t="shared" ca="1" si="3"/>
        <v>5</v>
      </c>
    </row>
    <row r="71" spans="1:3" s="30" customFormat="1" x14ac:dyDescent="0.2">
      <c r="A71" s="30">
        <v>61</v>
      </c>
      <c r="B71" s="39">
        <f t="shared" ca="1" si="2"/>
        <v>0.39013361391247947</v>
      </c>
      <c r="C71" s="30">
        <f t="shared" ca="1" si="3"/>
        <v>5</v>
      </c>
    </row>
    <row r="72" spans="1:3" s="30" customFormat="1" x14ac:dyDescent="0.2">
      <c r="A72" s="30">
        <v>62</v>
      </c>
      <c r="B72" s="39">
        <f t="shared" ca="1" si="2"/>
        <v>0.12757561410810969</v>
      </c>
      <c r="C72" s="30">
        <f t="shared" ca="1" si="3"/>
        <v>5</v>
      </c>
    </row>
    <row r="73" spans="1:3" s="30" customFormat="1" x14ac:dyDescent="0.2">
      <c r="A73" s="30">
        <v>63</v>
      </c>
      <c r="B73" s="39">
        <f t="shared" ca="1" si="2"/>
        <v>0.59133404930418809</v>
      </c>
      <c r="C73" s="30">
        <f t="shared" ca="1" si="3"/>
        <v>15</v>
      </c>
    </row>
    <row r="74" spans="1:3" s="30" customFormat="1" x14ac:dyDescent="0.2">
      <c r="A74" s="30">
        <v>64</v>
      </c>
      <c r="B74" s="39">
        <f t="shared" ca="1" si="2"/>
        <v>0.25478194602778792</v>
      </c>
      <c r="C74" s="30">
        <f t="shared" ca="1" si="3"/>
        <v>5</v>
      </c>
    </row>
    <row r="75" spans="1:3" s="30" customFormat="1" x14ac:dyDescent="0.2">
      <c r="A75" s="30">
        <v>65</v>
      </c>
      <c r="B75" s="39">
        <f t="shared" ref="B75:B106" ca="1" si="4">RAND()</f>
        <v>0.8560334637535495</v>
      </c>
      <c r="C75" s="30">
        <f t="shared" ref="C75:C106" ca="1" si="5">IF(B75&lt;=0.5, 5, IF(B75&lt;=0.8, 15, 35))</f>
        <v>35</v>
      </c>
    </row>
    <row r="76" spans="1:3" s="30" customFormat="1" x14ac:dyDescent="0.2">
      <c r="A76" s="30">
        <v>66</v>
      </c>
      <c r="B76" s="39">
        <f t="shared" ca="1" si="4"/>
        <v>0.89361745418757399</v>
      </c>
      <c r="C76" s="30">
        <f t="shared" ca="1" si="5"/>
        <v>35</v>
      </c>
    </row>
    <row r="77" spans="1:3" s="30" customFormat="1" x14ac:dyDescent="0.2">
      <c r="A77" s="30">
        <v>67</v>
      </c>
      <c r="B77" s="39">
        <f t="shared" ca="1" si="4"/>
        <v>0.13897290884585056</v>
      </c>
      <c r="C77" s="30">
        <f t="shared" ca="1" si="5"/>
        <v>5</v>
      </c>
    </row>
    <row r="78" spans="1:3" s="30" customFormat="1" x14ac:dyDescent="0.2">
      <c r="A78" s="30">
        <v>68</v>
      </c>
      <c r="B78" s="39">
        <f t="shared" ca="1" si="4"/>
        <v>0.24441268274637051</v>
      </c>
      <c r="C78" s="30">
        <f t="shared" ca="1" si="5"/>
        <v>5</v>
      </c>
    </row>
    <row r="79" spans="1:3" s="30" customFormat="1" x14ac:dyDescent="0.2">
      <c r="A79" s="30">
        <v>69</v>
      </c>
      <c r="B79" s="39">
        <f t="shared" ca="1" si="4"/>
        <v>0.35058087597677157</v>
      </c>
      <c r="C79" s="30">
        <f t="shared" ca="1" si="5"/>
        <v>5</v>
      </c>
    </row>
    <row r="80" spans="1:3" s="30" customFormat="1" x14ac:dyDescent="0.2">
      <c r="A80" s="30">
        <v>70</v>
      </c>
      <c r="B80" s="39">
        <f t="shared" ca="1" si="4"/>
        <v>0.96610457568918184</v>
      </c>
      <c r="C80" s="30">
        <f t="shared" ca="1" si="5"/>
        <v>35</v>
      </c>
    </row>
    <row r="81" spans="1:3" s="30" customFormat="1" x14ac:dyDescent="0.2">
      <c r="A81" s="30">
        <v>71</v>
      </c>
      <c r="B81" s="39">
        <f t="shared" ca="1" si="4"/>
        <v>0.46028523514905439</v>
      </c>
      <c r="C81" s="30">
        <f t="shared" ca="1" si="5"/>
        <v>5</v>
      </c>
    </row>
    <row r="82" spans="1:3" s="30" customFormat="1" x14ac:dyDescent="0.2">
      <c r="A82" s="30">
        <v>72</v>
      </c>
      <c r="B82" s="39">
        <f t="shared" ca="1" si="4"/>
        <v>0.48266188594218917</v>
      </c>
      <c r="C82" s="30">
        <f t="shared" ca="1" si="5"/>
        <v>5</v>
      </c>
    </row>
    <row r="83" spans="1:3" s="30" customFormat="1" x14ac:dyDescent="0.2">
      <c r="A83" s="30">
        <v>73</v>
      </c>
      <c r="B83" s="39">
        <f t="shared" ca="1" si="4"/>
        <v>0.53553680546928217</v>
      </c>
      <c r="C83" s="30">
        <f t="shared" ca="1" si="5"/>
        <v>15</v>
      </c>
    </row>
    <row r="84" spans="1:3" s="30" customFormat="1" x14ac:dyDescent="0.2">
      <c r="A84" s="30">
        <v>74</v>
      </c>
      <c r="B84" s="39">
        <f t="shared" ca="1" si="4"/>
        <v>0.23132207070416066</v>
      </c>
      <c r="C84" s="30">
        <f t="shared" ca="1" si="5"/>
        <v>5</v>
      </c>
    </row>
    <row r="85" spans="1:3" s="30" customFormat="1" x14ac:dyDescent="0.2">
      <c r="A85" s="30">
        <v>75</v>
      </c>
      <c r="B85" s="39">
        <f t="shared" ca="1" si="4"/>
        <v>0.50555842210735069</v>
      </c>
      <c r="C85" s="30">
        <f t="shared" ca="1" si="5"/>
        <v>15</v>
      </c>
    </row>
    <row r="86" spans="1:3" s="30" customFormat="1" x14ac:dyDescent="0.2">
      <c r="A86" s="30">
        <v>76</v>
      </c>
      <c r="B86" s="39">
        <f t="shared" ca="1" si="4"/>
        <v>2.731869257967201E-2</v>
      </c>
      <c r="C86" s="30">
        <f t="shared" ca="1" si="5"/>
        <v>5</v>
      </c>
    </row>
    <row r="87" spans="1:3" s="30" customFormat="1" x14ac:dyDescent="0.2">
      <c r="A87" s="30">
        <v>77</v>
      </c>
      <c r="B87" s="39">
        <f t="shared" ca="1" si="4"/>
        <v>0.6270864452043714</v>
      </c>
      <c r="C87" s="30">
        <f t="shared" ca="1" si="5"/>
        <v>15</v>
      </c>
    </row>
    <row r="88" spans="1:3" s="30" customFormat="1" x14ac:dyDescent="0.2">
      <c r="A88" s="30">
        <v>78</v>
      </c>
      <c r="B88" s="39">
        <f t="shared" ca="1" si="4"/>
        <v>0.9907330396427968</v>
      </c>
      <c r="C88" s="30">
        <f t="shared" ca="1" si="5"/>
        <v>35</v>
      </c>
    </row>
    <row r="89" spans="1:3" s="30" customFormat="1" x14ac:dyDescent="0.2">
      <c r="A89" s="30">
        <v>79</v>
      </c>
      <c r="B89" s="39">
        <f t="shared" ca="1" si="4"/>
        <v>0.91911251421799289</v>
      </c>
      <c r="C89" s="30">
        <f t="shared" ca="1" si="5"/>
        <v>35</v>
      </c>
    </row>
    <row r="90" spans="1:3" s="30" customFormat="1" x14ac:dyDescent="0.2">
      <c r="A90" s="30">
        <v>80</v>
      </c>
      <c r="B90" s="39">
        <f t="shared" ca="1" si="4"/>
        <v>0.14408285098086371</v>
      </c>
      <c r="C90" s="30">
        <f t="shared" ca="1" si="5"/>
        <v>5</v>
      </c>
    </row>
    <row r="91" spans="1:3" s="30" customFormat="1" x14ac:dyDescent="0.2">
      <c r="A91" s="30">
        <v>81</v>
      </c>
      <c r="B91" s="39">
        <f t="shared" ca="1" si="4"/>
        <v>0.93015171961605358</v>
      </c>
      <c r="C91" s="30">
        <f t="shared" ca="1" si="5"/>
        <v>35</v>
      </c>
    </row>
    <row r="92" spans="1:3" s="30" customFormat="1" x14ac:dyDescent="0.2">
      <c r="A92" s="30">
        <v>82</v>
      </c>
      <c r="B92" s="39">
        <f t="shared" ca="1" si="4"/>
        <v>0.60346793141515009</v>
      </c>
      <c r="C92" s="30">
        <f t="shared" ca="1" si="5"/>
        <v>15</v>
      </c>
    </row>
    <row r="93" spans="1:3" s="30" customFormat="1" x14ac:dyDescent="0.2">
      <c r="A93" s="30">
        <v>83</v>
      </c>
      <c r="B93" s="39">
        <f t="shared" ca="1" si="4"/>
        <v>0.88501061420000715</v>
      </c>
      <c r="C93" s="30">
        <f t="shared" ca="1" si="5"/>
        <v>35</v>
      </c>
    </row>
    <row r="94" spans="1:3" s="30" customFormat="1" x14ac:dyDescent="0.2">
      <c r="A94" s="30">
        <v>84</v>
      </c>
      <c r="B94" s="39">
        <f t="shared" ca="1" si="4"/>
        <v>0.97558205649375485</v>
      </c>
      <c r="C94" s="30">
        <f t="shared" ca="1" si="5"/>
        <v>35</v>
      </c>
    </row>
    <row r="95" spans="1:3" s="30" customFormat="1" x14ac:dyDescent="0.2">
      <c r="A95" s="30">
        <v>85</v>
      </c>
      <c r="B95" s="39">
        <f t="shared" ca="1" si="4"/>
        <v>0.29179791317994175</v>
      </c>
      <c r="C95" s="30">
        <f t="shared" ca="1" si="5"/>
        <v>5</v>
      </c>
    </row>
    <row r="96" spans="1:3" s="30" customFormat="1" x14ac:dyDescent="0.2">
      <c r="A96" s="30">
        <v>86</v>
      </c>
      <c r="B96" s="39">
        <f t="shared" ca="1" si="4"/>
        <v>0.33866908070096147</v>
      </c>
      <c r="C96" s="30">
        <f t="shared" ca="1" si="5"/>
        <v>5</v>
      </c>
    </row>
    <row r="97" spans="1:3" s="30" customFormat="1" x14ac:dyDescent="0.2">
      <c r="A97" s="30">
        <v>87</v>
      </c>
      <c r="B97" s="39">
        <f t="shared" ca="1" si="4"/>
        <v>0.92468508728433174</v>
      </c>
      <c r="C97" s="30">
        <f t="shared" ca="1" si="5"/>
        <v>35</v>
      </c>
    </row>
    <row r="98" spans="1:3" s="30" customFormat="1" x14ac:dyDescent="0.2">
      <c r="A98" s="30">
        <v>88</v>
      </c>
      <c r="B98" s="39">
        <f t="shared" ca="1" si="4"/>
        <v>1.3420532927411521E-2</v>
      </c>
      <c r="C98" s="30">
        <f t="shared" ca="1" si="5"/>
        <v>5</v>
      </c>
    </row>
    <row r="99" spans="1:3" s="30" customFormat="1" x14ac:dyDescent="0.2">
      <c r="A99" s="30">
        <v>89</v>
      </c>
      <c r="B99" s="39">
        <f t="shared" ca="1" si="4"/>
        <v>0.96444122198053106</v>
      </c>
      <c r="C99" s="30">
        <f t="shared" ca="1" si="5"/>
        <v>35</v>
      </c>
    </row>
    <row r="100" spans="1:3" s="30" customFormat="1" x14ac:dyDescent="0.2">
      <c r="A100" s="30">
        <v>90</v>
      </c>
      <c r="B100" s="39">
        <f t="shared" ca="1" si="4"/>
        <v>0.25636257136193319</v>
      </c>
      <c r="C100" s="30">
        <f t="shared" ca="1" si="5"/>
        <v>5</v>
      </c>
    </row>
    <row r="101" spans="1:3" s="30" customFormat="1" x14ac:dyDescent="0.2">
      <c r="A101" s="30">
        <v>91</v>
      </c>
      <c r="B101" s="39">
        <f t="shared" ca="1" si="4"/>
        <v>0.25726135094566493</v>
      </c>
      <c r="C101" s="30">
        <f t="shared" ca="1" si="5"/>
        <v>5</v>
      </c>
    </row>
    <row r="102" spans="1:3" s="30" customFormat="1" x14ac:dyDescent="0.2">
      <c r="A102" s="30">
        <v>92</v>
      </c>
      <c r="B102" s="39">
        <f t="shared" ca="1" si="4"/>
        <v>0.98975939849741723</v>
      </c>
      <c r="C102" s="30">
        <f t="shared" ca="1" si="5"/>
        <v>35</v>
      </c>
    </row>
    <row r="103" spans="1:3" s="30" customFormat="1" x14ac:dyDescent="0.2">
      <c r="A103" s="30">
        <v>93</v>
      </c>
      <c r="B103" s="39">
        <f t="shared" ca="1" si="4"/>
        <v>0.98723275902044472</v>
      </c>
      <c r="C103" s="30">
        <f t="shared" ca="1" si="5"/>
        <v>35</v>
      </c>
    </row>
    <row r="104" spans="1:3" s="30" customFormat="1" x14ac:dyDescent="0.2">
      <c r="A104" s="30">
        <v>94</v>
      </c>
      <c r="B104" s="39">
        <f t="shared" ca="1" si="4"/>
        <v>0.27554570537015732</v>
      </c>
      <c r="C104" s="30">
        <f t="shared" ca="1" si="5"/>
        <v>5</v>
      </c>
    </row>
    <row r="105" spans="1:3" s="30" customFormat="1" x14ac:dyDescent="0.2">
      <c r="A105" s="30">
        <v>95</v>
      </c>
      <c r="B105" s="39">
        <f t="shared" ca="1" si="4"/>
        <v>0.99422559455419635</v>
      </c>
      <c r="C105" s="30">
        <f t="shared" ca="1" si="5"/>
        <v>35</v>
      </c>
    </row>
    <row r="106" spans="1:3" s="30" customFormat="1" x14ac:dyDescent="0.2">
      <c r="A106" s="30">
        <v>96</v>
      </c>
      <c r="B106" s="39">
        <f t="shared" ca="1" si="4"/>
        <v>0.41493800149433013</v>
      </c>
      <c r="C106" s="30">
        <f t="shared" ca="1" si="5"/>
        <v>5</v>
      </c>
    </row>
    <row r="107" spans="1:3" s="30" customFormat="1" x14ac:dyDescent="0.2">
      <c r="A107" s="30">
        <v>97</v>
      </c>
      <c r="B107" s="39">
        <f t="shared" ref="B107:B138" ca="1" si="6">RAND()</f>
        <v>3.0935639217233524E-2</v>
      </c>
      <c r="C107" s="30">
        <f t="shared" ref="C107:C138" ca="1" si="7">IF(B107&lt;=0.5, 5, IF(B107&lt;=0.8, 15, 35))</f>
        <v>5</v>
      </c>
    </row>
    <row r="108" spans="1:3" s="30" customFormat="1" x14ac:dyDescent="0.2">
      <c r="A108" s="30">
        <v>98</v>
      </c>
      <c r="B108" s="39">
        <f t="shared" ca="1" si="6"/>
        <v>0.72322213397128454</v>
      </c>
      <c r="C108" s="30">
        <f t="shared" ca="1" si="7"/>
        <v>15</v>
      </c>
    </row>
    <row r="109" spans="1:3" s="30" customFormat="1" x14ac:dyDescent="0.2">
      <c r="A109" s="30">
        <v>99</v>
      </c>
      <c r="B109" s="39">
        <f t="shared" ca="1" si="6"/>
        <v>0.80115749578629913</v>
      </c>
      <c r="C109" s="30">
        <f t="shared" ca="1" si="7"/>
        <v>35</v>
      </c>
    </row>
    <row r="110" spans="1:3" s="30" customFormat="1" x14ac:dyDescent="0.2">
      <c r="A110" s="30">
        <v>100</v>
      </c>
      <c r="B110" s="39">
        <f t="shared" ca="1" si="6"/>
        <v>0.48891177278100983</v>
      </c>
      <c r="C110" s="30">
        <f t="shared" ca="1" si="7"/>
        <v>5</v>
      </c>
    </row>
    <row r="111" spans="1:3" s="30" customFormat="1" x14ac:dyDescent="0.2">
      <c r="A111" s="30">
        <v>101</v>
      </c>
      <c r="B111" s="39">
        <f t="shared" ca="1" si="6"/>
        <v>0.25069120596468608</v>
      </c>
      <c r="C111" s="30">
        <f t="shared" ca="1" si="7"/>
        <v>5</v>
      </c>
    </row>
    <row r="112" spans="1:3" s="30" customFormat="1" x14ac:dyDescent="0.2">
      <c r="A112" s="30">
        <v>102</v>
      </c>
      <c r="B112" s="39">
        <f t="shared" ca="1" si="6"/>
        <v>0.81145535302085148</v>
      </c>
      <c r="C112" s="30">
        <f t="shared" ca="1" si="7"/>
        <v>35</v>
      </c>
    </row>
    <row r="113" spans="1:3" s="30" customFormat="1" x14ac:dyDescent="0.2">
      <c r="A113" s="30">
        <v>103</v>
      </c>
      <c r="B113" s="39">
        <f t="shared" ca="1" si="6"/>
        <v>0.91612613512783581</v>
      </c>
      <c r="C113" s="30">
        <f t="shared" ca="1" si="7"/>
        <v>35</v>
      </c>
    </row>
    <row r="114" spans="1:3" s="30" customFormat="1" x14ac:dyDescent="0.2">
      <c r="A114" s="30">
        <v>104</v>
      </c>
      <c r="B114" s="39">
        <f t="shared" ca="1" si="6"/>
        <v>8.7057244815241464E-2</v>
      </c>
      <c r="C114" s="30">
        <f t="shared" ca="1" si="7"/>
        <v>5</v>
      </c>
    </row>
    <row r="115" spans="1:3" s="30" customFormat="1" x14ac:dyDescent="0.2">
      <c r="A115" s="30">
        <v>105</v>
      </c>
      <c r="B115" s="39">
        <f t="shared" ca="1" si="6"/>
        <v>0.46257134580796044</v>
      </c>
      <c r="C115" s="30">
        <f t="shared" ca="1" si="7"/>
        <v>5</v>
      </c>
    </row>
    <row r="116" spans="1:3" s="30" customFormat="1" x14ac:dyDescent="0.2">
      <c r="A116" s="30">
        <v>106</v>
      </c>
      <c r="B116" s="39">
        <f t="shared" ca="1" si="6"/>
        <v>0.37955699956066202</v>
      </c>
      <c r="C116" s="30">
        <f t="shared" ca="1" si="7"/>
        <v>5</v>
      </c>
    </row>
    <row r="117" spans="1:3" s="30" customFormat="1" x14ac:dyDescent="0.2">
      <c r="A117" s="30">
        <v>107</v>
      </c>
      <c r="B117" s="39">
        <f t="shared" ca="1" si="6"/>
        <v>0.63515112754634084</v>
      </c>
      <c r="C117" s="30">
        <f t="shared" ca="1" si="7"/>
        <v>15</v>
      </c>
    </row>
    <row r="118" spans="1:3" s="30" customFormat="1" x14ac:dyDescent="0.2">
      <c r="A118" s="30">
        <v>108</v>
      </c>
      <c r="B118" s="39">
        <f t="shared" ca="1" si="6"/>
        <v>0.75414466736046093</v>
      </c>
      <c r="C118" s="30">
        <f t="shared" ca="1" si="7"/>
        <v>15</v>
      </c>
    </row>
    <row r="119" spans="1:3" s="30" customFormat="1" x14ac:dyDescent="0.2">
      <c r="A119" s="30">
        <v>109</v>
      </c>
      <c r="B119" s="39">
        <f t="shared" ca="1" si="6"/>
        <v>0.61114963189699667</v>
      </c>
      <c r="C119" s="30">
        <f t="shared" ca="1" si="7"/>
        <v>15</v>
      </c>
    </row>
    <row r="120" spans="1:3" s="30" customFormat="1" x14ac:dyDescent="0.2">
      <c r="A120" s="30">
        <v>110</v>
      </c>
      <c r="B120" s="39">
        <f t="shared" ca="1" si="6"/>
        <v>0.68214438771803443</v>
      </c>
      <c r="C120" s="30">
        <f t="shared" ca="1" si="7"/>
        <v>15</v>
      </c>
    </row>
    <row r="121" spans="1:3" s="30" customFormat="1" x14ac:dyDescent="0.2">
      <c r="A121" s="30">
        <v>111</v>
      </c>
      <c r="B121" s="39">
        <f t="shared" ca="1" si="6"/>
        <v>0.72891455500238933</v>
      </c>
      <c r="C121" s="30">
        <f t="shared" ca="1" si="7"/>
        <v>15</v>
      </c>
    </row>
    <row r="122" spans="1:3" s="30" customFormat="1" x14ac:dyDescent="0.2">
      <c r="A122" s="30">
        <v>112</v>
      </c>
      <c r="B122" s="39">
        <f t="shared" ca="1" si="6"/>
        <v>0.98674708588955984</v>
      </c>
      <c r="C122" s="30">
        <f t="shared" ca="1" si="7"/>
        <v>35</v>
      </c>
    </row>
    <row r="123" spans="1:3" s="30" customFormat="1" x14ac:dyDescent="0.2">
      <c r="A123" s="30">
        <v>113</v>
      </c>
      <c r="B123" s="39">
        <f t="shared" ca="1" si="6"/>
        <v>3.7872720462186038E-2</v>
      </c>
      <c r="C123" s="30">
        <f t="shared" ca="1" si="7"/>
        <v>5</v>
      </c>
    </row>
    <row r="124" spans="1:3" s="30" customFormat="1" x14ac:dyDescent="0.2">
      <c r="A124" s="30">
        <v>114</v>
      </c>
      <c r="B124" s="39">
        <f t="shared" ca="1" si="6"/>
        <v>0.72075370164430852</v>
      </c>
      <c r="C124" s="30">
        <f t="shared" ca="1" si="7"/>
        <v>15</v>
      </c>
    </row>
    <row r="125" spans="1:3" s="30" customFormat="1" x14ac:dyDescent="0.2">
      <c r="A125" s="30">
        <v>115</v>
      </c>
      <c r="B125" s="39">
        <f t="shared" ca="1" si="6"/>
        <v>2.4662033461584576E-2</v>
      </c>
      <c r="C125" s="30">
        <f t="shared" ca="1" si="7"/>
        <v>5</v>
      </c>
    </row>
    <row r="126" spans="1:3" s="30" customFormat="1" x14ac:dyDescent="0.2">
      <c r="A126" s="30">
        <v>116</v>
      </c>
      <c r="B126" s="39">
        <f t="shared" ca="1" si="6"/>
        <v>0.45344726771161314</v>
      </c>
      <c r="C126" s="30">
        <f t="shared" ca="1" si="7"/>
        <v>5</v>
      </c>
    </row>
    <row r="127" spans="1:3" s="30" customFormat="1" x14ac:dyDescent="0.2">
      <c r="A127" s="30">
        <v>117</v>
      </c>
      <c r="B127" s="39">
        <f t="shared" ca="1" si="6"/>
        <v>0.12019462712116191</v>
      </c>
      <c r="C127" s="30">
        <f t="shared" ca="1" si="7"/>
        <v>5</v>
      </c>
    </row>
    <row r="128" spans="1:3" s="30" customFormat="1" x14ac:dyDescent="0.2">
      <c r="A128" s="30">
        <v>118</v>
      </c>
      <c r="B128" s="39">
        <f t="shared" ca="1" si="6"/>
        <v>6.5222016880338352E-2</v>
      </c>
      <c r="C128" s="30">
        <f t="shared" ca="1" si="7"/>
        <v>5</v>
      </c>
    </row>
    <row r="129" spans="1:3" s="30" customFormat="1" x14ac:dyDescent="0.2">
      <c r="A129" s="30">
        <v>119</v>
      </c>
      <c r="B129" s="39">
        <f t="shared" ca="1" si="6"/>
        <v>0.88839068277914146</v>
      </c>
      <c r="C129" s="30">
        <f t="shared" ca="1" si="7"/>
        <v>35</v>
      </c>
    </row>
    <row r="130" spans="1:3" s="30" customFormat="1" x14ac:dyDescent="0.2">
      <c r="A130" s="30">
        <v>120</v>
      </c>
      <c r="B130" s="39">
        <f t="shared" ca="1" si="6"/>
        <v>0.17174751428445201</v>
      </c>
      <c r="C130" s="30">
        <f t="shared" ca="1" si="7"/>
        <v>5</v>
      </c>
    </row>
    <row r="131" spans="1:3" s="30" customFormat="1" x14ac:dyDescent="0.2">
      <c r="A131" s="30">
        <v>121</v>
      </c>
      <c r="B131" s="39">
        <f t="shared" ca="1" si="6"/>
        <v>0.988815108317327</v>
      </c>
      <c r="C131" s="30">
        <f t="shared" ca="1" si="7"/>
        <v>35</v>
      </c>
    </row>
    <row r="132" spans="1:3" s="30" customFormat="1" x14ac:dyDescent="0.2">
      <c r="A132" s="30">
        <v>122</v>
      </c>
      <c r="B132" s="39">
        <f t="shared" ca="1" si="6"/>
        <v>0.42123696250160048</v>
      </c>
      <c r="C132" s="30">
        <f t="shared" ca="1" si="7"/>
        <v>5</v>
      </c>
    </row>
    <row r="133" spans="1:3" s="30" customFormat="1" x14ac:dyDescent="0.2">
      <c r="A133" s="30">
        <v>123</v>
      </c>
      <c r="B133" s="39">
        <f t="shared" ca="1" si="6"/>
        <v>0.5589668429343525</v>
      </c>
      <c r="C133" s="30">
        <f t="shared" ca="1" si="7"/>
        <v>15</v>
      </c>
    </row>
    <row r="134" spans="1:3" s="30" customFormat="1" x14ac:dyDescent="0.2">
      <c r="A134" s="30">
        <v>124</v>
      </c>
      <c r="B134" s="39">
        <f t="shared" ca="1" si="6"/>
        <v>0.16659771997391815</v>
      </c>
      <c r="C134" s="30">
        <f t="shared" ca="1" si="7"/>
        <v>5</v>
      </c>
    </row>
    <row r="135" spans="1:3" s="30" customFormat="1" x14ac:dyDescent="0.2">
      <c r="A135" s="30">
        <v>125</v>
      </c>
      <c r="B135" s="39">
        <f t="shared" ca="1" si="6"/>
        <v>0.32716592461165728</v>
      </c>
      <c r="C135" s="30">
        <f t="shared" ca="1" si="7"/>
        <v>5</v>
      </c>
    </row>
    <row r="136" spans="1:3" s="30" customFormat="1" x14ac:dyDescent="0.2">
      <c r="A136" s="30">
        <v>126</v>
      </c>
      <c r="B136" s="39">
        <f t="shared" ca="1" si="6"/>
        <v>0.99056669769379069</v>
      </c>
      <c r="C136" s="30">
        <f t="shared" ca="1" si="7"/>
        <v>35</v>
      </c>
    </row>
    <row r="137" spans="1:3" s="30" customFormat="1" x14ac:dyDescent="0.2">
      <c r="A137" s="30">
        <v>127</v>
      </c>
      <c r="B137" s="39">
        <f t="shared" ca="1" si="6"/>
        <v>4.8051793897050832E-2</v>
      </c>
      <c r="C137" s="30">
        <f t="shared" ca="1" si="7"/>
        <v>5</v>
      </c>
    </row>
    <row r="138" spans="1:3" s="30" customFormat="1" x14ac:dyDescent="0.2">
      <c r="A138" s="30">
        <v>128</v>
      </c>
      <c r="B138" s="39">
        <f t="shared" ca="1" si="6"/>
        <v>0.55169605572265668</v>
      </c>
      <c r="C138" s="30">
        <f t="shared" ca="1" si="7"/>
        <v>15</v>
      </c>
    </row>
    <row r="139" spans="1:3" s="30" customFormat="1" x14ac:dyDescent="0.2">
      <c r="A139" s="30">
        <v>129</v>
      </c>
      <c r="B139" s="39">
        <f t="shared" ref="B139:B170" ca="1" si="8">RAND()</f>
        <v>0.2832873548953706</v>
      </c>
      <c r="C139" s="30">
        <f t="shared" ref="C139:C170" ca="1" si="9">IF(B139&lt;=0.5, 5, IF(B139&lt;=0.8, 15, 35))</f>
        <v>5</v>
      </c>
    </row>
    <row r="140" spans="1:3" s="30" customFormat="1" x14ac:dyDescent="0.2">
      <c r="A140" s="30">
        <v>130</v>
      </c>
      <c r="B140" s="39">
        <f t="shared" ca="1" si="8"/>
        <v>0.93943559349069095</v>
      </c>
      <c r="C140" s="30">
        <f t="shared" ca="1" si="9"/>
        <v>35</v>
      </c>
    </row>
    <row r="141" spans="1:3" s="30" customFormat="1" x14ac:dyDescent="0.2">
      <c r="A141" s="30">
        <v>131</v>
      </c>
      <c r="B141" s="39">
        <f t="shared" ca="1" si="8"/>
        <v>0.26208185077126867</v>
      </c>
      <c r="C141" s="30">
        <f t="shared" ca="1" si="9"/>
        <v>5</v>
      </c>
    </row>
    <row r="142" spans="1:3" s="30" customFormat="1" x14ac:dyDescent="0.2">
      <c r="A142" s="30">
        <v>132</v>
      </c>
      <c r="B142" s="39">
        <f t="shared" ca="1" si="8"/>
        <v>0.38697212137659598</v>
      </c>
      <c r="C142" s="30">
        <f t="shared" ca="1" si="9"/>
        <v>5</v>
      </c>
    </row>
    <row r="143" spans="1:3" s="30" customFormat="1" x14ac:dyDescent="0.2">
      <c r="A143" s="30">
        <v>133</v>
      </c>
      <c r="B143" s="39">
        <f t="shared" ca="1" si="8"/>
        <v>0.60773981976580382</v>
      </c>
      <c r="C143" s="30">
        <f t="shared" ca="1" si="9"/>
        <v>15</v>
      </c>
    </row>
    <row r="144" spans="1:3" s="30" customFormat="1" x14ac:dyDescent="0.2">
      <c r="A144" s="30">
        <v>134</v>
      </c>
      <c r="B144" s="39">
        <f t="shared" ca="1" si="8"/>
        <v>0.35023045612293235</v>
      </c>
      <c r="C144" s="30">
        <f t="shared" ca="1" si="9"/>
        <v>5</v>
      </c>
    </row>
    <row r="145" spans="1:3" s="30" customFormat="1" x14ac:dyDescent="0.2">
      <c r="A145" s="30">
        <v>135</v>
      </c>
      <c r="B145" s="39">
        <f t="shared" ca="1" si="8"/>
        <v>0.75930639019914903</v>
      </c>
      <c r="C145" s="30">
        <f t="shared" ca="1" si="9"/>
        <v>15</v>
      </c>
    </row>
    <row r="146" spans="1:3" s="30" customFormat="1" x14ac:dyDescent="0.2">
      <c r="A146" s="30">
        <v>136</v>
      </c>
      <c r="B146" s="39">
        <f t="shared" ca="1" si="8"/>
        <v>0.76315964376089418</v>
      </c>
      <c r="C146" s="30">
        <f t="shared" ca="1" si="9"/>
        <v>15</v>
      </c>
    </row>
    <row r="147" spans="1:3" s="30" customFormat="1" x14ac:dyDescent="0.2">
      <c r="A147" s="30">
        <v>137</v>
      </c>
      <c r="B147" s="39">
        <f t="shared" ca="1" si="8"/>
        <v>0.70198219033593134</v>
      </c>
      <c r="C147" s="30">
        <f t="shared" ca="1" si="9"/>
        <v>15</v>
      </c>
    </row>
    <row r="148" spans="1:3" s="30" customFormat="1" x14ac:dyDescent="0.2">
      <c r="A148" s="30">
        <v>138</v>
      </c>
      <c r="B148" s="39">
        <f t="shared" ca="1" si="8"/>
        <v>0.94549391068947242</v>
      </c>
      <c r="C148" s="30">
        <f t="shared" ca="1" si="9"/>
        <v>35</v>
      </c>
    </row>
    <row r="149" spans="1:3" s="30" customFormat="1" x14ac:dyDescent="0.2">
      <c r="A149" s="30">
        <v>139</v>
      </c>
      <c r="B149" s="39">
        <f t="shared" ca="1" si="8"/>
        <v>0.6467176742994093</v>
      </c>
      <c r="C149" s="30">
        <f t="shared" ca="1" si="9"/>
        <v>15</v>
      </c>
    </row>
    <row r="150" spans="1:3" s="30" customFormat="1" x14ac:dyDescent="0.2">
      <c r="A150" s="30">
        <v>140</v>
      </c>
      <c r="B150" s="39">
        <f t="shared" ca="1" si="8"/>
        <v>0.69888244878243211</v>
      </c>
      <c r="C150" s="30">
        <f t="shared" ca="1" si="9"/>
        <v>15</v>
      </c>
    </row>
    <row r="151" spans="1:3" s="30" customFormat="1" x14ac:dyDescent="0.2">
      <c r="A151" s="30">
        <v>141</v>
      </c>
      <c r="B151" s="39">
        <f t="shared" ca="1" si="8"/>
        <v>0.53378209301536839</v>
      </c>
      <c r="C151" s="30">
        <f t="shared" ca="1" si="9"/>
        <v>15</v>
      </c>
    </row>
    <row r="152" spans="1:3" s="30" customFormat="1" x14ac:dyDescent="0.2">
      <c r="A152" s="30">
        <v>142</v>
      </c>
      <c r="B152" s="39">
        <f t="shared" ca="1" si="8"/>
        <v>0.87183667373294682</v>
      </c>
      <c r="C152" s="30">
        <f t="shared" ca="1" si="9"/>
        <v>35</v>
      </c>
    </row>
    <row r="153" spans="1:3" s="30" customFormat="1" x14ac:dyDescent="0.2">
      <c r="A153" s="30">
        <v>143</v>
      </c>
      <c r="B153" s="39">
        <f t="shared" ca="1" si="8"/>
        <v>4.0662525949692996E-2</v>
      </c>
      <c r="C153" s="30">
        <f t="shared" ca="1" si="9"/>
        <v>5</v>
      </c>
    </row>
    <row r="154" spans="1:3" s="30" customFormat="1" x14ac:dyDescent="0.2">
      <c r="A154" s="30">
        <v>144</v>
      </c>
      <c r="B154" s="39">
        <f t="shared" ca="1" si="8"/>
        <v>0.91605153761668745</v>
      </c>
      <c r="C154" s="30">
        <f t="shared" ca="1" si="9"/>
        <v>35</v>
      </c>
    </row>
    <row r="155" spans="1:3" s="30" customFormat="1" x14ac:dyDescent="0.2">
      <c r="A155" s="30">
        <v>145</v>
      </c>
      <c r="B155" s="39">
        <f t="shared" ca="1" si="8"/>
        <v>0.96011822648519163</v>
      </c>
      <c r="C155" s="30">
        <f t="shared" ca="1" si="9"/>
        <v>35</v>
      </c>
    </row>
    <row r="156" spans="1:3" s="30" customFormat="1" x14ac:dyDescent="0.2">
      <c r="A156" s="30">
        <v>146</v>
      </c>
      <c r="B156" s="39">
        <f t="shared" ca="1" si="8"/>
        <v>3.9803079063658098E-2</v>
      </c>
      <c r="C156" s="30">
        <f t="shared" ca="1" si="9"/>
        <v>5</v>
      </c>
    </row>
    <row r="157" spans="1:3" s="30" customFormat="1" x14ac:dyDescent="0.2">
      <c r="A157" s="30">
        <v>147</v>
      </c>
      <c r="B157" s="39">
        <f t="shared" ca="1" si="8"/>
        <v>0.47401462027471841</v>
      </c>
      <c r="C157" s="30">
        <f t="shared" ca="1" si="9"/>
        <v>5</v>
      </c>
    </row>
    <row r="158" spans="1:3" s="30" customFormat="1" x14ac:dyDescent="0.2">
      <c r="A158" s="30">
        <v>148</v>
      </c>
      <c r="B158" s="39">
        <f t="shared" ca="1" si="8"/>
        <v>0.81470408169624198</v>
      </c>
      <c r="C158" s="30">
        <f t="shared" ca="1" si="9"/>
        <v>35</v>
      </c>
    </row>
    <row r="159" spans="1:3" s="30" customFormat="1" x14ac:dyDescent="0.2">
      <c r="A159" s="30">
        <v>149</v>
      </c>
      <c r="B159" s="39">
        <f t="shared" ca="1" si="8"/>
        <v>0.65073714912743053</v>
      </c>
      <c r="C159" s="30">
        <f t="shared" ca="1" si="9"/>
        <v>15</v>
      </c>
    </row>
    <row r="160" spans="1:3" s="30" customFormat="1" x14ac:dyDescent="0.2">
      <c r="A160" s="30">
        <v>150</v>
      </c>
      <c r="B160" s="39">
        <f t="shared" ca="1" si="8"/>
        <v>0.29544187178307435</v>
      </c>
      <c r="C160" s="30">
        <f t="shared" ca="1" si="9"/>
        <v>5</v>
      </c>
    </row>
    <row r="161" spans="1:3" s="30" customFormat="1" x14ac:dyDescent="0.2">
      <c r="A161" s="30">
        <v>151</v>
      </c>
      <c r="B161" s="39">
        <f t="shared" ca="1" si="8"/>
        <v>0.77933521300083997</v>
      </c>
      <c r="C161" s="30">
        <f t="shared" ca="1" si="9"/>
        <v>15</v>
      </c>
    </row>
    <row r="162" spans="1:3" s="30" customFormat="1" x14ac:dyDescent="0.2">
      <c r="A162" s="30">
        <v>152</v>
      </c>
      <c r="B162" s="39">
        <f t="shared" ca="1" si="8"/>
        <v>0.37074492805090509</v>
      </c>
      <c r="C162" s="30">
        <f t="shared" ca="1" si="9"/>
        <v>5</v>
      </c>
    </row>
    <row r="163" spans="1:3" s="30" customFormat="1" x14ac:dyDescent="0.2">
      <c r="A163" s="30">
        <v>153</v>
      </c>
      <c r="B163" s="39">
        <f t="shared" ca="1" si="8"/>
        <v>4.4873196233091606E-2</v>
      </c>
      <c r="C163" s="30">
        <f t="shared" ca="1" si="9"/>
        <v>5</v>
      </c>
    </row>
    <row r="164" spans="1:3" s="30" customFormat="1" x14ac:dyDescent="0.2">
      <c r="A164" s="30">
        <v>154</v>
      </c>
      <c r="B164" s="39">
        <f t="shared" ca="1" si="8"/>
        <v>0.47924524592819528</v>
      </c>
      <c r="C164" s="30">
        <f t="shared" ca="1" si="9"/>
        <v>5</v>
      </c>
    </row>
    <row r="165" spans="1:3" s="30" customFormat="1" x14ac:dyDescent="0.2">
      <c r="A165" s="30">
        <v>155</v>
      </c>
      <c r="B165" s="39">
        <f t="shared" ca="1" si="8"/>
        <v>0.61936867346841573</v>
      </c>
      <c r="C165" s="30">
        <f t="shared" ca="1" si="9"/>
        <v>15</v>
      </c>
    </row>
    <row r="166" spans="1:3" s="30" customFormat="1" x14ac:dyDescent="0.2">
      <c r="A166" s="30">
        <v>156</v>
      </c>
      <c r="B166" s="39">
        <f t="shared" ca="1" si="8"/>
        <v>0.63412739369495008</v>
      </c>
      <c r="C166" s="30">
        <f t="shared" ca="1" si="9"/>
        <v>15</v>
      </c>
    </row>
    <row r="167" spans="1:3" s="30" customFormat="1" x14ac:dyDescent="0.2">
      <c r="A167" s="30">
        <v>157</v>
      </c>
      <c r="B167" s="39">
        <f t="shared" ca="1" si="8"/>
        <v>0.22448497448564186</v>
      </c>
      <c r="C167" s="30">
        <f t="shared" ca="1" si="9"/>
        <v>5</v>
      </c>
    </row>
    <row r="168" spans="1:3" s="30" customFormat="1" x14ac:dyDescent="0.2">
      <c r="A168" s="30">
        <v>158</v>
      </c>
      <c r="B168" s="39">
        <f t="shared" ca="1" si="8"/>
        <v>0.18458992466165536</v>
      </c>
      <c r="C168" s="30">
        <f t="shared" ca="1" si="9"/>
        <v>5</v>
      </c>
    </row>
    <row r="169" spans="1:3" s="30" customFormat="1" x14ac:dyDescent="0.2">
      <c r="A169" s="30">
        <v>159</v>
      </c>
      <c r="B169" s="39">
        <f t="shared" ca="1" si="8"/>
        <v>0.79250388903956426</v>
      </c>
      <c r="C169" s="30">
        <f t="shared" ca="1" si="9"/>
        <v>15</v>
      </c>
    </row>
    <row r="170" spans="1:3" s="30" customFormat="1" x14ac:dyDescent="0.2">
      <c r="A170" s="30">
        <v>160</v>
      </c>
      <c r="B170" s="39">
        <f t="shared" ca="1" si="8"/>
        <v>0.20137277863016212</v>
      </c>
      <c r="C170" s="30">
        <f t="shared" ca="1" si="9"/>
        <v>5</v>
      </c>
    </row>
    <row r="171" spans="1:3" s="30" customFormat="1" x14ac:dyDescent="0.2">
      <c r="A171" s="30">
        <v>161</v>
      </c>
      <c r="B171" s="39">
        <f t="shared" ref="B171:B202" ca="1" si="10">RAND()</f>
        <v>0.73353657109960868</v>
      </c>
      <c r="C171" s="30">
        <f t="shared" ref="C171:C202" ca="1" si="11">IF(B171&lt;=0.5, 5, IF(B171&lt;=0.8, 15, 35))</f>
        <v>15</v>
      </c>
    </row>
    <row r="172" spans="1:3" s="30" customFormat="1" x14ac:dyDescent="0.2">
      <c r="A172" s="30">
        <v>162</v>
      </c>
      <c r="B172" s="39">
        <f t="shared" ca="1" si="10"/>
        <v>0.83277450616774162</v>
      </c>
      <c r="C172" s="30">
        <f t="shared" ca="1" si="11"/>
        <v>35</v>
      </c>
    </row>
    <row r="173" spans="1:3" s="30" customFormat="1" x14ac:dyDescent="0.2">
      <c r="A173" s="30">
        <v>163</v>
      </c>
      <c r="B173" s="39">
        <f t="shared" ca="1" si="10"/>
        <v>0.29788531901346127</v>
      </c>
      <c r="C173" s="30">
        <f t="shared" ca="1" si="11"/>
        <v>5</v>
      </c>
    </row>
    <row r="174" spans="1:3" s="30" customFormat="1" x14ac:dyDescent="0.2">
      <c r="A174" s="30">
        <v>164</v>
      </c>
      <c r="B174" s="39">
        <f t="shared" ca="1" si="10"/>
        <v>0.97496490992560991</v>
      </c>
      <c r="C174" s="30">
        <f t="shared" ca="1" si="11"/>
        <v>35</v>
      </c>
    </row>
    <row r="175" spans="1:3" s="30" customFormat="1" x14ac:dyDescent="0.2">
      <c r="A175" s="30">
        <v>165</v>
      </c>
      <c r="B175" s="39">
        <f t="shared" ca="1" si="10"/>
        <v>0.92442546265331771</v>
      </c>
      <c r="C175" s="30">
        <f t="shared" ca="1" si="11"/>
        <v>35</v>
      </c>
    </row>
    <row r="176" spans="1:3" s="30" customFormat="1" x14ac:dyDescent="0.2">
      <c r="A176" s="30">
        <v>166</v>
      </c>
      <c r="B176" s="39">
        <f t="shared" ca="1" si="10"/>
        <v>0.94306024630663954</v>
      </c>
      <c r="C176" s="30">
        <f t="shared" ca="1" si="11"/>
        <v>35</v>
      </c>
    </row>
    <row r="177" spans="1:3" s="30" customFormat="1" x14ac:dyDescent="0.2">
      <c r="A177" s="30">
        <v>167</v>
      </c>
      <c r="B177" s="39">
        <f t="shared" ca="1" si="10"/>
        <v>0.16888247051590366</v>
      </c>
      <c r="C177" s="30">
        <f t="shared" ca="1" si="11"/>
        <v>5</v>
      </c>
    </row>
    <row r="178" spans="1:3" s="30" customFormat="1" x14ac:dyDescent="0.2">
      <c r="A178" s="30">
        <v>168</v>
      </c>
      <c r="B178" s="39">
        <f t="shared" ca="1" si="10"/>
        <v>0.42253909891913732</v>
      </c>
      <c r="C178" s="30">
        <f t="shared" ca="1" si="11"/>
        <v>5</v>
      </c>
    </row>
    <row r="179" spans="1:3" s="30" customFormat="1" x14ac:dyDescent="0.2">
      <c r="A179" s="30">
        <v>169</v>
      </c>
      <c r="B179" s="39">
        <f t="shared" ca="1" si="10"/>
        <v>0.21612342586753519</v>
      </c>
      <c r="C179" s="30">
        <f t="shared" ca="1" si="11"/>
        <v>5</v>
      </c>
    </row>
    <row r="180" spans="1:3" s="30" customFormat="1" x14ac:dyDescent="0.2">
      <c r="A180" s="30">
        <v>170</v>
      </c>
      <c r="B180" s="39">
        <f t="shared" ca="1" si="10"/>
        <v>0.11428447116106455</v>
      </c>
      <c r="C180" s="30">
        <f t="shared" ca="1" si="11"/>
        <v>5</v>
      </c>
    </row>
    <row r="181" spans="1:3" s="30" customFormat="1" x14ac:dyDescent="0.2">
      <c r="A181" s="30">
        <v>171</v>
      </c>
      <c r="B181" s="39">
        <f t="shared" ca="1" si="10"/>
        <v>0.73682364887410945</v>
      </c>
      <c r="C181" s="30">
        <f t="shared" ca="1" si="11"/>
        <v>15</v>
      </c>
    </row>
    <row r="182" spans="1:3" s="30" customFormat="1" x14ac:dyDescent="0.2">
      <c r="A182" s="30">
        <v>172</v>
      </c>
      <c r="B182" s="39">
        <f t="shared" ca="1" si="10"/>
        <v>0.65717268033570297</v>
      </c>
      <c r="C182" s="30">
        <f t="shared" ca="1" si="11"/>
        <v>15</v>
      </c>
    </row>
    <row r="183" spans="1:3" s="30" customFormat="1" x14ac:dyDescent="0.2">
      <c r="A183" s="30">
        <v>173</v>
      </c>
      <c r="B183" s="39">
        <f t="shared" ca="1" si="10"/>
        <v>0.33649641146561216</v>
      </c>
      <c r="C183" s="30">
        <f t="shared" ca="1" si="11"/>
        <v>5</v>
      </c>
    </row>
    <row r="184" spans="1:3" s="30" customFormat="1" x14ac:dyDescent="0.2">
      <c r="A184" s="30">
        <v>174</v>
      </c>
      <c r="B184" s="39">
        <f t="shared" ca="1" si="10"/>
        <v>0.2258018128299013</v>
      </c>
      <c r="C184" s="30">
        <f t="shared" ca="1" si="11"/>
        <v>5</v>
      </c>
    </row>
    <row r="185" spans="1:3" s="30" customFormat="1" x14ac:dyDescent="0.2">
      <c r="A185" s="30">
        <v>175</v>
      </c>
      <c r="B185" s="39">
        <f t="shared" ca="1" si="10"/>
        <v>0.31672430415411301</v>
      </c>
      <c r="C185" s="30">
        <f t="shared" ca="1" si="11"/>
        <v>5</v>
      </c>
    </row>
    <row r="186" spans="1:3" s="30" customFormat="1" x14ac:dyDescent="0.2">
      <c r="A186" s="30">
        <v>176</v>
      </c>
      <c r="B186" s="39">
        <f t="shared" ca="1" si="10"/>
        <v>0.77822004954814394</v>
      </c>
      <c r="C186" s="30">
        <f t="shared" ca="1" si="11"/>
        <v>15</v>
      </c>
    </row>
    <row r="187" spans="1:3" s="30" customFormat="1" x14ac:dyDescent="0.2">
      <c r="A187" s="30">
        <v>177</v>
      </c>
      <c r="B187" s="39">
        <f t="shared" ca="1" si="10"/>
        <v>0.94863733711304432</v>
      </c>
      <c r="C187" s="30">
        <f t="shared" ca="1" si="11"/>
        <v>35</v>
      </c>
    </row>
    <row r="188" spans="1:3" s="30" customFormat="1" x14ac:dyDescent="0.2">
      <c r="A188" s="30">
        <v>178</v>
      </c>
      <c r="B188" s="39">
        <f t="shared" ca="1" si="10"/>
        <v>0.57347950987708618</v>
      </c>
      <c r="C188" s="30">
        <f t="shared" ca="1" si="11"/>
        <v>15</v>
      </c>
    </row>
    <row r="189" spans="1:3" s="30" customFormat="1" x14ac:dyDescent="0.2">
      <c r="A189" s="30">
        <v>179</v>
      </c>
      <c r="B189" s="39">
        <f t="shared" ca="1" si="10"/>
        <v>0.62483880618140064</v>
      </c>
      <c r="C189" s="30">
        <f t="shared" ca="1" si="11"/>
        <v>15</v>
      </c>
    </row>
    <row r="190" spans="1:3" s="30" customFormat="1" x14ac:dyDescent="0.2">
      <c r="A190" s="30">
        <v>180</v>
      </c>
      <c r="B190" s="39">
        <f t="shared" ca="1" si="10"/>
        <v>0.41556309382980583</v>
      </c>
      <c r="C190" s="30">
        <f t="shared" ca="1" si="11"/>
        <v>5</v>
      </c>
    </row>
    <row r="191" spans="1:3" s="30" customFormat="1" x14ac:dyDescent="0.2">
      <c r="A191" s="30">
        <v>181</v>
      </c>
      <c r="B191" s="39">
        <f t="shared" ca="1" si="10"/>
        <v>0.74508613617829766</v>
      </c>
      <c r="C191" s="30">
        <f t="shared" ca="1" si="11"/>
        <v>15</v>
      </c>
    </row>
    <row r="192" spans="1:3" s="30" customFormat="1" x14ac:dyDescent="0.2">
      <c r="A192" s="30">
        <v>182</v>
      </c>
      <c r="B192" s="39">
        <f t="shared" ca="1" si="10"/>
        <v>0.26726494733523998</v>
      </c>
      <c r="C192" s="30">
        <f t="shared" ca="1" si="11"/>
        <v>5</v>
      </c>
    </row>
    <row r="193" spans="1:3" s="30" customFormat="1" x14ac:dyDescent="0.2">
      <c r="A193" s="30">
        <v>183</v>
      </c>
      <c r="B193" s="39">
        <f t="shared" ca="1" si="10"/>
        <v>0.77073517270444969</v>
      </c>
      <c r="C193" s="30">
        <f t="shared" ca="1" si="11"/>
        <v>15</v>
      </c>
    </row>
    <row r="194" spans="1:3" s="30" customFormat="1" x14ac:dyDescent="0.2">
      <c r="A194" s="30">
        <v>184</v>
      </c>
      <c r="B194" s="39">
        <f t="shared" ca="1" si="10"/>
        <v>0.91795165780647536</v>
      </c>
      <c r="C194" s="30">
        <f t="shared" ca="1" si="11"/>
        <v>35</v>
      </c>
    </row>
    <row r="195" spans="1:3" s="30" customFormat="1" x14ac:dyDescent="0.2">
      <c r="A195" s="30">
        <v>185</v>
      </c>
      <c r="B195" s="39">
        <f t="shared" ca="1" si="10"/>
        <v>0.18056440919844696</v>
      </c>
      <c r="C195" s="30">
        <f t="shared" ca="1" si="11"/>
        <v>5</v>
      </c>
    </row>
    <row r="196" spans="1:3" s="30" customFormat="1" x14ac:dyDescent="0.2">
      <c r="A196" s="30">
        <v>186</v>
      </c>
      <c r="B196" s="39">
        <f t="shared" ca="1" si="10"/>
        <v>0.33587621213257268</v>
      </c>
      <c r="C196" s="30">
        <f t="shared" ca="1" si="11"/>
        <v>5</v>
      </c>
    </row>
    <row r="197" spans="1:3" s="30" customFormat="1" x14ac:dyDescent="0.2">
      <c r="A197" s="30">
        <v>187</v>
      </c>
      <c r="B197" s="39">
        <f t="shared" ca="1" si="10"/>
        <v>0.37304278321182005</v>
      </c>
      <c r="C197" s="30">
        <f t="shared" ca="1" si="11"/>
        <v>5</v>
      </c>
    </row>
    <row r="198" spans="1:3" s="30" customFormat="1" x14ac:dyDescent="0.2">
      <c r="A198" s="30">
        <v>188</v>
      </c>
      <c r="B198" s="39">
        <f t="shared" ca="1" si="10"/>
        <v>0.23882967528558652</v>
      </c>
      <c r="C198" s="30">
        <f t="shared" ca="1" si="11"/>
        <v>5</v>
      </c>
    </row>
    <row r="199" spans="1:3" s="30" customFormat="1" x14ac:dyDescent="0.2">
      <c r="A199" s="30">
        <v>189</v>
      </c>
      <c r="B199" s="39">
        <f t="shared" ca="1" si="10"/>
        <v>6.0059066020160534E-2</v>
      </c>
      <c r="C199" s="30">
        <f t="shared" ca="1" si="11"/>
        <v>5</v>
      </c>
    </row>
    <row r="200" spans="1:3" s="30" customFormat="1" x14ac:dyDescent="0.2">
      <c r="A200" s="30">
        <v>190</v>
      </c>
      <c r="B200" s="39">
        <f t="shared" ca="1" si="10"/>
        <v>0.26266538523647343</v>
      </c>
      <c r="C200" s="30">
        <f t="shared" ca="1" si="11"/>
        <v>5</v>
      </c>
    </row>
    <row r="201" spans="1:3" s="30" customFormat="1" x14ac:dyDescent="0.2">
      <c r="A201" s="30">
        <v>191</v>
      </c>
      <c r="B201" s="39">
        <f t="shared" ca="1" si="10"/>
        <v>0.65647884838106496</v>
      </c>
      <c r="C201" s="30">
        <f t="shared" ca="1" si="11"/>
        <v>15</v>
      </c>
    </row>
    <row r="202" spans="1:3" s="30" customFormat="1" x14ac:dyDescent="0.2">
      <c r="A202" s="30">
        <v>192</v>
      </c>
      <c r="B202" s="39">
        <f t="shared" ca="1" si="10"/>
        <v>0.2061506035070475</v>
      </c>
      <c r="C202" s="30">
        <f t="shared" ca="1" si="11"/>
        <v>5</v>
      </c>
    </row>
    <row r="203" spans="1:3" s="30" customFormat="1" x14ac:dyDescent="0.2">
      <c r="A203" s="30">
        <v>193</v>
      </c>
      <c r="B203" s="39">
        <f t="shared" ref="B203:B210" ca="1" si="12">RAND()</f>
        <v>0.96273667787287187</v>
      </c>
      <c r="C203" s="30">
        <f t="shared" ref="C203:C210" ca="1" si="13">IF(B203&lt;=0.5, 5, IF(B203&lt;=0.8, 15, 35))</f>
        <v>35</v>
      </c>
    </row>
    <row r="204" spans="1:3" s="30" customFormat="1" x14ac:dyDescent="0.2">
      <c r="A204" s="30">
        <v>194</v>
      </c>
      <c r="B204" s="39">
        <f t="shared" ca="1" si="12"/>
        <v>0.3006001223852941</v>
      </c>
      <c r="C204" s="30">
        <f t="shared" ca="1" si="13"/>
        <v>5</v>
      </c>
    </row>
    <row r="205" spans="1:3" s="30" customFormat="1" x14ac:dyDescent="0.2">
      <c r="A205" s="30">
        <v>195</v>
      </c>
      <c r="B205" s="39">
        <f t="shared" ca="1" si="12"/>
        <v>0.44847615473124403</v>
      </c>
      <c r="C205" s="30">
        <f t="shared" ca="1" si="13"/>
        <v>5</v>
      </c>
    </row>
    <row r="206" spans="1:3" s="30" customFormat="1" x14ac:dyDescent="0.2">
      <c r="A206" s="30">
        <v>196</v>
      </c>
      <c r="B206" s="39">
        <f t="shared" ca="1" si="12"/>
        <v>0.85881397864135667</v>
      </c>
      <c r="C206" s="30">
        <f t="shared" ca="1" si="13"/>
        <v>35</v>
      </c>
    </row>
    <row r="207" spans="1:3" s="30" customFormat="1" x14ac:dyDescent="0.2">
      <c r="A207" s="30">
        <v>197</v>
      </c>
      <c r="B207" s="39">
        <f t="shared" ca="1" si="12"/>
        <v>0.37966349427860824</v>
      </c>
      <c r="C207" s="30">
        <f t="shared" ca="1" si="13"/>
        <v>5</v>
      </c>
    </row>
    <row r="208" spans="1:3" s="30" customFormat="1" x14ac:dyDescent="0.2">
      <c r="A208" s="30">
        <v>198</v>
      </c>
      <c r="B208" s="39">
        <f t="shared" ca="1" si="12"/>
        <v>0.14109013916591706</v>
      </c>
      <c r="C208" s="30">
        <f t="shared" ca="1" si="13"/>
        <v>5</v>
      </c>
    </row>
    <row r="209" spans="1:3" s="30" customFormat="1" x14ac:dyDescent="0.2">
      <c r="A209" s="30">
        <v>199</v>
      </c>
      <c r="B209" s="39">
        <f t="shared" ca="1" si="12"/>
        <v>0.22244587443729225</v>
      </c>
      <c r="C209" s="30">
        <f t="shared" ca="1" si="13"/>
        <v>5</v>
      </c>
    </row>
    <row r="210" spans="1:3" s="30" customFormat="1" x14ac:dyDescent="0.2">
      <c r="A210" s="30">
        <v>200</v>
      </c>
      <c r="B210" s="39">
        <f t="shared" ca="1" si="12"/>
        <v>0.21955121255096399</v>
      </c>
      <c r="C210" s="30">
        <f t="shared" ca="1" si="13"/>
        <v>5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56"/>
  <sheetViews>
    <sheetView tabSelected="1" zoomScale="86" workbookViewId="0">
      <selection activeCell="E5" sqref="E5"/>
    </sheetView>
  </sheetViews>
  <sheetFormatPr baseColWidth="10" defaultColWidth="8.6640625" defaultRowHeight="15" x14ac:dyDescent="0.2"/>
  <cols>
    <col min="1" max="1" width="25.33203125" style="30" customWidth="1"/>
    <col min="2" max="2" width="9.6640625" style="30" bestFit="1" customWidth="1"/>
    <col min="3" max="3" width="18.33203125" style="30" bestFit="1" customWidth="1"/>
    <col min="4" max="4" width="6.1640625" style="30" customWidth="1"/>
    <col min="5" max="5" width="16.5" style="30" bestFit="1" customWidth="1"/>
    <col min="6" max="6" width="14.1640625" style="30" customWidth="1"/>
    <col min="7" max="7" width="6.1640625" style="30" customWidth="1"/>
    <col min="8" max="17" width="9" style="30" customWidth="1"/>
    <col min="18" max="16384" width="8.6640625" style="30"/>
  </cols>
  <sheetData>
    <row r="1" spans="1:18" ht="21" x14ac:dyDescent="0.25">
      <c r="A1" s="5" t="s">
        <v>115</v>
      </c>
      <c r="G1" s="6" t="s">
        <v>117</v>
      </c>
    </row>
    <row r="2" spans="1:18" x14ac:dyDescent="0.2">
      <c r="A2" s="74" t="s">
        <v>130</v>
      </c>
      <c r="G2" s="6" t="s">
        <v>80</v>
      </c>
    </row>
    <row r="3" spans="1:18" x14ac:dyDescent="0.2">
      <c r="A3" s="75" t="s">
        <v>123</v>
      </c>
      <c r="B3" s="76"/>
      <c r="D3" s="20" t="s">
        <v>116</v>
      </c>
      <c r="E3" s="6" t="s">
        <v>127</v>
      </c>
      <c r="G3" s="11" t="s">
        <v>116</v>
      </c>
      <c r="H3" s="11" t="s">
        <v>9</v>
      </c>
      <c r="I3" s="11" t="s">
        <v>10</v>
      </c>
      <c r="J3" s="11" t="s">
        <v>11</v>
      </c>
      <c r="K3" s="11" t="s">
        <v>12</v>
      </c>
      <c r="L3" s="11" t="s">
        <v>13</v>
      </c>
      <c r="M3" s="11" t="s">
        <v>14</v>
      </c>
      <c r="N3" s="11" t="s">
        <v>15</v>
      </c>
      <c r="O3" s="11" t="s">
        <v>16</v>
      </c>
      <c r="P3" s="11" t="s">
        <v>17</v>
      </c>
      <c r="Q3" s="11" t="s">
        <v>18</v>
      </c>
    </row>
    <row r="4" spans="1:18" x14ac:dyDescent="0.2">
      <c r="A4" s="75" t="s">
        <v>158</v>
      </c>
      <c r="B4" s="126">
        <v>100</v>
      </c>
      <c r="D4" s="30">
        <v>0</v>
      </c>
      <c r="E4" s="30">
        <f>S0</f>
        <v>100</v>
      </c>
      <c r="F4" s="28" t="str" cm="1">
        <f t="array" aca="1" ref="F4" ca="1">getformula(E4)</f>
        <v>&lt;--  =S0</v>
      </c>
      <c r="G4" s="30">
        <v>0</v>
      </c>
      <c r="H4" s="30">
        <f t="shared" ref="H4:Q4" si="0">S0</f>
        <v>100</v>
      </c>
      <c r="I4" s="30">
        <f t="shared" si="0"/>
        <v>100</v>
      </c>
      <c r="J4" s="30">
        <f t="shared" si="0"/>
        <v>100</v>
      </c>
      <c r="K4" s="30">
        <f t="shared" si="0"/>
        <v>100</v>
      </c>
      <c r="L4" s="30">
        <f t="shared" si="0"/>
        <v>100</v>
      </c>
      <c r="M4" s="30">
        <f t="shared" si="0"/>
        <v>100</v>
      </c>
      <c r="N4" s="30">
        <f t="shared" si="0"/>
        <v>100</v>
      </c>
      <c r="O4" s="30">
        <f t="shared" si="0"/>
        <v>100</v>
      </c>
      <c r="P4" s="30">
        <f t="shared" si="0"/>
        <v>100</v>
      </c>
      <c r="Q4" s="30">
        <f t="shared" si="0"/>
        <v>100</v>
      </c>
      <c r="R4" s="28" t="str" cm="1">
        <f t="array" aca="1" ref="R4" ca="1">getformula(Q4)</f>
        <v>&lt;--  =S0</v>
      </c>
    </row>
    <row r="5" spans="1:18" x14ac:dyDescent="0.2">
      <c r="A5" s="128" t="s">
        <v>131</v>
      </c>
      <c r="B5" s="126">
        <v>1</v>
      </c>
      <c r="D5" s="30">
        <v>1</v>
      </c>
      <c r="E5" s="45">
        <f ca="1">E4*EXP(mu*dt+sig*SQRT(dt)*_xlfn.NORM.S.INV(RAND()))</f>
        <v>99.908568315122793</v>
      </c>
      <c r="F5" s="28" t="str" cm="1">
        <f t="array" aca="1" ref="F5" ca="1">getformula(E5)</f>
        <v>&lt;--  =E4*EXP(mu*dt+sig*SQRT(dt)*NORM.S.INV(RAND()))</v>
      </c>
      <c r="G5" s="30">
        <v>1</v>
      </c>
      <c r="H5" s="45" cm="1">
        <f t="array" ref="H5">SimGBM(H4,dt,mu,sig)</f>
        <v>97.413238820117868</v>
      </c>
      <c r="I5" s="45" cm="1">
        <f t="array" ref="I5">SimGBM(I4,dt,mu,sig)</f>
        <v>102.60199471442331</v>
      </c>
      <c r="J5" s="45" cm="1">
        <f t="array" ref="J5">SimGBM(J4,dt,mu,sig)</f>
        <v>98.522369610581222</v>
      </c>
      <c r="K5" s="45" cm="1">
        <f t="array" ref="K5">SimGBM(K4,dt,mu,sig)</f>
        <v>102.08282803231032</v>
      </c>
      <c r="L5" s="45" cm="1">
        <f t="array" ref="L5">SimGBM(L4,dt,mu,sig)</f>
        <v>101.35478243143703</v>
      </c>
      <c r="M5" s="45" cm="1">
        <f t="array" ref="M5">SimGBM(M4,dt,mu,sig)</f>
        <v>95.512580420032563</v>
      </c>
      <c r="N5" s="45" cm="1">
        <f t="array" ref="N5">SimGBM(N4,dt,mu,sig)</f>
        <v>101.85230771925144</v>
      </c>
      <c r="O5" s="45" cm="1">
        <f t="array" ref="O5">SimGBM(O4,dt,mu,sig)</f>
        <v>102.58644962122005</v>
      </c>
      <c r="P5" s="45" cm="1">
        <f t="array" ref="P5">SimGBM(P4,dt,mu,sig)</f>
        <v>100.1263315108085</v>
      </c>
      <c r="Q5" s="45" cm="1">
        <f t="array" ref="Q5">SimGBM(Q4,dt,mu,sig)</f>
        <v>98.996884129076321</v>
      </c>
      <c r="R5" s="28" t="str" cm="1">
        <f t="array" aca="1" ref="R5" ca="1">getformula(Q5)</f>
        <v>&lt;--  =SimGBM(Q4,dt,mu,sig)</v>
      </c>
    </row>
    <row r="6" spans="1:18" x14ac:dyDescent="0.2">
      <c r="A6" s="128" t="s">
        <v>162</v>
      </c>
      <c r="B6" s="138">
        <f>1/252</f>
        <v>3.968253968253968E-3</v>
      </c>
      <c r="C6" s="7" t="s">
        <v>72</v>
      </c>
      <c r="D6" s="30">
        <v>2</v>
      </c>
      <c r="E6" s="45">
        <f t="shared" ref="E5:E68" ca="1" si="1">E5*EXP(mu*dt+sig*SQRT(dt)*_xlfn.NORM.S.INV(RAND()))</f>
        <v>97.8513696216867</v>
      </c>
      <c r="G6" s="30">
        <v>2</v>
      </c>
      <c r="H6" s="45" cm="1">
        <f t="array" ref="H6">SimGBM(H5,dt,mu,sig)</f>
        <v>93.530658575306674</v>
      </c>
      <c r="I6" s="45" cm="1">
        <f t="array" ref="I6">SimGBM(I5,dt,mu,sig)</f>
        <v>107.39290532181995</v>
      </c>
      <c r="J6" s="45" cm="1">
        <f t="array" ref="J6">SimGBM(J5,dt,mu,sig)</f>
        <v>102.40885847525345</v>
      </c>
      <c r="K6" s="45" cm="1">
        <f t="array" ref="K6">SimGBM(K5,dt,mu,sig)</f>
        <v>99.070368597440748</v>
      </c>
      <c r="L6" s="45" cm="1">
        <f t="array" ref="L6">SimGBM(L5,dt,mu,sig)</f>
        <v>103.45046511448547</v>
      </c>
      <c r="M6" s="45" cm="1">
        <f t="array" ref="M6">SimGBM(M5,dt,mu,sig)</f>
        <v>96.401746897044973</v>
      </c>
      <c r="N6" s="45" cm="1">
        <f t="array" ref="N6">SimGBM(N5,dt,mu,sig)</f>
        <v>102.29945737330293</v>
      </c>
      <c r="O6" s="45" cm="1">
        <f t="array" ref="O6">SimGBM(O5,dt,mu,sig)</f>
        <v>100.96553448884784</v>
      </c>
      <c r="P6" s="45" cm="1">
        <f t="array" ref="P6">SimGBM(P5,dt,mu,sig)</f>
        <v>99.51923045829858</v>
      </c>
      <c r="Q6" s="45" cm="1">
        <f t="array" ref="Q6">SimGBM(Q5,dt,mu,sig)</f>
        <v>98.181058514463075</v>
      </c>
      <c r="R6" s="28" t="str" cm="1">
        <f t="array" aca="1" ref="R6" ca="1">getformula(Q6)</f>
        <v>&lt;--  =SimGBM(Q5,dt,mu,sig)</v>
      </c>
    </row>
    <row r="7" spans="1:18" x14ac:dyDescent="0.2">
      <c r="A7" s="128" t="s">
        <v>160</v>
      </c>
      <c r="B7" s="137">
        <v>0.1</v>
      </c>
      <c r="D7" s="30">
        <v>3</v>
      </c>
      <c r="E7" s="45">
        <f t="shared" ca="1" si="1"/>
        <v>96.240312507167928</v>
      </c>
      <c r="G7" s="30">
        <v>3</v>
      </c>
      <c r="H7" s="45" cm="1">
        <f t="array" ref="H7">SimGBM(H6,dt,mu,sig)</f>
        <v>92.859003670091639</v>
      </c>
      <c r="I7" s="45" cm="1">
        <f t="array" ref="I7">SimGBM(I6,dt,mu,sig)</f>
        <v>104.61224384105837</v>
      </c>
      <c r="J7" s="45" cm="1">
        <f t="array" ref="J7">SimGBM(J6,dt,mu,sig)</f>
        <v>103.84578255379068</v>
      </c>
      <c r="K7" s="45" cm="1">
        <f t="array" ref="K7">SimGBM(K6,dt,mu,sig)</f>
        <v>100.9382876992228</v>
      </c>
      <c r="L7" s="45" cm="1">
        <f t="array" ref="L7">SimGBM(L6,dt,mu,sig)</f>
        <v>102.36528099326794</v>
      </c>
      <c r="M7" s="45" cm="1">
        <f t="array" ref="M7">SimGBM(M6,dt,mu,sig)</f>
        <v>102.78800084668032</v>
      </c>
      <c r="N7" s="45" cm="1">
        <f t="array" ref="N7">SimGBM(N6,dt,mu,sig)</f>
        <v>101.4752743259024</v>
      </c>
      <c r="O7" s="45" cm="1">
        <f t="array" ref="O7">SimGBM(O6,dt,mu,sig)</f>
        <v>104.43441572095837</v>
      </c>
      <c r="P7" s="45" cm="1">
        <f t="array" ref="P7">SimGBM(P6,dt,mu,sig)</f>
        <v>102.37807241091036</v>
      </c>
      <c r="Q7" s="45" cm="1">
        <f t="array" ref="Q7">SimGBM(Q6,dt,mu,sig)</f>
        <v>99.913239182827098</v>
      </c>
    </row>
    <row r="8" spans="1:18" x14ac:dyDescent="0.2">
      <c r="A8" s="128" t="s">
        <v>163</v>
      </c>
      <c r="B8" s="127">
        <v>0.4</v>
      </c>
      <c r="D8" s="30">
        <v>4</v>
      </c>
      <c r="E8" s="45">
        <f t="shared" ca="1" si="1"/>
        <v>97.015346836477036</v>
      </c>
      <c r="G8" s="30">
        <v>4</v>
      </c>
      <c r="H8" s="45" cm="1">
        <f t="array" ref="H8">SimGBM(H7,dt,mu,sig)</f>
        <v>92.69287828484606</v>
      </c>
      <c r="I8" s="45" cm="1">
        <f t="array" ref="I8">SimGBM(I7,dt,mu,sig)</f>
        <v>106.73222734230164</v>
      </c>
      <c r="J8" s="45" cm="1">
        <f t="array" ref="J8">SimGBM(J7,dt,mu,sig)</f>
        <v>104.40917543159964</v>
      </c>
      <c r="K8" s="45" cm="1">
        <f t="array" ref="K8">SimGBM(K7,dt,mu,sig)</f>
        <v>101.26547215573709</v>
      </c>
      <c r="L8" s="45" cm="1">
        <f t="array" ref="L8">SimGBM(L7,dt,mu,sig)</f>
        <v>101.84741624081188</v>
      </c>
      <c r="M8" s="45" cm="1">
        <f t="array" ref="M8">SimGBM(M7,dt,mu,sig)</f>
        <v>104.07511238306664</v>
      </c>
      <c r="N8" s="45" cm="1">
        <f t="array" ref="N8">SimGBM(N7,dt,mu,sig)</f>
        <v>101.9125048792349</v>
      </c>
      <c r="O8" s="45" cm="1">
        <f t="array" ref="O8">SimGBM(O7,dt,mu,sig)</f>
        <v>104.38860741465362</v>
      </c>
      <c r="P8" s="45" cm="1">
        <f t="array" ref="P8">SimGBM(P7,dt,mu,sig)</f>
        <v>95.070732263791783</v>
      </c>
      <c r="Q8" s="45" cm="1">
        <f t="array" ref="Q8">SimGBM(Q7,dt,mu,sig)</f>
        <v>99.936828293493917</v>
      </c>
    </row>
    <row r="9" spans="1:18" x14ac:dyDescent="0.2">
      <c r="A9" s="65" t="s">
        <v>122</v>
      </c>
      <c r="B9" s="1"/>
      <c r="D9" s="30">
        <v>5</v>
      </c>
      <c r="E9" s="45">
        <f t="shared" ca="1" si="1"/>
        <v>94.423688323390294</v>
      </c>
      <c r="G9" s="30">
        <v>5</v>
      </c>
      <c r="H9" s="45" cm="1">
        <f t="array" ref="H9">SimGBM(H8,dt,mu,sig)</f>
        <v>96.377739829592443</v>
      </c>
      <c r="I9" s="45" cm="1">
        <f t="array" ref="I9">SimGBM(I8,dt,mu,sig)</f>
        <v>108.76046861070378</v>
      </c>
      <c r="J9" s="45" cm="1">
        <f t="array" ref="J9">SimGBM(J8,dt,mu,sig)</f>
        <v>104.77244905119261</v>
      </c>
      <c r="K9" s="45" cm="1">
        <f t="array" ref="K9">SimGBM(K8,dt,mu,sig)</f>
        <v>96.972549865104313</v>
      </c>
      <c r="L9" s="45" cm="1">
        <f t="array" ref="L9">SimGBM(L8,dt,mu,sig)</f>
        <v>102.02986304710292</v>
      </c>
      <c r="M9" s="45" cm="1">
        <f t="array" ref="M9">SimGBM(M8,dt,mu,sig)</f>
        <v>101.94635461558654</v>
      </c>
      <c r="N9" s="45" cm="1">
        <f t="array" ref="N9">SimGBM(N8,dt,mu,sig)</f>
        <v>98.363841974230041</v>
      </c>
      <c r="O9" s="45" cm="1">
        <f t="array" ref="O9">SimGBM(O8,dt,mu,sig)</f>
        <v>107.81178976978114</v>
      </c>
      <c r="P9" s="45" cm="1">
        <f t="array" ref="P9">SimGBM(P8,dt,mu,sig)</f>
        <v>92.638662911842658</v>
      </c>
      <c r="Q9" s="45" cm="1">
        <f t="array" ref="Q9">SimGBM(Q8,dt,mu,sig)</f>
        <v>96.499833355289283</v>
      </c>
    </row>
    <row r="10" spans="1:18" x14ac:dyDescent="0.2">
      <c r="D10" s="30">
        <v>6</v>
      </c>
      <c r="E10" s="45">
        <f t="shared" ca="1" si="1"/>
        <v>93.444616673209126</v>
      </c>
      <c r="G10" s="30">
        <v>6</v>
      </c>
      <c r="H10" s="45" cm="1">
        <f t="array" ref="H10">SimGBM(H9,dt,mu,sig)</f>
        <v>93.872407856948229</v>
      </c>
      <c r="I10" s="45" cm="1">
        <f t="array" ref="I10">SimGBM(I9,dt,mu,sig)</f>
        <v>106.67527233865995</v>
      </c>
      <c r="J10" s="45" cm="1">
        <f t="array" ref="J10">SimGBM(J9,dt,mu,sig)</f>
        <v>103.64651471970863</v>
      </c>
      <c r="K10" s="45" cm="1">
        <f t="array" ref="K10">SimGBM(K9,dt,mu,sig)</f>
        <v>100.21302688365095</v>
      </c>
      <c r="L10" s="45" cm="1">
        <f t="array" ref="L10">SimGBM(L9,dt,mu,sig)</f>
        <v>105.9004412365144</v>
      </c>
      <c r="M10" s="45" cm="1">
        <f t="array" ref="M10">SimGBM(M9,dt,mu,sig)</f>
        <v>105.31386171828936</v>
      </c>
      <c r="N10" s="45" cm="1">
        <f t="array" ref="N10">SimGBM(N9,dt,mu,sig)</f>
        <v>93.317837181548754</v>
      </c>
      <c r="O10" s="45" cm="1">
        <f t="array" ref="O10">SimGBM(O9,dt,mu,sig)</f>
        <v>105.08537415900874</v>
      </c>
      <c r="P10" s="45" cm="1">
        <f t="array" ref="P10">SimGBM(P9,dt,mu,sig)</f>
        <v>94.268311841461625</v>
      </c>
      <c r="Q10" s="45" cm="1">
        <f t="array" ref="Q10">SimGBM(Q9,dt,mu,sig)</f>
        <v>97.992375477705878</v>
      </c>
    </row>
    <row r="11" spans="1:18" x14ac:dyDescent="0.2">
      <c r="D11" s="30">
        <v>7</v>
      </c>
      <c r="E11" s="45">
        <f t="shared" ca="1" si="1"/>
        <v>94.250773811708328</v>
      </c>
      <c r="G11" s="30">
        <v>7</v>
      </c>
      <c r="H11" s="45" cm="1">
        <f t="array" ref="H11">SimGBM(H10,dt,mu,sig)</f>
        <v>96.441712949718891</v>
      </c>
      <c r="I11" s="45" cm="1">
        <f t="array" ref="I11">SimGBM(I10,dt,mu,sig)</f>
        <v>107.66282278994646</v>
      </c>
      <c r="J11" s="45" cm="1">
        <f t="array" ref="J11">SimGBM(J10,dt,mu,sig)</f>
        <v>107.44576618427745</v>
      </c>
      <c r="K11" s="45" cm="1">
        <f t="array" ref="K11">SimGBM(K10,dt,mu,sig)</f>
        <v>99.773906248691347</v>
      </c>
      <c r="L11" s="45" cm="1">
        <f t="array" ref="L11">SimGBM(L10,dt,mu,sig)</f>
        <v>104.87857105112889</v>
      </c>
      <c r="M11" s="45" cm="1">
        <f t="array" ref="M11">SimGBM(M10,dt,mu,sig)</f>
        <v>107.96007633346652</v>
      </c>
      <c r="N11" s="45" cm="1">
        <f t="array" ref="N11">SimGBM(N10,dt,mu,sig)</f>
        <v>88.369793387276928</v>
      </c>
      <c r="O11" s="45" cm="1">
        <f t="array" ref="O11">SimGBM(O10,dt,mu,sig)</f>
        <v>101.72891290446576</v>
      </c>
      <c r="P11" s="45" cm="1">
        <f t="array" ref="P11">SimGBM(P10,dt,mu,sig)</f>
        <v>97.152231990871911</v>
      </c>
      <c r="Q11" s="45" cm="1">
        <f t="array" ref="Q11">SimGBM(Q10,dt,mu,sig)</f>
        <v>99.255051331278651</v>
      </c>
    </row>
    <row r="12" spans="1:18" x14ac:dyDescent="0.2">
      <c r="D12" s="30">
        <v>8</v>
      </c>
      <c r="E12" s="45">
        <f t="shared" ca="1" si="1"/>
        <v>92.135462596907374</v>
      </c>
      <c r="G12" s="30">
        <v>8</v>
      </c>
      <c r="H12" s="45" cm="1">
        <f t="array" ref="H12">SimGBM(H11,dt,mu,sig)</f>
        <v>93.234006158584933</v>
      </c>
      <c r="I12" s="45" cm="1">
        <f t="array" ref="I12">SimGBM(I11,dt,mu,sig)</f>
        <v>108.92190176084956</v>
      </c>
      <c r="J12" s="45" cm="1">
        <f t="array" ref="J12">SimGBM(J11,dt,mu,sig)</f>
        <v>112.40104366152823</v>
      </c>
      <c r="K12" s="45" cm="1">
        <f t="array" ref="K12">SimGBM(K11,dt,mu,sig)</f>
        <v>94.748889395018779</v>
      </c>
      <c r="L12" s="45" cm="1">
        <f t="array" ref="L12">SimGBM(L11,dt,mu,sig)</f>
        <v>103.91805327922336</v>
      </c>
      <c r="M12" s="45" cm="1">
        <f t="array" ref="M12">SimGBM(M11,dt,mu,sig)</f>
        <v>110.16641621550858</v>
      </c>
      <c r="N12" s="45" cm="1">
        <f t="array" ref="N12">SimGBM(N11,dt,mu,sig)</f>
        <v>88.734068277990531</v>
      </c>
      <c r="O12" s="45" cm="1">
        <f t="array" ref="O12">SimGBM(O11,dt,mu,sig)</f>
        <v>104.61216495842913</v>
      </c>
      <c r="P12" s="45" cm="1">
        <f t="array" ref="P12">SimGBM(P11,dt,mu,sig)</f>
        <v>98.252981754084672</v>
      </c>
      <c r="Q12" s="45" cm="1">
        <f t="array" ref="Q12">SimGBM(Q11,dt,mu,sig)</f>
        <v>100.36951781591412</v>
      </c>
    </row>
    <row r="13" spans="1:18" x14ac:dyDescent="0.2">
      <c r="D13" s="30">
        <v>9</v>
      </c>
      <c r="E13" s="45">
        <f t="shared" ca="1" si="1"/>
        <v>90.44565440674269</v>
      </c>
      <c r="G13" s="30">
        <v>9</v>
      </c>
      <c r="H13" s="45" cm="1">
        <f t="array" ref="H13">SimGBM(H12,dt,mu,sig)</f>
        <v>96.016493434819353</v>
      </c>
      <c r="I13" s="45" cm="1">
        <f t="array" ref="I13">SimGBM(I12,dt,mu,sig)</f>
        <v>112.44597528549116</v>
      </c>
      <c r="J13" s="45" cm="1">
        <f t="array" ref="J13">SimGBM(J12,dt,mu,sig)</f>
        <v>110.43440070526972</v>
      </c>
      <c r="K13" s="45" cm="1">
        <f t="array" ref="K13">SimGBM(K12,dt,mu,sig)</f>
        <v>92.206700968844771</v>
      </c>
      <c r="L13" s="45" cm="1">
        <f t="array" ref="L13">SimGBM(L12,dt,mu,sig)</f>
        <v>104.62559629837904</v>
      </c>
      <c r="M13" s="45" cm="1">
        <f t="array" ref="M13">SimGBM(M12,dt,mu,sig)</f>
        <v>103.19258951576039</v>
      </c>
      <c r="N13" s="45" cm="1">
        <f t="array" ref="N13">SimGBM(N12,dt,mu,sig)</f>
        <v>89.176567479368117</v>
      </c>
      <c r="O13" s="45" cm="1">
        <f t="array" ref="O13">SimGBM(O12,dt,mu,sig)</f>
        <v>105.53715856998343</v>
      </c>
      <c r="P13" s="45" cm="1">
        <f t="array" ref="P13">SimGBM(P12,dt,mu,sig)</f>
        <v>99.61997614520844</v>
      </c>
      <c r="Q13" s="45" cm="1">
        <f t="array" ref="Q13">SimGBM(Q12,dt,mu,sig)</f>
        <v>102.39668653302802</v>
      </c>
    </row>
    <row r="14" spans="1:18" x14ac:dyDescent="0.2">
      <c r="D14" s="30">
        <v>10</v>
      </c>
      <c r="E14" s="45">
        <f t="shared" ca="1" si="1"/>
        <v>89.943443897588239</v>
      </c>
      <c r="G14" s="30">
        <v>10</v>
      </c>
      <c r="H14" s="45" cm="1">
        <f t="array" ref="H14">SimGBM(H13,dt,mu,sig)</f>
        <v>92.165264409893553</v>
      </c>
      <c r="I14" s="45" cm="1">
        <f t="array" ref="I14">SimGBM(I13,dt,mu,sig)</f>
        <v>108.44988280665667</v>
      </c>
      <c r="J14" s="45" cm="1">
        <f t="array" ref="J14">SimGBM(J13,dt,mu,sig)</f>
        <v>108.72660305927444</v>
      </c>
      <c r="K14" s="45" cm="1">
        <f t="array" ref="K14">SimGBM(K13,dt,mu,sig)</f>
        <v>94.441530695939178</v>
      </c>
      <c r="L14" s="45" cm="1">
        <f t="array" ref="L14">SimGBM(L13,dt,mu,sig)</f>
        <v>98.629947362476656</v>
      </c>
      <c r="M14" s="45" cm="1">
        <f t="array" ref="M14">SimGBM(M13,dt,mu,sig)</f>
        <v>102.70393495835104</v>
      </c>
      <c r="N14" s="45" cm="1">
        <f t="array" ref="N14">SimGBM(N13,dt,mu,sig)</f>
        <v>93.818610999809266</v>
      </c>
      <c r="O14" s="45" cm="1">
        <f t="array" ref="O14">SimGBM(O13,dt,mu,sig)</f>
        <v>107.40759085092451</v>
      </c>
      <c r="P14" s="45" cm="1">
        <f t="array" ref="P14">SimGBM(P13,dt,mu,sig)</f>
        <v>97.707237480802476</v>
      </c>
      <c r="Q14" s="45" cm="1">
        <f t="array" ref="Q14">SimGBM(Q13,dt,mu,sig)</f>
        <v>110.3977521947151</v>
      </c>
    </row>
    <row r="15" spans="1:18" x14ac:dyDescent="0.2">
      <c r="D15" s="30">
        <v>11</v>
      </c>
      <c r="E15" s="45">
        <f t="shared" ca="1" si="1"/>
        <v>91.594317638384595</v>
      </c>
      <c r="G15" s="30">
        <v>11</v>
      </c>
      <c r="H15" s="45" cm="1">
        <f t="array" ref="H15">SimGBM(H14,dt,mu,sig)</f>
        <v>95.455700385097487</v>
      </c>
      <c r="I15" s="45" cm="1">
        <f t="array" ref="I15">SimGBM(I14,dt,mu,sig)</f>
        <v>108.13798834676851</v>
      </c>
      <c r="J15" s="45" cm="1">
        <f t="array" ref="J15">SimGBM(J14,dt,mu,sig)</f>
        <v>107.20840638260506</v>
      </c>
      <c r="K15" s="45" cm="1">
        <f t="array" ref="K15">SimGBM(K14,dt,mu,sig)</f>
        <v>94.914424231331054</v>
      </c>
      <c r="L15" s="45" cm="1">
        <f t="array" ref="L15">SimGBM(L14,dt,mu,sig)</f>
        <v>98.787546570421938</v>
      </c>
      <c r="M15" s="45" cm="1">
        <f t="array" ref="M15">SimGBM(M14,dt,mu,sig)</f>
        <v>102.17168240659244</v>
      </c>
      <c r="N15" s="45" cm="1">
        <f t="array" ref="N15">SimGBM(N14,dt,mu,sig)</f>
        <v>90.141241422111506</v>
      </c>
      <c r="O15" s="45" cm="1">
        <f t="array" ref="O15">SimGBM(O14,dt,mu,sig)</f>
        <v>104.54696558792813</v>
      </c>
      <c r="P15" s="45" cm="1">
        <f t="array" ref="P15">SimGBM(P14,dt,mu,sig)</f>
        <v>95.25939213025292</v>
      </c>
      <c r="Q15" s="45" cm="1">
        <f t="array" ref="Q15">SimGBM(Q14,dt,mu,sig)</f>
        <v>111.42816338132768</v>
      </c>
    </row>
    <row r="16" spans="1:18" x14ac:dyDescent="0.2">
      <c r="D16" s="30">
        <v>12</v>
      </c>
      <c r="E16" s="45">
        <f t="shared" ca="1" si="1"/>
        <v>86.814569254485463</v>
      </c>
      <c r="G16" s="30">
        <v>12</v>
      </c>
      <c r="H16" s="45" cm="1">
        <f t="array" ref="H16">SimGBM(H15,dt,mu,sig)</f>
        <v>96.451474136901965</v>
      </c>
      <c r="I16" s="45" cm="1">
        <f t="array" ref="I16">SimGBM(I15,dt,mu,sig)</f>
        <v>106.83457004978575</v>
      </c>
      <c r="J16" s="45" cm="1">
        <f t="array" ref="J16">SimGBM(J15,dt,mu,sig)</f>
        <v>109.98459953866497</v>
      </c>
      <c r="K16" s="45" cm="1">
        <f t="array" ref="K16">SimGBM(K15,dt,mu,sig)</f>
        <v>94.546723896988112</v>
      </c>
      <c r="L16" s="45" cm="1">
        <f t="array" ref="L16">SimGBM(L15,dt,mu,sig)</f>
        <v>96.02517498400583</v>
      </c>
      <c r="M16" s="45" cm="1">
        <f t="array" ref="M16">SimGBM(M15,dt,mu,sig)</f>
        <v>104.9496848511242</v>
      </c>
      <c r="N16" s="45" cm="1">
        <f t="array" ref="N16">SimGBM(N15,dt,mu,sig)</f>
        <v>89.526629738205528</v>
      </c>
      <c r="O16" s="45" cm="1">
        <f t="array" ref="O16">SimGBM(O15,dt,mu,sig)</f>
        <v>101.1035387687287</v>
      </c>
      <c r="P16" s="45" cm="1">
        <f t="array" ref="P16">SimGBM(P15,dt,mu,sig)</f>
        <v>95.204163815352203</v>
      </c>
      <c r="Q16" s="45" cm="1">
        <f t="array" ref="Q16">SimGBM(Q15,dt,mu,sig)</f>
        <v>110.00043654632042</v>
      </c>
    </row>
    <row r="17" spans="4:17" x14ac:dyDescent="0.2">
      <c r="D17" s="30">
        <v>13</v>
      </c>
      <c r="E17" s="45">
        <f t="shared" ca="1" si="1"/>
        <v>85.413185239732883</v>
      </c>
      <c r="G17" s="30">
        <v>13</v>
      </c>
      <c r="H17" s="45" cm="1">
        <f t="array" ref="H17">SimGBM(H16,dt,mu,sig)</f>
        <v>96.651173220250683</v>
      </c>
      <c r="I17" s="45" cm="1">
        <f t="array" ref="I17">SimGBM(I16,dt,mu,sig)</f>
        <v>105.96025741934523</v>
      </c>
      <c r="J17" s="45" cm="1">
        <f t="array" ref="J17">SimGBM(J16,dt,mu,sig)</f>
        <v>106.91323008355768</v>
      </c>
      <c r="K17" s="45" cm="1">
        <f t="array" ref="K17">SimGBM(K16,dt,mu,sig)</f>
        <v>97.463285712596573</v>
      </c>
      <c r="L17" s="45" cm="1">
        <f t="array" ref="L17">SimGBM(L16,dt,mu,sig)</f>
        <v>96.728135826489762</v>
      </c>
      <c r="M17" s="45" cm="1">
        <f t="array" ref="M17">SimGBM(M16,dt,mu,sig)</f>
        <v>105.13584529862052</v>
      </c>
      <c r="N17" s="45" cm="1">
        <f t="array" ref="N17">SimGBM(N16,dt,mu,sig)</f>
        <v>91.327388760733797</v>
      </c>
      <c r="O17" s="45" cm="1">
        <f t="array" ref="O17">SimGBM(O16,dt,mu,sig)</f>
        <v>103.26935937695558</v>
      </c>
      <c r="P17" s="45" cm="1">
        <f t="array" ref="P17">SimGBM(P16,dt,mu,sig)</f>
        <v>93.797196973517273</v>
      </c>
      <c r="Q17" s="45" cm="1">
        <f t="array" ref="Q17">SimGBM(Q16,dt,mu,sig)</f>
        <v>110.28821100482898</v>
      </c>
    </row>
    <row r="18" spans="4:17" x14ac:dyDescent="0.2">
      <c r="D18" s="30">
        <v>14</v>
      </c>
      <c r="E18" s="45">
        <f t="shared" ca="1" si="1"/>
        <v>82.986635991494524</v>
      </c>
      <c r="G18" s="30">
        <v>14</v>
      </c>
      <c r="H18" s="45" cm="1">
        <f t="array" ref="H18">SimGBM(H17,dt,mu,sig)</f>
        <v>96.27870044892866</v>
      </c>
      <c r="I18" s="45" cm="1">
        <f t="array" ref="I18">SimGBM(I17,dt,mu,sig)</f>
        <v>104.63561013008545</v>
      </c>
      <c r="J18" s="45" cm="1">
        <f t="array" ref="J18">SimGBM(J17,dt,mu,sig)</f>
        <v>109.85922688046038</v>
      </c>
      <c r="K18" s="45" cm="1">
        <f t="array" ref="K18">SimGBM(K17,dt,mu,sig)</f>
        <v>95.494869995636705</v>
      </c>
      <c r="L18" s="45" cm="1">
        <f t="array" ref="L18">SimGBM(L17,dt,mu,sig)</f>
        <v>96.280270779590737</v>
      </c>
      <c r="M18" s="45" cm="1">
        <f t="array" ref="M18">SimGBM(M17,dt,mu,sig)</f>
        <v>106.75314483977343</v>
      </c>
      <c r="N18" s="45" cm="1">
        <f t="array" ref="N18">SimGBM(N17,dt,mu,sig)</f>
        <v>87.320952031575359</v>
      </c>
      <c r="O18" s="45" cm="1">
        <f t="array" ref="O18">SimGBM(O17,dt,mu,sig)</f>
        <v>107.32640183468567</v>
      </c>
      <c r="P18" s="45" cm="1">
        <f t="array" ref="P18">SimGBM(P17,dt,mu,sig)</f>
        <v>94.787148444586336</v>
      </c>
      <c r="Q18" s="45" cm="1">
        <f t="array" ref="Q18">SimGBM(Q17,dt,mu,sig)</f>
        <v>111.02630738875366</v>
      </c>
    </row>
    <row r="19" spans="4:17" x14ac:dyDescent="0.2">
      <c r="D19" s="30">
        <v>15</v>
      </c>
      <c r="E19" s="45">
        <f t="shared" ca="1" si="1"/>
        <v>84.346423729881707</v>
      </c>
      <c r="G19" s="30">
        <v>15</v>
      </c>
      <c r="H19" s="45" cm="1">
        <f t="array" ref="H19">SimGBM(H18,dt,mu,sig)</f>
        <v>96.97545653173141</v>
      </c>
      <c r="I19" s="45" cm="1">
        <f t="array" ref="I19">SimGBM(I18,dt,mu,sig)</f>
        <v>107.4261326276408</v>
      </c>
      <c r="J19" s="45" cm="1">
        <f t="array" ref="J19">SimGBM(J18,dt,mu,sig)</f>
        <v>106.11093613270164</v>
      </c>
      <c r="K19" s="45" cm="1">
        <f t="array" ref="K19">SimGBM(K18,dt,mu,sig)</f>
        <v>93.477667507735987</v>
      </c>
      <c r="L19" s="45" cm="1">
        <f t="array" ref="L19">SimGBM(L18,dt,mu,sig)</f>
        <v>99.623520729375329</v>
      </c>
      <c r="M19" s="45" cm="1">
        <f t="array" ref="M19">SimGBM(M18,dt,mu,sig)</f>
        <v>104.50722336116152</v>
      </c>
      <c r="N19" s="45" cm="1">
        <f t="array" ref="N19">SimGBM(N18,dt,mu,sig)</f>
        <v>86.026342839031813</v>
      </c>
      <c r="O19" s="45" cm="1">
        <f t="array" ref="O19">SimGBM(O18,dt,mu,sig)</f>
        <v>110.8953054045578</v>
      </c>
      <c r="P19" s="45" cm="1">
        <f t="array" ref="P19">SimGBM(P18,dt,mu,sig)</f>
        <v>93.104082198519336</v>
      </c>
      <c r="Q19" s="45" cm="1">
        <f t="array" ref="Q19">SimGBM(Q18,dt,mu,sig)</f>
        <v>109.67915573429434</v>
      </c>
    </row>
    <row r="20" spans="4:17" x14ac:dyDescent="0.2">
      <c r="D20" s="30">
        <v>16</v>
      </c>
      <c r="E20" s="45">
        <f t="shared" ca="1" si="1"/>
        <v>80.491469303372256</v>
      </c>
      <c r="G20" s="30">
        <v>16</v>
      </c>
      <c r="H20" s="45" cm="1">
        <f t="array" ref="H20">SimGBM(H19,dt,mu,sig)</f>
        <v>98.062446080079525</v>
      </c>
      <c r="I20" s="45" cm="1">
        <f t="array" ref="I20">SimGBM(I19,dt,mu,sig)</f>
        <v>106.15471321035008</v>
      </c>
      <c r="J20" s="45" cm="1">
        <f t="array" ref="J20">SimGBM(J19,dt,mu,sig)</f>
        <v>107.86574181484382</v>
      </c>
      <c r="K20" s="45" cm="1">
        <f t="array" ref="K20">SimGBM(K19,dt,mu,sig)</f>
        <v>89.767452693580779</v>
      </c>
      <c r="L20" s="45" cm="1">
        <f t="array" ref="L20">SimGBM(L19,dt,mu,sig)</f>
        <v>99.170700158218608</v>
      </c>
      <c r="M20" s="45" cm="1">
        <f t="array" ref="M20">SimGBM(M19,dt,mu,sig)</f>
        <v>101.93653207649055</v>
      </c>
      <c r="N20" s="45" cm="1">
        <f t="array" ref="N20">SimGBM(N19,dt,mu,sig)</f>
        <v>84.026373246425905</v>
      </c>
      <c r="O20" s="45" cm="1">
        <f t="array" ref="O20">SimGBM(O19,dt,mu,sig)</f>
        <v>109.51940156050999</v>
      </c>
      <c r="P20" s="45" cm="1">
        <f t="array" ref="P20">SimGBM(P19,dt,mu,sig)</f>
        <v>92.39817364963838</v>
      </c>
      <c r="Q20" s="45" cm="1">
        <f t="array" ref="Q20">SimGBM(Q19,dt,mu,sig)</f>
        <v>115.82602397400252</v>
      </c>
    </row>
    <row r="21" spans="4:17" x14ac:dyDescent="0.2">
      <c r="D21" s="30">
        <v>17</v>
      </c>
      <c r="E21" s="45">
        <f t="shared" ca="1" si="1"/>
        <v>81.305180346656002</v>
      </c>
      <c r="G21" s="30">
        <v>17</v>
      </c>
      <c r="H21" s="45" cm="1">
        <f t="array" ref="H21">SimGBM(H20,dt,mu,sig)</f>
        <v>95.934858319715175</v>
      </c>
      <c r="I21" s="45" cm="1">
        <f t="array" ref="I21">SimGBM(I20,dt,mu,sig)</f>
        <v>110.69502648238755</v>
      </c>
      <c r="J21" s="45" cm="1">
        <f t="array" ref="J21">SimGBM(J20,dt,mu,sig)</f>
        <v>107.03398372950623</v>
      </c>
      <c r="K21" s="45" cm="1">
        <f t="array" ref="K21">SimGBM(K20,dt,mu,sig)</f>
        <v>93.35248076148028</v>
      </c>
      <c r="L21" s="45" cm="1">
        <f t="array" ref="L21">SimGBM(L20,dt,mu,sig)</f>
        <v>98.28210204669449</v>
      </c>
      <c r="M21" s="45" cm="1">
        <f t="array" ref="M21">SimGBM(M20,dt,mu,sig)</f>
        <v>100.70557951693328</v>
      </c>
      <c r="N21" s="45" cm="1">
        <f t="array" ref="N21">SimGBM(N20,dt,mu,sig)</f>
        <v>85.489390001703271</v>
      </c>
      <c r="O21" s="45" cm="1">
        <f t="array" ref="O21">SimGBM(O20,dt,mu,sig)</f>
        <v>106.99197517819358</v>
      </c>
      <c r="P21" s="45" cm="1">
        <f t="array" ref="P21">SimGBM(P20,dt,mu,sig)</f>
        <v>89.292950739775762</v>
      </c>
      <c r="Q21" s="45" cm="1">
        <f t="array" ref="Q21">SimGBM(Q20,dt,mu,sig)</f>
        <v>114.15899402556838</v>
      </c>
    </row>
    <row r="22" spans="4:17" x14ac:dyDescent="0.2">
      <c r="D22" s="30">
        <v>18</v>
      </c>
      <c r="E22" s="45">
        <f t="shared" ca="1" si="1"/>
        <v>77.994330770074725</v>
      </c>
      <c r="G22" s="30">
        <v>18</v>
      </c>
      <c r="H22" s="45" cm="1">
        <f t="array" ref="H22">SimGBM(H21,dt,mu,sig)</f>
        <v>98.765245588710329</v>
      </c>
      <c r="I22" s="45" cm="1">
        <f t="array" ref="I22">SimGBM(I21,dt,mu,sig)</f>
        <v>112.64550567853173</v>
      </c>
      <c r="J22" s="45" cm="1">
        <f t="array" ref="J22">SimGBM(J21,dt,mu,sig)</f>
        <v>105.68865862343129</v>
      </c>
      <c r="K22" s="45" cm="1">
        <f t="array" ref="K22">SimGBM(K21,dt,mu,sig)</f>
        <v>94.716649291426108</v>
      </c>
      <c r="L22" s="45" cm="1">
        <f t="array" ref="L22">SimGBM(L21,dt,mu,sig)</f>
        <v>96.195978735123944</v>
      </c>
      <c r="M22" s="45" cm="1">
        <f t="array" ref="M22">SimGBM(M21,dt,mu,sig)</f>
        <v>105.11176586466073</v>
      </c>
      <c r="N22" s="45" cm="1">
        <f t="array" ref="N22">SimGBM(N21,dt,mu,sig)</f>
        <v>87.511054568920159</v>
      </c>
      <c r="O22" s="45" cm="1">
        <f t="array" ref="O22">SimGBM(O21,dt,mu,sig)</f>
        <v>106.2796612546215</v>
      </c>
      <c r="P22" s="45" cm="1">
        <f t="array" ref="P22">SimGBM(P21,dt,mu,sig)</f>
        <v>89.947724291016229</v>
      </c>
      <c r="Q22" s="45" cm="1">
        <f t="array" ref="Q22">SimGBM(Q21,dt,mu,sig)</f>
        <v>116.49428350168714</v>
      </c>
    </row>
    <row r="23" spans="4:17" x14ac:dyDescent="0.2">
      <c r="D23" s="30">
        <v>19</v>
      </c>
      <c r="E23" s="45">
        <f t="shared" ca="1" si="1"/>
        <v>77.372867191020759</v>
      </c>
      <c r="G23" s="30">
        <v>19</v>
      </c>
      <c r="H23" s="45" cm="1">
        <f t="array" ref="H23">SimGBM(H22,dt,mu,sig)</f>
        <v>95.602234307206771</v>
      </c>
      <c r="I23" s="45" cm="1">
        <f t="array" ref="I23">SimGBM(I22,dt,mu,sig)</f>
        <v>115.26705516825203</v>
      </c>
      <c r="J23" s="45" cm="1">
        <f t="array" ref="J23">SimGBM(J22,dt,mu,sig)</f>
        <v>106.10830472430955</v>
      </c>
      <c r="K23" s="45" cm="1">
        <f t="array" ref="K23">SimGBM(K22,dt,mu,sig)</f>
        <v>95.189317252758855</v>
      </c>
      <c r="L23" s="45" cm="1">
        <f t="array" ref="L23">SimGBM(L22,dt,mu,sig)</f>
        <v>96.659954743207848</v>
      </c>
      <c r="M23" s="45" cm="1">
        <f t="array" ref="M23">SimGBM(M22,dt,mu,sig)</f>
        <v>102.47555070226504</v>
      </c>
      <c r="N23" s="45" cm="1">
        <f t="array" ref="N23">SimGBM(N22,dt,mu,sig)</f>
        <v>87.686236140428761</v>
      </c>
      <c r="O23" s="45" cm="1">
        <f t="array" ref="O23">SimGBM(O22,dt,mu,sig)</f>
        <v>105.79226614375506</v>
      </c>
      <c r="P23" s="45" cm="1">
        <f t="array" ref="P23">SimGBM(P22,dt,mu,sig)</f>
        <v>91.104940752371604</v>
      </c>
      <c r="Q23" s="45" cm="1">
        <f t="array" ref="Q23">SimGBM(Q22,dt,mu,sig)</f>
        <v>115.28316556616817</v>
      </c>
    </row>
    <row r="24" spans="4:17" x14ac:dyDescent="0.2">
      <c r="D24" s="30">
        <v>20</v>
      </c>
      <c r="E24" s="45">
        <f t="shared" ca="1" si="1"/>
        <v>75.822972267043582</v>
      </c>
      <c r="G24" s="30">
        <v>20</v>
      </c>
      <c r="H24" s="45" cm="1">
        <f t="array" ref="H24">SimGBM(H23,dt,mu,sig)</f>
        <v>94.636846606300438</v>
      </c>
      <c r="I24" s="45" cm="1">
        <f t="array" ref="I24">SimGBM(I23,dt,mu,sig)</f>
        <v>113.68521756327121</v>
      </c>
      <c r="J24" s="45" cm="1">
        <f t="array" ref="J24">SimGBM(J23,dt,mu,sig)</f>
        <v>100.5184074957927</v>
      </c>
      <c r="K24" s="45" cm="1">
        <f t="array" ref="K24">SimGBM(K23,dt,mu,sig)</f>
        <v>91.172741959898772</v>
      </c>
      <c r="L24" s="45" cm="1">
        <f t="array" ref="L24">SimGBM(L23,dt,mu,sig)</f>
        <v>100.8192081824149</v>
      </c>
      <c r="M24" s="45" cm="1">
        <f t="array" ref="M24">SimGBM(M23,dt,mu,sig)</f>
        <v>99.17217940165142</v>
      </c>
      <c r="N24" s="45" cm="1">
        <f t="array" ref="N24">SimGBM(N23,dt,mu,sig)</f>
        <v>87.728844165342352</v>
      </c>
      <c r="O24" s="45" cm="1">
        <f t="array" ref="O24">SimGBM(O23,dt,mu,sig)</f>
        <v>103.9593936324969</v>
      </c>
      <c r="P24" s="45" cm="1">
        <f t="array" ref="P24">SimGBM(P23,dt,mu,sig)</f>
        <v>92.580501764687014</v>
      </c>
      <c r="Q24" s="45" cm="1">
        <f t="array" ref="Q24">SimGBM(Q23,dt,mu,sig)</f>
        <v>115.00288771740402</v>
      </c>
    </row>
    <row r="25" spans="4:17" x14ac:dyDescent="0.2">
      <c r="D25" s="30">
        <v>21</v>
      </c>
      <c r="E25" s="45">
        <f t="shared" ca="1" si="1"/>
        <v>77.656619860508556</v>
      </c>
      <c r="G25" s="30">
        <v>21</v>
      </c>
      <c r="H25" s="45" cm="1">
        <f t="array" ref="H25">SimGBM(H24,dt,mu,sig)</f>
        <v>95.866506133301414</v>
      </c>
      <c r="I25" s="45" cm="1">
        <f t="array" ref="I25">SimGBM(I24,dt,mu,sig)</f>
        <v>111.97220099510204</v>
      </c>
      <c r="J25" s="45" cm="1">
        <f t="array" ref="J25">SimGBM(J24,dt,mu,sig)</f>
        <v>99.538828550255971</v>
      </c>
      <c r="K25" s="45" cm="1">
        <f t="array" ref="K25">SimGBM(K24,dt,mu,sig)</f>
        <v>93.333304155891085</v>
      </c>
      <c r="L25" s="45" cm="1">
        <f t="array" ref="L25">SimGBM(L24,dt,mu,sig)</f>
        <v>100.81144419850131</v>
      </c>
      <c r="M25" s="45" cm="1">
        <f t="array" ref="M25">SimGBM(M24,dt,mu,sig)</f>
        <v>97.377628239912127</v>
      </c>
      <c r="N25" s="45" cm="1">
        <f t="array" ref="N25">SimGBM(N24,dt,mu,sig)</f>
        <v>85.022099155164128</v>
      </c>
      <c r="O25" s="45" cm="1">
        <f t="array" ref="O25">SimGBM(O24,dt,mu,sig)</f>
        <v>102.89929123032877</v>
      </c>
      <c r="P25" s="45" cm="1">
        <f t="array" ref="P25">SimGBM(P24,dt,mu,sig)</f>
        <v>94.257029673173292</v>
      </c>
      <c r="Q25" s="45" cm="1">
        <f t="array" ref="Q25">SimGBM(Q24,dt,mu,sig)</f>
        <v>118.79700175244588</v>
      </c>
    </row>
    <row r="26" spans="4:17" x14ac:dyDescent="0.2">
      <c r="D26" s="30">
        <v>22</v>
      </c>
      <c r="E26" s="45">
        <f t="shared" ca="1" si="1"/>
        <v>79.163727418675109</v>
      </c>
      <c r="G26" s="30">
        <v>22</v>
      </c>
      <c r="H26" s="45" cm="1">
        <f t="array" ref="H26">SimGBM(H25,dt,mu,sig)</f>
        <v>95.62366575766373</v>
      </c>
      <c r="I26" s="45" cm="1">
        <f t="array" ref="I26">SimGBM(I25,dt,mu,sig)</f>
        <v>108.1403491069519</v>
      </c>
      <c r="J26" s="45" cm="1">
        <f t="array" ref="J26">SimGBM(J25,dt,mu,sig)</f>
        <v>95.118700056345233</v>
      </c>
      <c r="K26" s="45" cm="1">
        <f t="array" ref="K26">SimGBM(K25,dt,mu,sig)</f>
        <v>93.633407328243337</v>
      </c>
      <c r="L26" s="45" cm="1">
        <f t="array" ref="L26">SimGBM(L25,dt,mu,sig)</f>
        <v>98.564077226730333</v>
      </c>
      <c r="M26" s="45" cm="1">
        <f t="array" ref="M26">SimGBM(M25,dt,mu,sig)</f>
        <v>93.87062941848535</v>
      </c>
      <c r="N26" s="45" cm="1">
        <f t="array" ref="N26">SimGBM(N25,dt,mu,sig)</f>
        <v>86.742053133559551</v>
      </c>
      <c r="O26" s="45" cm="1">
        <f t="array" ref="O26">SimGBM(O25,dt,mu,sig)</f>
        <v>104.28483093120721</v>
      </c>
      <c r="P26" s="45" cm="1">
        <f t="array" ref="P26">SimGBM(P25,dt,mu,sig)</f>
        <v>95.732945936263505</v>
      </c>
      <c r="Q26" s="45" cm="1">
        <f t="array" ref="Q26">SimGBM(Q25,dt,mu,sig)</f>
        <v>114.7839691642442</v>
      </c>
    </row>
    <row r="27" spans="4:17" x14ac:dyDescent="0.2">
      <c r="D27" s="30">
        <v>23</v>
      </c>
      <c r="E27" s="45">
        <f t="shared" ca="1" si="1"/>
        <v>78.998218396653769</v>
      </c>
      <c r="G27" s="30">
        <v>23</v>
      </c>
      <c r="H27" s="45" cm="1">
        <f t="array" ref="H27">SimGBM(H26,dt,mu,sig)</f>
        <v>96.336267496048535</v>
      </c>
      <c r="I27" s="45" cm="1">
        <f t="array" ref="I27">SimGBM(I26,dt,mu,sig)</f>
        <v>107.9473849921354</v>
      </c>
      <c r="J27" s="45" cm="1">
        <f t="array" ref="J27">SimGBM(J26,dt,mu,sig)</f>
        <v>94.884613063656843</v>
      </c>
      <c r="K27" s="45" cm="1">
        <f t="array" ref="K27">SimGBM(K26,dt,mu,sig)</f>
        <v>93.845852023651275</v>
      </c>
      <c r="L27" s="45" cm="1">
        <f t="array" ref="L27">SimGBM(L26,dt,mu,sig)</f>
        <v>98.670491566801928</v>
      </c>
      <c r="M27" s="45" cm="1">
        <f t="array" ref="M27">SimGBM(M26,dt,mu,sig)</f>
        <v>88.953137383503162</v>
      </c>
      <c r="N27" s="45" cm="1">
        <f t="array" ref="N27">SimGBM(N26,dt,mu,sig)</f>
        <v>91.193346538321549</v>
      </c>
      <c r="O27" s="45" cm="1">
        <f t="array" ref="O27">SimGBM(O26,dt,mu,sig)</f>
        <v>103.70887596477094</v>
      </c>
      <c r="P27" s="45" cm="1">
        <f t="array" ref="P27">SimGBM(P26,dt,mu,sig)</f>
        <v>95.367287287254328</v>
      </c>
      <c r="Q27" s="45" cm="1">
        <f t="array" ref="Q27">SimGBM(Q26,dt,mu,sig)</f>
        <v>113.88808942844773</v>
      </c>
    </row>
    <row r="28" spans="4:17" x14ac:dyDescent="0.2">
      <c r="D28" s="30">
        <v>24</v>
      </c>
      <c r="E28" s="45">
        <f t="shared" ca="1" si="1"/>
        <v>81.805025173056364</v>
      </c>
      <c r="G28" s="30">
        <v>24</v>
      </c>
      <c r="H28" s="45" cm="1">
        <f t="array" ref="H28">SimGBM(H27,dt,mu,sig)</f>
        <v>99.596241915431037</v>
      </c>
      <c r="I28" s="45" cm="1">
        <f t="array" ref="I28">SimGBM(I27,dt,mu,sig)</f>
        <v>108.96718997661561</v>
      </c>
      <c r="J28" s="45" cm="1">
        <f t="array" ref="J28">SimGBM(J27,dt,mu,sig)</f>
        <v>96.786657852599902</v>
      </c>
      <c r="K28" s="45" cm="1">
        <f t="array" ref="K28">SimGBM(K27,dt,mu,sig)</f>
        <v>93.706175532241858</v>
      </c>
      <c r="L28" s="45" cm="1">
        <f t="array" ref="L28">SimGBM(L27,dt,mu,sig)</f>
        <v>95.492134041626372</v>
      </c>
      <c r="M28" s="45" cm="1">
        <f t="array" ref="M28">SimGBM(M27,dt,mu,sig)</f>
        <v>90.756354252593582</v>
      </c>
      <c r="N28" s="45" cm="1">
        <f t="array" ref="N28">SimGBM(N27,dt,mu,sig)</f>
        <v>90.310732358001019</v>
      </c>
      <c r="O28" s="45" cm="1">
        <f t="array" ref="O28">SimGBM(O27,dt,mu,sig)</f>
        <v>106.50267404228313</v>
      </c>
      <c r="P28" s="45" cm="1">
        <f t="array" ref="P28">SimGBM(P27,dt,mu,sig)</f>
        <v>95.34532439017508</v>
      </c>
      <c r="Q28" s="45" cm="1">
        <f t="array" ref="Q28">SimGBM(Q27,dt,mu,sig)</f>
        <v>115.82990360352734</v>
      </c>
    </row>
    <row r="29" spans="4:17" x14ac:dyDescent="0.2">
      <c r="D29" s="30">
        <v>25</v>
      </c>
      <c r="E29" s="45">
        <f t="shared" ca="1" si="1"/>
        <v>78.439461378689501</v>
      </c>
      <c r="G29" s="30">
        <v>25</v>
      </c>
      <c r="H29" s="45" cm="1">
        <f t="array" ref="H29">SimGBM(H28,dt,mu,sig)</f>
        <v>100.89973102810198</v>
      </c>
      <c r="I29" s="45" cm="1">
        <f t="array" ref="I29">SimGBM(I28,dt,mu,sig)</f>
        <v>107.83792243519883</v>
      </c>
      <c r="J29" s="45" cm="1">
        <f t="array" ref="J29">SimGBM(J28,dt,mu,sig)</f>
        <v>95.747030010662527</v>
      </c>
      <c r="K29" s="45" cm="1">
        <f t="array" ref="K29">SimGBM(K28,dt,mu,sig)</f>
        <v>96.341295313277797</v>
      </c>
      <c r="L29" s="45" cm="1">
        <f t="array" ref="L29">SimGBM(L28,dt,mu,sig)</f>
        <v>97.528203744669938</v>
      </c>
      <c r="M29" s="45" cm="1">
        <f t="array" ref="M29">SimGBM(M28,dt,mu,sig)</f>
        <v>90.581346478414773</v>
      </c>
      <c r="N29" s="45" cm="1">
        <f t="array" ref="N29">SimGBM(N28,dt,mu,sig)</f>
        <v>91.698021825857367</v>
      </c>
      <c r="O29" s="45" cm="1">
        <f t="array" ref="O29">SimGBM(O28,dt,mu,sig)</f>
        <v>104.66854084042131</v>
      </c>
      <c r="P29" s="45" cm="1">
        <f t="array" ref="P29">SimGBM(P28,dt,mu,sig)</f>
        <v>93.783481016740183</v>
      </c>
      <c r="Q29" s="45" cm="1">
        <f t="array" ref="Q29">SimGBM(Q28,dt,mu,sig)</f>
        <v>114.32450634327465</v>
      </c>
    </row>
    <row r="30" spans="4:17" x14ac:dyDescent="0.2">
      <c r="D30" s="30">
        <v>26</v>
      </c>
      <c r="E30" s="45">
        <f t="shared" ca="1" si="1"/>
        <v>79.524440453982635</v>
      </c>
      <c r="G30" s="30">
        <v>26</v>
      </c>
      <c r="H30" s="45" cm="1">
        <f t="array" ref="H30">SimGBM(H29,dt,mu,sig)</f>
        <v>102.41139557793866</v>
      </c>
      <c r="I30" s="45" cm="1">
        <f t="array" ref="I30">SimGBM(I29,dt,mu,sig)</f>
        <v>107.13266748397649</v>
      </c>
      <c r="J30" s="45" cm="1">
        <f t="array" ref="J30">SimGBM(J29,dt,mu,sig)</f>
        <v>97.825390440016648</v>
      </c>
      <c r="K30" s="45" cm="1">
        <f t="array" ref="K30">SimGBM(K29,dt,mu,sig)</f>
        <v>95.054432274712354</v>
      </c>
      <c r="L30" s="45" cm="1">
        <f t="array" ref="L30">SimGBM(L29,dt,mu,sig)</f>
        <v>94.803561688102562</v>
      </c>
      <c r="M30" s="45" cm="1">
        <f t="array" ref="M30">SimGBM(M29,dt,mu,sig)</f>
        <v>91.219706385422356</v>
      </c>
      <c r="N30" s="45" cm="1">
        <f t="array" ref="N30">SimGBM(N29,dt,mu,sig)</f>
        <v>92.328622151758083</v>
      </c>
      <c r="O30" s="45" cm="1">
        <f t="array" ref="O30">SimGBM(O29,dt,mu,sig)</f>
        <v>103.62221730456436</v>
      </c>
      <c r="P30" s="45" cm="1">
        <f t="array" ref="P30">SimGBM(P29,dt,mu,sig)</f>
        <v>95.674239614578639</v>
      </c>
      <c r="Q30" s="45" cm="1">
        <f t="array" ref="Q30">SimGBM(Q29,dt,mu,sig)</f>
        <v>113.0132262491182</v>
      </c>
    </row>
    <row r="31" spans="4:17" x14ac:dyDescent="0.2">
      <c r="D31" s="30">
        <v>27</v>
      </c>
      <c r="E31" s="45">
        <f t="shared" ca="1" si="1"/>
        <v>80.301733846977882</v>
      </c>
      <c r="G31" s="30">
        <v>27</v>
      </c>
      <c r="H31" s="45" cm="1">
        <f t="array" ref="H31">SimGBM(H30,dt,mu,sig)</f>
        <v>104.54618809649155</v>
      </c>
      <c r="I31" s="45" cm="1">
        <f t="array" ref="I31">SimGBM(I30,dt,mu,sig)</f>
        <v>110.52732485404704</v>
      </c>
      <c r="J31" s="45" cm="1">
        <f t="array" ref="J31">SimGBM(J30,dt,mu,sig)</f>
        <v>101.2770565372155</v>
      </c>
      <c r="K31" s="45" cm="1">
        <f t="array" ref="K31">SimGBM(K30,dt,mu,sig)</f>
        <v>94.457812920889651</v>
      </c>
      <c r="L31" s="45" cm="1">
        <f t="array" ref="L31">SimGBM(L30,dt,mu,sig)</f>
        <v>93.323987968559166</v>
      </c>
      <c r="M31" s="45" cm="1">
        <f t="array" ref="M31">SimGBM(M30,dt,mu,sig)</f>
        <v>90.523351899207853</v>
      </c>
      <c r="N31" s="45" cm="1">
        <f t="array" ref="N31">SimGBM(N30,dt,mu,sig)</f>
        <v>93.026692231034801</v>
      </c>
      <c r="O31" s="45" cm="1">
        <f t="array" ref="O31">SimGBM(O30,dt,mu,sig)</f>
        <v>101.72545293961468</v>
      </c>
      <c r="P31" s="45" cm="1">
        <f t="array" ref="P31">SimGBM(P30,dt,mu,sig)</f>
        <v>97.427431597351784</v>
      </c>
      <c r="Q31" s="45" cm="1">
        <f t="array" ref="Q31">SimGBM(Q30,dt,mu,sig)</f>
        <v>109.64729622086919</v>
      </c>
    </row>
    <row r="32" spans="4:17" x14ac:dyDescent="0.2">
      <c r="D32" s="30">
        <v>28</v>
      </c>
      <c r="E32" s="45">
        <f t="shared" ca="1" si="1"/>
        <v>80.268775345713124</v>
      </c>
      <c r="G32" s="30">
        <v>28</v>
      </c>
      <c r="H32" s="45" cm="1">
        <f t="array" ref="H32">SimGBM(H31,dt,mu,sig)</f>
        <v>103.92945799172269</v>
      </c>
      <c r="I32" s="45" cm="1">
        <f t="array" ref="I32">SimGBM(I31,dt,mu,sig)</f>
        <v>109.71072355818396</v>
      </c>
      <c r="J32" s="45" cm="1">
        <f t="array" ref="J32">SimGBM(J31,dt,mu,sig)</f>
        <v>101.47151303795488</v>
      </c>
      <c r="K32" s="45" cm="1">
        <f t="array" ref="K32">SimGBM(K31,dt,mu,sig)</f>
        <v>94.36664458805771</v>
      </c>
      <c r="L32" s="45" cm="1">
        <f t="array" ref="L32">SimGBM(L31,dt,mu,sig)</f>
        <v>97.183721393564866</v>
      </c>
      <c r="M32" s="45" cm="1">
        <f t="array" ref="M32">SimGBM(M31,dt,mu,sig)</f>
        <v>89.369009123436115</v>
      </c>
      <c r="N32" s="45" cm="1">
        <f t="array" ref="N32">SimGBM(N31,dt,mu,sig)</f>
        <v>94.71639145343859</v>
      </c>
      <c r="O32" s="45" cm="1">
        <f t="array" ref="O32">SimGBM(O31,dt,mu,sig)</f>
        <v>98.755915695371456</v>
      </c>
      <c r="P32" s="45" cm="1">
        <f t="array" ref="P32">SimGBM(P31,dt,mu,sig)</f>
        <v>97.938126004872345</v>
      </c>
      <c r="Q32" s="45" cm="1">
        <f t="array" ref="Q32">SimGBM(Q31,dt,mu,sig)</f>
        <v>110.02486711362842</v>
      </c>
    </row>
    <row r="33" spans="4:17" x14ac:dyDescent="0.2">
      <c r="D33" s="30">
        <v>29</v>
      </c>
      <c r="E33" s="45">
        <f t="shared" ca="1" si="1"/>
        <v>80.496449013151505</v>
      </c>
      <c r="G33" s="30">
        <v>29</v>
      </c>
      <c r="H33" s="45" cm="1">
        <f t="array" ref="H33">SimGBM(H32,dt,mu,sig)</f>
        <v>102.72222930188312</v>
      </c>
      <c r="I33" s="45" cm="1">
        <f t="array" ref="I33">SimGBM(I32,dt,mu,sig)</f>
        <v>112.94367634935878</v>
      </c>
      <c r="J33" s="45" cm="1">
        <f t="array" ref="J33">SimGBM(J32,dt,mu,sig)</f>
        <v>99.675671867008603</v>
      </c>
      <c r="K33" s="45" cm="1">
        <f t="array" ref="K33">SimGBM(K32,dt,mu,sig)</f>
        <v>100.53422048379991</v>
      </c>
      <c r="L33" s="45" cm="1">
        <f t="array" ref="L33">SimGBM(L32,dt,mu,sig)</f>
        <v>102.41081892689547</v>
      </c>
      <c r="M33" s="45" cm="1">
        <f t="array" ref="M33">SimGBM(M32,dt,mu,sig)</f>
        <v>89.223450601428155</v>
      </c>
      <c r="N33" s="45" cm="1">
        <f t="array" ref="N33">SimGBM(N32,dt,mu,sig)</f>
        <v>93.924317073012631</v>
      </c>
      <c r="O33" s="45" cm="1">
        <f t="array" ref="O33">SimGBM(O32,dt,mu,sig)</f>
        <v>96.921983148391718</v>
      </c>
      <c r="P33" s="45" cm="1">
        <f t="array" ref="P33">SimGBM(P32,dt,mu,sig)</f>
        <v>98.099098789960308</v>
      </c>
      <c r="Q33" s="45" cm="1">
        <f t="array" ref="Q33">SimGBM(Q32,dt,mu,sig)</f>
        <v>108.75415907468728</v>
      </c>
    </row>
    <row r="34" spans="4:17" x14ac:dyDescent="0.2">
      <c r="D34" s="30">
        <v>30</v>
      </c>
      <c r="E34" s="45">
        <f t="shared" ca="1" si="1"/>
        <v>77.728706830799652</v>
      </c>
      <c r="G34" s="30">
        <v>30</v>
      </c>
      <c r="H34" s="45" cm="1">
        <f t="array" ref="H34">SimGBM(H33,dt,mu,sig)</f>
        <v>102.15193106181218</v>
      </c>
      <c r="I34" s="45" cm="1">
        <f t="array" ref="I34">SimGBM(I33,dt,mu,sig)</f>
        <v>117.47962749541401</v>
      </c>
      <c r="J34" s="45" cm="1">
        <f t="array" ref="J34">SimGBM(J33,dt,mu,sig)</f>
        <v>95.947682301054954</v>
      </c>
      <c r="K34" s="45" cm="1">
        <f t="array" ref="K34">SimGBM(K33,dt,mu,sig)</f>
        <v>101.41391048037454</v>
      </c>
      <c r="L34" s="45" cm="1">
        <f t="array" ref="L34">SimGBM(L33,dt,mu,sig)</f>
        <v>96.598590233678607</v>
      </c>
      <c r="M34" s="45" cm="1">
        <f t="array" ref="M34">SimGBM(M33,dt,mu,sig)</f>
        <v>89.622408588074222</v>
      </c>
      <c r="N34" s="45" cm="1">
        <f t="array" ref="N34">SimGBM(N33,dt,mu,sig)</f>
        <v>94.839902316122021</v>
      </c>
      <c r="O34" s="45" cm="1">
        <f t="array" ref="O34">SimGBM(O33,dt,mu,sig)</f>
        <v>95.515864123289816</v>
      </c>
      <c r="P34" s="45" cm="1">
        <f t="array" ref="P34">SimGBM(P33,dt,mu,sig)</f>
        <v>95.377347320758076</v>
      </c>
      <c r="Q34" s="45" cm="1">
        <f t="array" ref="Q34">SimGBM(Q33,dt,mu,sig)</f>
        <v>109.10976335131441</v>
      </c>
    </row>
    <row r="35" spans="4:17" x14ac:dyDescent="0.2">
      <c r="D35" s="30">
        <v>31</v>
      </c>
      <c r="E35" s="45">
        <f t="shared" ca="1" si="1"/>
        <v>77.309228568787773</v>
      </c>
      <c r="G35" s="30">
        <v>31</v>
      </c>
      <c r="H35" s="45" cm="1">
        <f t="array" ref="H35">SimGBM(H34,dt,mu,sig)</f>
        <v>100.74420153237169</v>
      </c>
      <c r="I35" s="45" cm="1">
        <f t="array" ref="I35">SimGBM(I34,dt,mu,sig)</f>
        <v>116.65306338699472</v>
      </c>
      <c r="J35" s="45" cm="1">
        <f t="array" ref="J35">SimGBM(J34,dt,mu,sig)</f>
        <v>99.178686021533537</v>
      </c>
      <c r="K35" s="45" cm="1">
        <f t="array" ref="K35">SimGBM(K34,dt,mu,sig)</f>
        <v>101.71407158208068</v>
      </c>
      <c r="L35" s="45" cm="1">
        <f t="array" ref="L35">SimGBM(L34,dt,mu,sig)</f>
        <v>96.395665045806382</v>
      </c>
      <c r="M35" s="45" cm="1">
        <f t="array" ref="M35">SimGBM(M34,dt,mu,sig)</f>
        <v>88.869149277841288</v>
      </c>
      <c r="N35" s="45" cm="1">
        <f t="array" ref="N35">SimGBM(N34,dt,mu,sig)</f>
        <v>98.703125140695406</v>
      </c>
      <c r="O35" s="45" cm="1">
        <f t="array" ref="O35">SimGBM(O34,dt,mu,sig)</f>
        <v>91.981973608502997</v>
      </c>
      <c r="P35" s="45" cm="1">
        <f t="array" ref="P35">SimGBM(P34,dt,mu,sig)</f>
        <v>96.506434050293848</v>
      </c>
      <c r="Q35" s="45" cm="1">
        <f t="array" ref="Q35">SimGBM(Q34,dt,mu,sig)</f>
        <v>110.09891651257884</v>
      </c>
    </row>
    <row r="36" spans="4:17" x14ac:dyDescent="0.2">
      <c r="D36" s="30">
        <v>32</v>
      </c>
      <c r="E36" s="45">
        <f t="shared" ca="1" si="1"/>
        <v>75.070835172335279</v>
      </c>
      <c r="G36" s="30">
        <v>32</v>
      </c>
      <c r="H36" s="45" cm="1">
        <f t="array" ref="H36">SimGBM(H35,dt,mu,sig)</f>
        <v>99.479507453978158</v>
      </c>
      <c r="I36" s="45" cm="1">
        <f t="array" ref="I36">SimGBM(I35,dt,mu,sig)</f>
        <v>114.72487721353147</v>
      </c>
      <c r="J36" s="45" cm="1">
        <f t="array" ref="J36">SimGBM(J35,dt,mu,sig)</f>
        <v>100.97239319484818</v>
      </c>
      <c r="K36" s="45" cm="1">
        <f t="array" ref="K36">SimGBM(K35,dt,mu,sig)</f>
        <v>104.21847716099076</v>
      </c>
      <c r="L36" s="45" cm="1">
        <f t="array" ref="L36">SimGBM(L35,dt,mu,sig)</f>
        <v>96.500871804881015</v>
      </c>
      <c r="M36" s="45" cm="1">
        <f t="array" ref="M36">SimGBM(M35,dt,mu,sig)</f>
        <v>89.650560386357668</v>
      </c>
      <c r="N36" s="45" cm="1">
        <f t="array" ref="N36">SimGBM(N35,dt,mu,sig)</f>
        <v>100.1172660828464</v>
      </c>
      <c r="O36" s="45" cm="1">
        <f t="array" ref="O36">SimGBM(O35,dt,mu,sig)</f>
        <v>92.097441389583949</v>
      </c>
      <c r="P36" s="45" cm="1">
        <f t="array" ref="P36">SimGBM(P35,dt,mu,sig)</f>
        <v>98.304674098244419</v>
      </c>
      <c r="Q36" s="45" cm="1">
        <f t="array" ref="Q36">SimGBM(Q35,dt,mu,sig)</f>
        <v>109.91167431724507</v>
      </c>
    </row>
    <row r="37" spans="4:17" x14ac:dyDescent="0.2">
      <c r="D37" s="30">
        <v>33</v>
      </c>
      <c r="E37" s="45">
        <f t="shared" ca="1" si="1"/>
        <v>73.092726142093539</v>
      </c>
      <c r="G37" s="30">
        <v>33</v>
      </c>
      <c r="H37" s="45" cm="1">
        <f t="array" ref="H37">SimGBM(H36,dt,mu,sig)</f>
        <v>96.078701228212623</v>
      </c>
      <c r="I37" s="45" cm="1">
        <f t="array" ref="I37">SimGBM(I36,dt,mu,sig)</f>
        <v>115.71120391031842</v>
      </c>
      <c r="J37" s="45" cm="1">
        <f t="array" ref="J37">SimGBM(J36,dt,mu,sig)</f>
        <v>102.32167138208214</v>
      </c>
      <c r="K37" s="45" cm="1">
        <f t="array" ref="K37">SimGBM(K36,dt,mu,sig)</f>
        <v>104.44777950920238</v>
      </c>
      <c r="L37" s="45" cm="1">
        <f t="array" ref="L37">SimGBM(L36,dt,mu,sig)</f>
        <v>97.53514614052574</v>
      </c>
      <c r="M37" s="45" cm="1">
        <f t="array" ref="M37">SimGBM(M36,dt,mu,sig)</f>
        <v>92.392530795485897</v>
      </c>
      <c r="N37" s="45" cm="1">
        <f t="array" ref="N37">SimGBM(N36,dt,mu,sig)</f>
        <v>102.52885854281341</v>
      </c>
      <c r="O37" s="45" cm="1">
        <f t="array" ref="O37">SimGBM(O36,dt,mu,sig)</f>
        <v>91.700243075776314</v>
      </c>
      <c r="P37" s="45" cm="1">
        <f t="array" ref="P37">SimGBM(P36,dt,mu,sig)</f>
        <v>99.27610836776347</v>
      </c>
      <c r="Q37" s="45" cm="1">
        <f t="array" ref="Q37">SimGBM(Q36,dt,mu,sig)</f>
        <v>110.79017343275321</v>
      </c>
    </row>
    <row r="38" spans="4:17" x14ac:dyDescent="0.2">
      <c r="D38" s="30">
        <v>34</v>
      </c>
      <c r="E38" s="45">
        <f t="shared" ca="1" si="1"/>
        <v>70.360036076391467</v>
      </c>
      <c r="G38" s="30">
        <v>34</v>
      </c>
      <c r="H38" s="45" cm="1">
        <f t="array" ref="H38">SimGBM(H37,dt,mu,sig)</f>
        <v>100.15490048219094</v>
      </c>
      <c r="I38" s="45" cm="1">
        <f t="array" ref="I38">SimGBM(I37,dt,mu,sig)</f>
        <v>114.03409443978893</v>
      </c>
      <c r="J38" s="45" cm="1">
        <f t="array" ref="J38">SimGBM(J37,dt,mu,sig)</f>
        <v>103.77800196829726</v>
      </c>
      <c r="K38" s="45" cm="1">
        <f t="array" ref="K38">SimGBM(K37,dt,mu,sig)</f>
        <v>102.41625531887254</v>
      </c>
      <c r="L38" s="45" cm="1">
        <f t="array" ref="L38">SimGBM(L37,dt,mu,sig)</f>
        <v>97.781841186239191</v>
      </c>
      <c r="M38" s="45" cm="1">
        <f t="array" ref="M38">SimGBM(M37,dt,mu,sig)</f>
        <v>91.180319595645301</v>
      </c>
      <c r="N38" s="45" cm="1">
        <f t="array" ref="N38">SimGBM(N37,dt,mu,sig)</f>
        <v>102.74498395295743</v>
      </c>
      <c r="O38" s="45" cm="1">
        <f t="array" ref="O38">SimGBM(O37,dt,mu,sig)</f>
        <v>93.125204118403758</v>
      </c>
      <c r="P38" s="45" cm="1">
        <f t="array" ref="P38">SimGBM(P37,dt,mu,sig)</f>
        <v>98.812968225467898</v>
      </c>
      <c r="Q38" s="45" cm="1">
        <f t="array" ref="Q38">SimGBM(Q37,dt,mu,sig)</f>
        <v>114.10933710201107</v>
      </c>
    </row>
    <row r="39" spans="4:17" x14ac:dyDescent="0.2">
      <c r="D39" s="30">
        <v>35</v>
      </c>
      <c r="E39" s="45">
        <f t="shared" ca="1" si="1"/>
        <v>69.428554284673879</v>
      </c>
      <c r="G39" s="30">
        <v>35</v>
      </c>
      <c r="H39" s="45" cm="1">
        <f t="array" ref="H39">SimGBM(H38,dt,mu,sig)</f>
        <v>105.45594032597612</v>
      </c>
      <c r="I39" s="45" cm="1">
        <f t="array" ref="I39">SimGBM(I38,dt,mu,sig)</f>
        <v>111.10466547161185</v>
      </c>
      <c r="J39" s="45" cm="1">
        <f t="array" ref="J39">SimGBM(J38,dt,mu,sig)</f>
        <v>104.59962117139862</v>
      </c>
      <c r="K39" s="45" cm="1">
        <f t="array" ref="K39">SimGBM(K38,dt,mu,sig)</f>
        <v>101.79190461143101</v>
      </c>
      <c r="L39" s="45" cm="1">
        <f t="array" ref="L39">SimGBM(L38,dt,mu,sig)</f>
        <v>101.13073453651583</v>
      </c>
      <c r="M39" s="45" cm="1">
        <f t="array" ref="M39">SimGBM(M38,dt,mu,sig)</f>
        <v>91.291122839446004</v>
      </c>
      <c r="N39" s="45" cm="1">
        <f t="array" ref="N39">SimGBM(N38,dt,mu,sig)</f>
        <v>105.18198946469752</v>
      </c>
      <c r="O39" s="45" cm="1">
        <f t="array" ref="O39">SimGBM(O38,dt,mu,sig)</f>
        <v>91.807706228408847</v>
      </c>
      <c r="P39" s="45" cm="1">
        <f t="array" ref="P39">SimGBM(P38,dt,mu,sig)</f>
        <v>94.213658192403159</v>
      </c>
      <c r="Q39" s="45" cm="1">
        <f t="array" ref="Q39">SimGBM(Q38,dt,mu,sig)</f>
        <v>109.71447950229467</v>
      </c>
    </row>
    <row r="40" spans="4:17" x14ac:dyDescent="0.2">
      <c r="D40" s="30">
        <v>36</v>
      </c>
      <c r="E40" s="45">
        <f t="shared" ca="1" si="1"/>
        <v>69.834670039680191</v>
      </c>
      <c r="G40" s="30">
        <v>36</v>
      </c>
      <c r="H40" s="45" cm="1">
        <f t="array" ref="H40">SimGBM(H39,dt,mu,sig)</f>
        <v>106.054584613182</v>
      </c>
      <c r="I40" s="45" cm="1">
        <f t="array" ref="I40">SimGBM(I39,dt,mu,sig)</f>
        <v>108.4665932824479</v>
      </c>
      <c r="J40" s="45" cm="1">
        <f t="array" ref="J40">SimGBM(J39,dt,mu,sig)</f>
        <v>102.67406185047984</v>
      </c>
      <c r="K40" s="45" cm="1">
        <f t="array" ref="K40">SimGBM(K39,dt,mu,sig)</f>
        <v>101.0368411678633</v>
      </c>
      <c r="L40" s="45" cm="1">
        <f t="array" ref="L40">SimGBM(L39,dt,mu,sig)</f>
        <v>98.916273466716532</v>
      </c>
      <c r="M40" s="45" cm="1">
        <f t="array" ref="M40">SimGBM(M39,dt,mu,sig)</f>
        <v>88.809395397763637</v>
      </c>
      <c r="N40" s="45" cm="1">
        <f t="array" ref="N40">SimGBM(N39,dt,mu,sig)</f>
        <v>104.62118919273279</v>
      </c>
      <c r="O40" s="45" cm="1">
        <f t="array" ref="O40">SimGBM(O39,dt,mu,sig)</f>
        <v>88.131133126979364</v>
      </c>
      <c r="P40" s="45" cm="1">
        <f t="array" ref="P40">SimGBM(P39,dt,mu,sig)</f>
        <v>94.09596933729253</v>
      </c>
      <c r="Q40" s="45" cm="1">
        <f t="array" ref="Q40">SimGBM(Q39,dt,mu,sig)</f>
        <v>111.07060831616664</v>
      </c>
    </row>
    <row r="41" spans="4:17" x14ac:dyDescent="0.2">
      <c r="D41" s="30">
        <v>37</v>
      </c>
      <c r="E41" s="45">
        <f t="shared" ca="1" si="1"/>
        <v>69.002012940790095</v>
      </c>
      <c r="G41" s="30">
        <v>37</v>
      </c>
      <c r="H41" s="45" cm="1">
        <f t="array" ref="H41">SimGBM(H40,dt,mu,sig)</f>
        <v>101.71845979662105</v>
      </c>
      <c r="I41" s="45" cm="1">
        <f t="array" ref="I41">SimGBM(I40,dt,mu,sig)</f>
        <v>114.07840071047214</v>
      </c>
      <c r="J41" s="45" cm="1">
        <f t="array" ref="J41">SimGBM(J40,dt,mu,sig)</f>
        <v>102.37450220692506</v>
      </c>
      <c r="K41" s="45" cm="1">
        <f t="array" ref="K41">SimGBM(K40,dt,mu,sig)</f>
        <v>99.331316539379415</v>
      </c>
      <c r="L41" s="45" cm="1">
        <f t="array" ref="L41">SimGBM(L40,dt,mu,sig)</f>
        <v>102.91803187489076</v>
      </c>
      <c r="M41" s="45" cm="1">
        <f t="array" ref="M41">SimGBM(M40,dt,mu,sig)</f>
        <v>89.015948575100623</v>
      </c>
      <c r="N41" s="45" cm="1">
        <f t="array" ref="N41">SimGBM(N40,dt,mu,sig)</f>
        <v>107.27638247219483</v>
      </c>
      <c r="O41" s="45" cm="1">
        <f t="array" ref="O41">SimGBM(O40,dt,mu,sig)</f>
        <v>85.372154067908653</v>
      </c>
      <c r="P41" s="45" cm="1">
        <f t="array" ref="P41">SimGBM(P40,dt,mu,sig)</f>
        <v>95.294022395000852</v>
      </c>
      <c r="Q41" s="45" cm="1">
        <f t="array" ref="Q41">SimGBM(Q40,dt,mu,sig)</f>
        <v>110.41593935232221</v>
      </c>
    </row>
    <row r="42" spans="4:17" x14ac:dyDescent="0.2">
      <c r="D42" s="30">
        <v>38</v>
      </c>
      <c r="E42" s="45">
        <f t="shared" ca="1" si="1"/>
        <v>67.636585873215125</v>
      </c>
      <c r="G42" s="30">
        <v>38</v>
      </c>
      <c r="H42" s="45" cm="1">
        <f t="array" ref="H42">SimGBM(H41,dt,mu,sig)</f>
        <v>102.07128252962109</v>
      </c>
      <c r="I42" s="45" cm="1">
        <f t="array" ref="I42">SimGBM(I41,dt,mu,sig)</f>
        <v>117.67656086889212</v>
      </c>
      <c r="J42" s="45" cm="1">
        <f t="array" ref="J42">SimGBM(J41,dt,mu,sig)</f>
        <v>102.36937710703741</v>
      </c>
      <c r="K42" s="45" cm="1">
        <f t="array" ref="K42">SimGBM(K41,dt,mu,sig)</f>
        <v>103.19357049572707</v>
      </c>
      <c r="L42" s="45" cm="1">
        <f t="array" ref="L42">SimGBM(L41,dt,mu,sig)</f>
        <v>105.17251681581303</v>
      </c>
      <c r="M42" s="45" cm="1">
        <f t="array" ref="M42">SimGBM(M41,dt,mu,sig)</f>
        <v>90.252204232337888</v>
      </c>
      <c r="N42" s="45" cm="1">
        <f t="array" ref="N42">SimGBM(N41,dt,mu,sig)</f>
        <v>107.48845459227364</v>
      </c>
      <c r="O42" s="45" cm="1">
        <f t="array" ref="O42">SimGBM(O41,dt,mu,sig)</f>
        <v>87.190590138161753</v>
      </c>
      <c r="P42" s="45" cm="1">
        <f t="array" ref="P42">SimGBM(P41,dt,mu,sig)</f>
        <v>92.684434986539685</v>
      </c>
      <c r="Q42" s="45" cm="1">
        <f t="array" ref="Q42">SimGBM(Q41,dt,mu,sig)</f>
        <v>110.81720677061935</v>
      </c>
    </row>
    <row r="43" spans="4:17" x14ac:dyDescent="0.2">
      <c r="D43" s="30">
        <v>39</v>
      </c>
      <c r="E43" s="45">
        <f t="shared" ca="1" si="1"/>
        <v>62.959401916625218</v>
      </c>
      <c r="G43" s="30">
        <v>39</v>
      </c>
      <c r="H43" s="45" cm="1">
        <f t="array" ref="H43">SimGBM(H42,dt,mu,sig)</f>
        <v>102.13914761072876</v>
      </c>
      <c r="I43" s="45" cm="1">
        <f t="array" ref="I43">SimGBM(I42,dt,mu,sig)</f>
        <v>118.54031942197065</v>
      </c>
      <c r="J43" s="45" cm="1">
        <f t="array" ref="J43">SimGBM(J42,dt,mu,sig)</f>
        <v>100.80379665091145</v>
      </c>
      <c r="K43" s="45" cm="1">
        <f t="array" ref="K43">SimGBM(K42,dt,mu,sig)</f>
        <v>99.520172128056529</v>
      </c>
      <c r="L43" s="45" cm="1">
        <f t="array" ref="L43">SimGBM(L42,dt,mu,sig)</f>
        <v>112.1110383914271</v>
      </c>
      <c r="M43" s="45" cm="1">
        <f t="array" ref="M43">SimGBM(M42,dt,mu,sig)</f>
        <v>92.54571940750175</v>
      </c>
      <c r="N43" s="45" cm="1">
        <f t="array" ref="N43">SimGBM(N42,dt,mu,sig)</f>
        <v>111.60592466605848</v>
      </c>
      <c r="O43" s="45" cm="1">
        <f t="array" ref="O43">SimGBM(O42,dt,mu,sig)</f>
        <v>88.691352699317122</v>
      </c>
      <c r="P43" s="45" cm="1">
        <f t="array" ref="P43">SimGBM(P42,dt,mu,sig)</f>
        <v>91.414133151947482</v>
      </c>
      <c r="Q43" s="45" cm="1">
        <f t="array" ref="Q43">SimGBM(Q42,dt,mu,sig)</f>
        <v>106.90047547800526</v>
      </c>
    </row>
    <row r="44" spans="4:17" x14ac:dyDescent="0.2">
      <c r="D44" s="30">
        <v>40</v>
      </c>
      <c r="E44" s="45">
        <f t="shared" ca="1" si="1"/>
        <v>60.254685734915576</v>
      </c>
      <c r="G44" s="30">
        <v>40</v>
      </c>
      <c r="H44" s="45" cm="1">
        <f t="array" ref="H44">SimGBM(H43,dt,mu,sig)</f>
        <v>104.73672617188586</v>
      </c>
      <c r="I44" s="45" cm="1">
        <f t="array" ref="I44">SimGBM(I43,dt,mu,sig)</f>
        <v>119.03009748525423</v>
      </c>
      <c r="J44" s="45" cm="1">
        <f t="array" ref="J44">SimGBM(J43,dt,mu,sig)</f>
        <v>101.25708460314203</v>
      </c>
      <c r="K44" s="45" cm="1">
        <f t="array" ref="K44">SimGBM(K43,dt,mu,sig)</f>
        <v>97.326599682708505</v>
      </c>
      <c r="L44" s="45" cm="1">
        <f t="array" ref="L44">SimGBM(L43,dt,mu,sig)</f>
        <v>108.97163098940212</v>
      </c>
      <c r="M44" s="45" cm="1">
        <f t="array" ref="M44">SimGBM(M43,dt,mu,sig)</f>
        <v>92.238526363799295</v>
      </c>
      <c r="N44" s="45" cm="1">
        <f t="array" ref="N44">SimGBM(N43,dt,mu,sig)</f>
        <v>117.9321664282878</v>
      </c>
      <c r="O44" s="45" cm="1">
        <f t="array" ref="O44">SimGBM(O43,dt,mu,sig)</f>
        <v>93.792447724271696</v>
      </c>
      <c r="P44" s="45" cm="1">
        <f t="array" ref="P44">SimGBM(P43,dt,mu,sig)</f>
        <v>91.205698327686136</v>
      </c>
      <c r="Q44" s="45" cm="1">
        <f t="array" ref="Q44">SimGBM(Q43,dt,mu,sig)</f>
        <v>108.88015952478699</v>
      </c>
    </row>
    <row r="45" spans="4:17" x14ac:dyDescent="0.2">
      <c r="D45" s="30">
        <v>41</v>
      </c>
      <c r="E45" s="45">
        <f t="shared" ca="1" si="1"/>
        <v>62.466073589140436</v>
      </c>
      <c r="G45" s="30">
        <v>41</v>
      </c>
      <c r="H45" s="45" cm="1">
        <f t="array" ref="H45">SimGBM(H44,dt,mu,sig)</f>
        <v>98.829310155846173</v>
      </c>
      <c r="I45" s="45" cm="1">
        <f t="array" ref="I45">SimGBM(I44,dt,mu,sig)</f>
        <v>121.66462176953048</v>
      </c>
      <c r="J45" s="45" cm="1">
        <f t="array" ref="J45">SimGBM(J44,dt,mu,sig)</f>
        <v>100.71442537128122</v>
      </c>
      <c r="K45" s="45" cm="1">
        <f t="array" ref="K45">SimGBM(K44,dt,mu,sig)</f>
        <v>94.760655081331095</v>
      </c>
      <c r="L45" s="45" cm="1">
        <f t="array" ref="L45">SimGBM(L44,dt,mu,sig)</f>
        <v>109.53444164074213</v>
      </c>
      <c r="M45" s="45" cm="1">
        <f t="array" ref="M45">SimGBM(M44,dt,mu,sig)</f>
        <v>91.94011730268133</v>
      </c>
      <c r="N45" s="45" cm="1">
        <f t="array" ref="N45">SimGBM(N44,dt,mu,sig)</f>
        <v>115.70321501790717</v>
      </c>
      <c r="O45" s="45" cm="1">
        <f t="array" ref="O45">SimGBM(O44,dt,mu,sig)</f>
        <v>89.969193221858944</v>
      </c>
      <c r="P45" s="45" cm="1">
        <f t="array" ref="P45">SimGBM(P44,dt,mu,sig)</f>
        <v>87.256973498930833</v>
      </c>
      <c r="Q45" s="45" cm="1">
        <f t="array" ref="Q45">SimGBM(Q44,dt,mu,sig)</f>
        <v>109.60415174723633</v>
      </c>
    </row>
    <row r="46" spans="4:17" x14ac:dyDescent="0.2">
      <c r="D46" s="30">
        <v>42</v>
      </c>
      <c r="E46" s="45">
        <f t="shared" ca="1" si="1"/>
        <v>62.65571129504395</v>
      </c>
      <c r="G46" s="30">
        <v>42</v>
      </c>
      <c r="H46" s="45" cm="1">
        <f t="array" ref="H46">SimGBM(H45,dt,mu,sig)</f>
        <v>98.336677568733407</v>
      </c>
      <c r="I46" s="45" cm="1">
        <f t="array" ref="I46">SimGBM(I45,dt,mu,sig)</f>
        <v>120.38167097972047</v>
      </c>
      <c r="J46" s="45" cm="1">
        <f t="array" ref="J46">SimGBM(J45,dt,mu,sig)</f>
        <v>108.15255347020519</v>
      </c>
      <c r="K46" s="45" cm="1">
        <f t="array" ref="K46">SimGBM(K45,dt,mu,sig)</f>
        <v>95.353552248475211</v>
      </c>
      <c r="L46" s="45" cm="1">
        <f t="array" ref="L46">SimGBM(L45,dt,mu,sig)</f>
        <v>108.8001210535525</v>
      </c>
      <c r="M46" s="45" cm="1">
        <f t="array" ref="M46">SimGBM(M45,dt,mu,sig)</f>
        <v>93.207134920501417</v>
      </c>
      <c r="N46" s="45" cm="1">
        <f t="array" ref="N46">SimGBM(N45,dt,mu,sig)</f>
        <v>115.28467229811879</v>
      </c>
      <c r="O46" s="45" cm="1">
        <f t="array" ref="O46">SimGBM(O45,dt,mu,sig)</f>
        <v>89.939898781358622</v>
      </c>
      <c r="P46" s="45" cm="1">
        <f t="array" ref="P46">SimGBM(P45,dt,mu,sig)</f>
        <v>87.000636999318161</v>
      </c>
      <c r="Q46" s="45" cm="1">
        <f t="array" ref="Q46">SimGBM(Q45,dt,mu,sig)</f>
        <v>109.72650173190446</v>
      </c>
    </row>
    <row r="47" spans="4:17" x14ac:dyDescent="0.2">
      <c r="D47" s="30">
        <v>43</v>
      </c>
      <c r="E47" s="45">
        <f t="shared" ca="1" si="1"/>
        <v>63.00881555829406</v>
      </c>
      <c r="G47" s="30">
        <v>43</v>
      </c>
      <c r="H47" s="45" cm="1">
        <f t="array" ref="H47">SimGBM(H46,dt,mu,sig)</f>
        <v>98.329785271981478</v>
      </c>
      <c r="I47" s="45" cm="1">
        <f t="array" ref="I47">SimGBM(I46,dt,mu,sig)</f>
        <v>123.61963742349499</v>
      </c>
      <c r="J47" s="45" cm="1">
        <f t="array" ref="J47">SimGBM(J46,dt,mu,sig)</f>
        <v>108.7235191352666</v>
      </c>
      <c r="K47" s="45" cm="1">
        <f t="array" ref="K47">SimGBM(K46,dt,mu,sig)</f>
        <v>99.611137150805334</v>
      </c>
      <c r="L47" s="45" cm="1">
        <f t="array" ref="L47">SimGBM(L46,dt,mu,sig)</f>
        <v>112.20563144277104</v>
      </c>
      <c r="M47" s="45" cm="1">
        <f t="array" ref="M47">SimGBM(M46,dt,mu,sig)</f>
        <v>87.975636083347013</v>
      </c>
      <c r="N47" s="45" cm="1">
        <f t="array" ref="N47">SimGBM(N46,dt,mu,sig)</f>
        <v>114.02528033685856</v>
      </c>
      <c r="O47" s="45" cm="1">
        <f t="array" ref="O47">SimGBM(O46,dt,mu,sig)</f>
        <v>89.128930283018704</v>
      </c>
      <c r="P47" s="45" cm="1">
        <f t="array" ref="P47">SimGBM(P46,dt,mu,sig)</f>
        <v>83.950130596227893</v>
      </c>
      <c r="Q47" s="45" cm="1">
        <f t="array" ref="Q47">SimGBM(Q46,dt,mu,sig)</f>
        <v>111.40362991748393</v>
      </c>
    </row>
    <row r="48" spans="4:17" x14ac:dyDescent="0.2">
      <c r="D48" s="30">
        <v>44</v>
      </c>
      <c r="E48" s="45">
        <f t="shared" ca="1" si="1"/>
        <v>61.133480292865379</v>
      </c>
      <c r="G48" s="30">
        <v>44</v>
      </c>
      <c r="H48" s="45" cm="1">
        <f t="array" ref="H48">SimGBM(H47,dt,mu,sig)</f>
        <v>97.013711017415545</v>
      </c>
      <c r="I48" s="45" cm="1">
        <f t="array" ref="I48">SimGBM(I47,dt,mu,sig)</f>
        <v>123.52901471189691</v>
      </c>
      <c r="J48" s="45" cm="1">
        <f t="array" ref="J48">SimGBM(J47,dt,mu,sig)</f>
        <v>108.57041856680397</v>
      </c>
      <c r="K48" s="45" cm="1">
        <f t="array" ref="K48">SimGBM(K47,dt,mu,sig)</f>
        <v>99.823598237532323</v>
      </c>
      <c r="L48" s="45" cm="1">
        <f t="array" ref="L48">SimGBM(L47,dt,mu,sig)</f>
        <v>116.3481891160004</v>
      </c>
      <c r="M48" s="45" cm="1">
        <f t="array" ref="M48">SimGBM(M47,dt,mu,sig)</f>
        <v>90.55169813935197</v>
      </c>
      <c r="N48" s="45" cm="1">
        <f t="array" ref="N48">SimGBM(N47,dt,mu,sig)</f>
        <v>116.78930980181489</v>
      </c>
      <c r="O48" s="45" cm="1">
        <f t="array" ref="O48">SimGBM(O47,dt,mu,sig)</f>
        <v>89.532601557597985</v>
      </c>
      <c r="P48" s="45" cm="1">
        <f t="array" ref="P48">SimGBM(P47,dt,mu,sig)</f>
        <v>81.21961286636467</v>
      </c>
      <c r="Q48" s="45" cm="1">
        <f t="array" ref="Q48">SimGBM(Q47,dt,mu,sig)</f>
        <v>105.41402263592136</v>
      </c>
    </row>
    <row r="49" spans="4:17" x14ac:dyDescent="0.2">
      <c r="D49" s="30">
        <v>45</v>
      </c>
      <c r="E49" s="45">
        <f t="shared" ca="1" si="1"/>
        <v>63.117335429728719</v>
      </c>
      <c r="G49" s="30">
        <v>45</v>
      </c>
      <c r="H49" s="45" cm="1">
        <f t="array" ref="H49">SimGBM(H48,dt,mu,sig)</f>
        <v>98.302591203438595</v>
      </c>
      <c r="I49" s="45" cm="1">
        <f t="array" ref="I49">SimGBM(I48,dt,mu,sig)</f>
        <v>129.73319515255542</v>
      </c>
      <c r="J49" s="45" cm="1">
        <f t="array" ref="J49">SimGBM(J48,dt,mu,sig)</f>
        <v>106.64127314549869</v>
      </c>
      <c r="K49" s="45" cm="1">
        <f t="array" ref="K49">SimGBM(K48,dt,mu,sig)</f>
        <v>101.82853434673669</v>
      </c>
      <c r="L49" s="45" cm="1">
        <f t="array" ref="L49">SimGBM(L48,dt,mu,sig)</f>
        <v>117.63775155041533</v>
      </c>
      <c r="M49" s="45" cm="1">
        <f t="array" ref="M49">SimGBM(M48,dt,mu,sig)</f>
        <v>94.80532267026328</v>
      </c>
      <c r="N49" s="45" cm="1">
        <f t="array" ref="N49">SimGBM(N48,dt,mu,sig)</f>
        <v>118.47752595882477</v>
      </c>
      <c r="O49" s="45" cm="1">
        <f t="array" ref="O49">SimGBM(O48,dt,mu,sig)</f>
        <v>88.525466499652183</v>
      </c>
      <c r="P49" s="45" cm="1">
        <f t="array" ref="P49">SimGBM(P48,dt,mu,sig)</f>
        <v>84.758822702297039</v>
      </c>
      <c r="Q49" s="45" cm="1">
        <f t="array" ref="Q49">SimGBM(Q48,dt,mu,sig)</f>
        <v>104.06938254662956</v>
      </c>
    </row>
    <row r="50" spans="4:17" x14ac:dyDescent="0.2">
      <c r="D50" s="30">
        <v>46</v>
      </c>
      <c r="E50" s="45">
        <f t="shared" ca="1" si="1"/>
        <v>66.324136738667008</v>
      </c>
      <c r="G50" s="30">
        <v>46</v>
      </c>
      <c r="H50" s="45" cm="1">
        <f t="array" ref="H50">SimGBM(H49,dt,mu,sig)</f>
        <v>101.49687852886059</v>
      </c>
      <c r="I50" s="45" cm="1">
        <f t="array" ref="I50">SimGBM(I49,dt,mu,sig)</f>
        <v>129.57436263648702</v>
      </c>
      <c r="J50" s="45" cm="1">
        <f t="array" ref="J50">SimGBM(J49,dt,mu,sig)</f>
        <v>109.76805763355168</v>
      </c>
      <c r="K50" s="45" cm="1">
        <f t="array" ref="K50">SimGBM(K49,dt,mu,sig)</f>
        <v>103.54483848256476</v>
      </c>
      <c r="L50" s="45" cm="1">
        <f t="array" ref="L50">SimGBM(L49,dt,mu,sig)</f>
        <v>113.8420659418663</v>
      </c>
      <c r="M50" s="45" cm="1">
        <f t="array" ref="M50">SimGBM(M49,dt,mu,sig)</f>
        <v>94.072154143252632</v>
      </c>
      <c r="N50" s="45" cm="1">
        <f t="array" ref="N50">SimGBM(N49,dt,mu,sig)</f>
        <v>113.28593000561034</v>
      </c>
      <c r="O50" s="45" cm="1">
        <f t="array" ref="O50">SimGBM(O49,dt,mu,sig)</f>
        <v>89.08883481833783</v>
      </c>
      <c r="P50" s="45" cm="1">
        <f t="array" ref="P50">SimGBM(P49,dt,mu,sig)</f>
        <v>84.125957125922412</v>
      </c>
      <c r="Q50" s="45" cm="1">
        <f t="array" ref="Q50">SimGBM(Q49,dt,mu,sig)</f>
        <v>99.240524154690291</v>
      </c>
    </row>
    <row r="51" spans="4:17" x14ac:dyDescent="0.2">
      <c r="D51" s="30">
        <v>47</v>
      </c>
      <c r="E51" s="45">
        <f t="shared" ca="1" si="1"/>
        <v>63.654327758814034</v>
      </c>
      <c r="G51" s="30">
        <v>47</v>
      </c>
      <c r="H51" s="45" cm="1">
        <f t="array" ref="H51">SimGBM(H50,dt,mu,sig)</f>
        <v>102.41101809187046</v>
      </c>
      <c r="I51" s="45" cm="1">
        <f t="array" ref="I51">SimGBM(I50,dt,mu,sig)</f>
        <v>129.47006641927271</v>
      </c>
      <c r="J51" s="45" cm="1">
        <f t="array" ref="J51">SimGBM(J50,dt,mu,sig)</f>
        <v>112.23774281880763</v>
      </c>
      <c r="K51" s="45" cm="1">
        <f t="array" ref="K51">SimGBM(K50,dt,mu,sig)</f>
        <v>102.56972314029572</v>
      </c>
      <c r="L51" s="45" cm="1">
        <f t="array" ref="L51">SimGBM(L50,dt,mu,sig)</f>
        <v>114.84750042994399</v>
      </c>
      <c r="M51" s="45" cm="1">
        <f t="array" ref="M51">SimGBM(M50,dt,mu,sig)</f>
        <v>99.673363705503377</v>
      </c>
      <c r="N51" s="45" cm="1">
        <f t="array" ref="N51">SimGBM(N50,dt,mu,sig)</f>
        <v>112.65522234067194</v>
      </c>
      <c r="O51" s="45" cm="1">
        <f t="array" ref="O51">SimGBM(O50,dt,mu,sig)</f>
        <v>89.885501449538779</v>
      </c>
      <c r="P51" s="45" cm="1">
        <f t="array" ref="P51">SimGBM(P50,dt,mu,sig)</f>
        <v>80.632912601181516</v>
      </c>
      <c r="Q51" s="45" cm="1">
        <f t="array" ref="Q51">SimGBM(Q50,dt,mu,sig)</f>
        <v>100.67037094711863</v>
      </c>
    </row>
    <row r="52" spans="4:17" x14ac:dyDescent="0.2">
      <c r="D52" s="30">
        <v>48</v>
      </c>
      <c r="E52" s="45">
        <f t="shared" ca="1" si="1"/>
        <v>65.216686621854507</v>
      </c>
      <c r="G52" s="30">
        <v>48</v>
      </c>
      <c r="H52" s="45" cm="1">
        <f t="array" ref="H52">SimGBM(H51,dt,mu,sig)</f>
        <v>101.94660617626442</v>
      </c>
      <c r="I52" s="45" cm="1">
        <f t="array" ref="I52">SimGBM(I51,dt,mu,sig)</f>
        <v>129.91436051975936</v>
      </c>
      <c r="J52" s="45" cm="1">
        <f t="array" ref="J52">SimGBM(J51,dt,mu,sig)</f>
        <v>110.03850435829729</v>
      </c>
      <c r="K52" s="45" cm="1">
        <f t="array" ref="K52">SimGBM(K51,dt,mu,sig)</f>
        <v>103.23134043651369</v>
      </c>
      <c r="L52" s="45" cm="1">
        <f t="array" ref="L52">SimGBM(L51,dt,mu,sig)</f>
        <v>116.86972970139212</v>
      </c>
      <c r="M52" s="45" cm="1">
        <f t="array" ref="M52">SimGBM(M51,dt,mu,sig)</f>
        <v>97.39643579818943</v>
      </c>
      <c r="N52" s="45" cm="1">
        <f t="array" ref="N52">SimGBM(N51,dt,mu,sig)</f>
        <v>113.39027787032806</v>
      </c>
      <c r="O52" s="45" cm="1">
        <f t="array" ref="O52">SimGBM(O51,dt,mu,sig)</f>
        <v>89.866601044434162</v>
      </c>
      <c r="P52" s="45" cm="1">
        <f t="array" ref="P52">SimGBM(P51,dt,mu,sig)</f>
        <v>78.137933000290914</v>
      </c>
      <c r="Q52" s="45" cm="1">
        <f t="array" ref="Q52">SimGBM(Q51,dt,mu,sig)</f>
        <v>101.41723259658558</v>
      </c>
    </row>
    <row r="53" spans="4:17" x14ac:dyDescent="0.2">
      <c r="D53" s="30">
        <v>49</v>
      </c>
      <c r="E53" s="45">
        <f t="shared" ca="1" si="1"/>
        <v>61.950454897135685</v>
      </c>
      <c r="G53" s="30">
        <v>49</v>
      </c>
      <c r="H53" s="45" cm="1">
        <f t="array" ref="H53">SimGBM(H52,dt,mu,sig)</f>
        <v>102.4701819461408</v>
      </c>
      <c r="I53" s="45" cm="1">
        <f t="array" ref="I53">SimGBM(I52,dt,mu,sig)</f>
        <v>127.85104145735012</v>
      </c>
      <c r="J53" s="45" cm="1">
        <f t="array" ref="J53">SimGBM(J52,dt,mu,sig)</f>
        <v>112.55975307072853</v>
      </c>
      <c r="K53" s="45" cm="1">
        <f t="array" ref="K53">SimGBM(K52,dt,mu,sig)</f>
        <v>103.44944668463641</v>
      </c>
      <c r="L53" s="45" cm="1">
        <f t="array" ref="L53">SimGBM(L52,dt,mu,sig)</f>
        <v>116.08281272261509</v>
      </c>
      <c r="M53" s="45" cm="1">
        <f t="array" ref="M53">SimGBM(M52,dt,mu,sig)</f>
        <v>98.130423665892991</v>
      </c>
      <c r="N53" s="45" cm="1">
        <f t="array" ref="N53">SimGBM(N52,dt,mu,sig)</f>
        <v>114.20972561396606</v>
      </c>
      <c r="O53" s="45" cm="1">
        <f t="array" ref="O53">SimGBM(O52,dt,mu,sig)</f>
        <v>87.172578413110784</v>
      </c>
      <c r="P53" s="45" cm="1">
        <f t="array" ref="P53">SimGBM(P52,dt,mu,sig)</f>
        <v>78.803461304495599</v>
      </c>
      <c r="Q53" s="45" cm="1">
        <f t="array" ref="Q53">SimGBM(Q52,dt,mu,sig)</f>
        <v>105.12939176899793</v>
      </c>
    </row>
    <row r="54" spans="4:17" x14ac:dyDescent="0.2">
      <c r="D54" s="30">
        <v>50</v>
      </c>
      <c r="E54" s="45">
        <f t="shared" ca="1" si="1"/>
        <v>61.473381620890962</v>
      </c>
      <c r="G54" s="30">
        <v>50</v>
      </c>
      <c r="H54" s="45" cm="1">
        <f t="array" ref="H54">SimGBM(H53,dt,mu,sig)</f>
        <v>101.24219584579167</v>
      </c>
      <c r="I54" s="45" cm="1">
        <f t="array" ref="I54">SimGBM(I53,dt,mu,sig)</f>
        <v>127.02127741647558</v>
      </c>
      <c r="J54" s="45" cm="1">
        <f t="array" ref="J54">SimGBM(J53,dt,mu,sig)</f>
        <v>112.15752299460078</v>
      </c>
      <c r="K54" s="45" cm="1">
        <f t="array" ref="K54">SimGBM(K53,dt,mu,sig)</f>
        <v>105.52887875108382</v>
      </c>
      <c r="L54" s="45" cm="1">
        <f t="array" ref="L54">SimGBM(L53,dt,mu,sig)</f>
        <v>118.03063389766767</v>
      </c>
      <c r="M54" s="45" cm="1">
        <f t="array" ref="M54">SimGBM(M53,dt,mu,sig)</f>
        <v>95.642489979708628</v>
      </c>
      <c r="N54" s="45" cm="1">
        <f t="array" ref="N54">SimGBM(N53,dt,mu,sig)</f>
        <v>117.06471997422699</v>
      </c>
      <c r="O54" s="45" cm="1">
        <f t="array" ref="O54">SimGBM(O53,dt,mu,sig)</f>
        <v>90.403871320038803</v>
      </c>
      <c r="P54" s="45" cm="1">
        <f t="array" ref="P54">SimGBM(P53,dt,mu,sig)</f>
        <v>79.5021107964956</v>
      </c>
      <c r="Q54" s="45" cm="1">
        <f t="array" ref="Q54">SimGBM(Q53,dt,mu,sig)</f>
        <v>111.70126792974622</v>
      </c>
    </row>
    <row r="55" spans="4:17" x14ac:dyDescent="0.2">
      <c r="D55" s="30">
        <v>51</v>
      </c>
      <c r="E55" s="45">
        <f t="shared" ca="1" si="1"/>
        <v>61.534569801424219</v>
      </c>
      <c r="G55" s="30">
        <v>51</v>
      </c>
      <c r="H55" s="45" cm="1">
        <f t="array" ref="H55">SimGBM(H54,dt,mu,sig)</f>
        <v>103.04666006793849</v>
      </c>
      <c r="I55" s="45" cm="1">
        <f t="array" ref="I55">SimGBM(I54,dt,mu,sig)</f>
        <v>130.70430687797349</v>
      </c>
      <c r="J55" s="45" cm="1">
        <f t="array" ref="J55">SimGBM(J54,dt,mu,sig)</f>
        <v>113.7497381951064</v>
      </c>
      <c r="K55" s="45" cm="1">
        <f t="array" ref="K55">SimGBM(K54,dt,mu,sig)</f>
        <v>101.69205541159489</v>
      </c>
      <c r="L55" s="45" cm="1">
        <f t="array" ref="L55">SimGBM(L54,dt,mu,sig)</f>
        <v>114.84579746556341</v>
      </c>
      <c r="M55" s="45" cm="1">
        <f t="array" ref="M55">SimGBM(M54,dt,mu,sig)</f>
        <v>97.327058771702013</v>
      </c>
      <c r="N55" s="45" cm="1">
        <f t="array" ref="N55">SimGBM(N54,dt,mu,sig)</f>
        <v>119.41526504502497</v>
      </c>
      <c r="O55" s="45" cm="1">
        <f t="array" ref="O55">SimGBM(O54,dt,mu,sig)</f>
        <v>84.425517412348924</v>
      </c>
      <c r="P55" s="45" cm="1">
        <f t="array" ref="P55">SimGBM(P54,dt,mu,sig)</f>
        <v>78.267499467143651</v>
      </c>
      <c r="Q55" s="45" cm="1">
        <f t="array" ref="Q55">SimGBM(Q54,dt,mu,sig)</f>
        <v>112.04587182832579</v>
      </c>
    </row>
    <row r="56" spans="4:17" x14ac:dyDescent="0.2">
      <c r="D56" s="30">
        <v>52</v>
      </c>
      <c r="E56" s="45">
        <f t="shared" ca="1" si="1"/>
        <v>60.609012007321901</v>
      </c>
      <c r="G56" s="30">
        <v>52</v>
      </c>
      <c r="H56" s="45" cm="1">
        <f t="array" ref="H56">SimGBM(H55,dt,mu,sig)</f>
        <v>103.01594904035802</v>
      </c>
      <c r="I56" s="45" cm="1">
        <f t="array" ref="I56">SimGBM(I55,dt,mu,sig)</f>
        <v>131.12912395489704</v>
      </c>
      <c r="J56" s="45" cm="1">
        <f t="array" ref="J56">SimGBM(J55,dt,mu,sig)</f>
        <v>118.56168413788666</v>
      </c>
      <c r="K56" s="45" cm="1">
        <f t="array" ref="K56">SimGBM(K55,dt,mu,sig)</f>
        <v>101.9963611910039</v>
      </c>
      <c r="L56" s="45" cm="1">
        <f t="array" ref="L56">SimGBM(L55,dt,mu,sig)</f>
        <v>109.89853258253017</v>
      </c>
      <c r="M56" s="45" cm="1">
        <f t="array" ref="M56">SimGBM(M55,dt,mu,sig)</f>
        <v>100.13196535145194</v>
      </c>
      <c r="N56" s="45" cm="1">
        <f t="array" ref="N56">SimGBM(N55,dt,mu,sig)</f>
        <v>123.42190044779024</v>
      </c>
      <c r="O56" s="45" cm="1">
        <f t="array" ref="O56">SimGBM(O55,dt,mu,sig)</f>
        <v>82.661030082623085</v>
      </c>
      <c r="P56" s="45" cm="1">
        <f t="array" ref="P56">SimGBM(P55,dt,mu,sig)</f>
        <v>79.536538177808012</v>
      </c>
      <c r="Q56" s="45" cm="1">
        <f t="array" ref="Q56">SimGBM(Q55,dt,mu,sig)</f>
        <v>114.33835938978214</v>
      </c>
    </row>
    <row r="57" spans="4:17" x14ac:dyDescent="0.2">
      <c r="D57" s="30">
        <v>53</v>
      </c>
      <c r="E57" s="45">
        <f t="shared" ca="1" si="1"/>
        <v>58.164887378150638</v>
      </c>
      <c r="G57" s="30">
        <v>53</v>
      </c>
      <c r="H57" s="45" cm="1">
        <f t="array" ref="H57">SimGBM(H56,dt,mu,sig)</f>
        <v>103.1717097629391</v>
      </c>
      <c r="I57" s="45" cm="1">
        <f t="array" ref="I57">SimGBM(I56,dt,mu,sig)</f>
        <v>130.43810463101994</v>
      </c>
      <c r="J57" s="45" cm="1">
        <f t="array" ref="J57">SimGBM(J56,dt,mu,sig)</f>
        <v>118.99105759496669</v>
      </c>
      <c r="K57" s="45" cm="1">
        <f t="array" ref="K57">SimGBM(K56,dt,mu,sig)</f>
        <v>102.19346532001511</v>
      </c>
      <c r="L57" s="45" cm="1">
        <f t="array" ref="L57">SimGBM(L56,dt,mu,sig)</f>
        <v>112.44455449500298</v>
      </c>
      <c r="M57" s="45" cm="1">
        <f t="array" ref="M57">SimGBM(M56,dt,mu,sig)</f>
        <v>98.610118977158322</v>
      </c>
      <c r="N57" s="45" cm="1">
        <f t="array" ref="N57">SimGBM(N56,dt,mu,sig)</f>
        <v>120.92145025355939</v>
      </c>
      <c r="O57" s="45" cm="1">
        <f t="array" ref="O57">SimGBM(O56,dt,mu,sig)</f>
        <v>83.886481037817589</v>
      </c>
      <c r="P57" s="45" cm="1">
        <f t="array" ref="P57">SimGBM(P56,dt,mu,sig)</f>
        <v>82.736484408193377</v>
      </c>
      <c r="Q57" s="45" cm="1">
        <f t="array" ref="Q57">SimGBM(Q56,dt,mu,sig)</f>
        <v>111.27587648618571</v>
      </c>
    </row>
    <row r="58" spans="4:17" x14ac:dyDescent="0.2">
      <c r="D58" s="30">
        <v>54</v>
      </c>
      <c r="E58" s="45">
        <f t="shared" ca="1" si="1"/>
        <v>56.191814403925939</v>
      </c>
      <c r="G58" s="30">
        <v>54</v>
      </c>
      <c r="H58" s="45" cm="1">
        <f t="array" ref="H58">SimGBM(H57,dt,mu,sig)</f>
        <v>103.1104660969241</v>
      </c>
      <c r="I58" s="45" cm="1">
        <f t="array" ref="I58">SimGBM(I57,dt,mu,sig)</f>
        <v>131.65527113529714</v>
      </c>
      <c r="J58" s="45" cm="1">
        <f t="array" ref="J58">SimGBM(J57,dt,mu,sig)</f>
        <v>120.60211498474435</v>
      </c>
      <c r="K58" s="45" cm="1">
        <f t="array" ref="K58">SimGBM(K57,dt,mu,sig)</f>
        <v>103.07992893193151</v>
      </c>
      <c r="L58" s="45" cm="1">
        <f t="array" ref="L58">SimGBM(L57,dt,mu,sig)</f>
        <v>112.63434785337171</v>
      </c>
      <c r="M58" s="45" cm="1">
        <f t="array" ref="M58">SimGBM(M57,dt,mu,sig)</f>
        <v>97.123601598765831</v>
      </c>
      <c r="N58" s="45" cm="1">
        <f t="array" ref="N58">SimGBM(N57,dt,mu,sig)</f>
        <v>121.18371968399551</v>
      </c>
      <c r="O58" s="45" cm="1">
        <f t="array" ref="O58">SimGBM(O57,dt,mu,sig)</f>
        <v>81.949886589097545</v>
      </c>
      <c r="P58" s="45" cm="1">
        <f t="array" ref="P58">SimGBM(P57,dt,mu,sig)</f>
        <v>87.884443110699706</v>
      </c>
      <c r="Q58" s="45" cm="1">
        <f t="array" ref="Q58">SimGBM(Q57,dt,mu,sig)</f>
        <v>108.40988744755771</v>
      </c>
    </row>
    <row r="59" spans="4:17" x14ac:dyDescent="0.2">
      <c r="D59" s="30">
        <v>55</v>
      </c>
      <c r="E59" s="45">
        <f t="shared" ca="1" si="1"/>
        <v>55.803641146294801</v>
      </c>
      <c r="G59" s="30">
        <v>55</v>
      </c>
      <c r="H59" s="45" cm="1">
        <f t="array" ref="H59">SimGBM(H58,dt,mu,sig)</f>
        <v>102.31604289358815</v>
      </c>
      <c r="I59" s="45" cm="1">
        <f t="array" ref="I59">SimGBM(I58,dt,mu,sig)</f>
        <v>126.6382543911073</v>
      </c>
      <c r="J59" s="45" cm="1">
        <f t="array" ref="J59">SimGBM(J58,dt,mu,sig)</f>
        <v>121.08029670601172</v>
      </c>
      <c r="K59" s="45" cm="1">
        <f t="array" ref="K59">SimGBM(K58,dt,mu,sig)</f>
        <v>103.90171555984628</v>
      </c>
      <c r="L59" s="45" cm="1">
        <f t="array" ref="L59">SimGBM(L58,dt,mu,sig)</f>
        <v>112.43382611538644</v>
      </c>
      <c r="M59" s="45" cm="1">
        <f t="array" ref="M59">SimGBM(M58,dt,mu,sig)</f>
        <v>101.56268567586017</v>
      </c>
      <c r="N59" s="45" cm="1">
        <f t="array" ref="N59">SimGBM(N58,dt,mu,sig)</f>
        <v>122.41229775325189</v>
      </c>
      <c r="O59" s="45" cm="1">
        <f t="array" ref="O59">SimGBM(O58,dt,mu,sig)</f>
        <v>83.156974847833638</v>
      </c>
      <c r="P59" s="45" cm="1">
        <f t="array" ref="P59">SimGBM(P58,dt,mu,sig)</f>
        <v>87.503687272134911</v>
      </c>
      <c r="Q59" s="45" cm="1">
        <f t="array" ref="Q59">SimGBM(Q58,dt,mu,sig)</f>
        <v>111.40457388554225</v>
      </c>
    </row>
    <row r="60" spans="4:17" x14ac:dyDescent="0.2">
      <c r="D60" s="30">
        <v>56</v>
      </c>
      <c r="E60" s="45">
        <f t="shared" ca="1" si="1"/>
        <v>56.915930061112086</v>
      </c>
      <c r="G60" s="30">
        <v>56</v>
      </c>
      <c r="H60" s="45" cm="1">
        <f t="array" ref="H60">SimGBM(H59,dt,mu,sig)</f>
        <v>106.19653729629151</v>
      </c>
      <c r="I60" s="45" cm="1">
        <f t="array" ref="I60">SimGBM(I59,dt,mu,sig)</f>
        <v>129.69280163352946</v>
      </c>
      <c r="J60" s="45" cm="1">
        <f t="array" ref="J60">SimGBM(J59,dt,mu,sig)</f>
        <v>123.65572695566338</v>
      </c>
      <c r="K60" s="45" cm="1">
        <f t="array" ref="K60">SimGBM(K59,dt,mu,sig)</f>
        <v>99.300299598025134</v>
      </c>
      <c r="L60" s="45" cm="1">
        <f t="array" ref="L60">SimGBM(L59,dt,mu,sig)</f>
        <v>111.826188131519</v>
      </c>
      <c r="M60" s="45" cm="1">
        <f t="array" ref="M60">SimGBM(M59,dt,mu,sig)</f>
        <v>100.11022994695885</v>
      </c>
      <c r="N60" s="45" cm="1">
        <f t="array" ref="N60">SimGBM(N59,dt,mu,sig)</f>
        <v>118.36117161235414</v>
      </c>
      <c r="O60" s="45" cm="1">
        <f t="array" ref="O60">SimGBM(O59,dt,mu,sig)</f>
        <v>81.653777241515499</v>
      </c>
      <c r="P60" s="45" cm="1">
        <f t="array" ref="P60">SimGBM(P59,dt,mu,sig)</f>
        <v>89.251051530574685</v>
      </c>
      <c r="Q60" s="45" cm="1">
        <f t="array" ref="Q60">SimGBM(Q59,dt,mu,sig)</f>
        <v>109.41421935543842</v>
      </c>
    </row>
    <row r="61" spans="4:17" x14ac:dyDescent="0.2">
      <c r="D61" s="30">
        <v>57</v>
      </c>
      <c r="E61" s="45">
        <f t="shared" ca="1" si="1"/>
        <v>57.454432503892534</v>
      </c>
      <c r="G61" s="30">
        <v>57</v>
      </c>
      <c r="H61" s="45" cm="1">
        <f t="array" ref="H61">SimGBM(H60,dt,mu,sig)</f>
        <v>109.37394678035041</v>
      </c>
      <c r="I61" s="45" cm="1">
        <f t="array" ref="I61">SimGBM(I60,dt,mu,sig)</f>
        <v>132.33551884854072</v>
      </c>
      <c r="J61" s="45" cm="1">
        <f t="array" ref="J61">SimGBM(J60,dt,mu,sig)</f>
        <v>128.01631883946601</v>
      </c>
      <c r="K61" s="45" cm="1">
        <f t="array" ref="K61">SimGBM(K60,dt,mu,sig)</f>
        <v>99.419041010535778</v>
      </c>
      <c r="L61" s="45" cm="1">
        <f t="array" ref="L61">SimGBM(L60,dt,mu,sig)</f>
        <v>111.73346849938977</v>
      </c>
      <c r="M61" s="45" cm="1">
        <f t="array" ref="M61">SimGBM(M60,dt,mu,sig)</f>
        <v>103.53406976957979</v>
      </c>
      <c r="N61" s="45" cm="1">
        <f t="array" ref="N61">SimGBM(N60,dt,mu,sig)</f>
        <v>119.89833844745974</v>
      </c>
      <c r="O61" s="45" cm="1">
        <f t="array" ref="O61">SimGBM(O60,dt,mu,sig)</f>
        <v>78.275200601149521</v>
      </c>
      <c r="P61" s="45" cm="1">
        <f t="array" ref="P61">SimGBM(P60,dt,mu,sig)</f>
        <v>87.740850033789641</v>
      </c>
      <c r="Q61" s="45" cm="1">
        <f t="array" ref="Q61">SimGBM(Q60,dt,mu,sig)</f>
        <v>109.0091171309402</v>
      </c>
    </row>
    <row r="62" spans="4:17" x14ac:dyDescent="0.2">
      <c r="D62" s="30">
        <v>58</v>
      </c>
      <c r="E62" s="45">
        <f t="shared" ca="1" si="1"/>
        <v>56.327909075791545</v>
      </c>
      <c r="G62" s="30">
        <v>58</v>
      </c>
      <c r="H62" s="45" cm="1">
        <f t="array" ref="H62">SimGBM(H61,dt,mu,sig)</f>
        <v>115.40777311213766</v>
      </c>
      <c r="I62" s="45" cm="1">
        <f t="array" ref="I62">SimGBM(I61,dt,mu,sig)</f>
        <v>134.85037519416105</v>
      </c>
      <c r="J62" s="45" cm="1">
        <f t="array" ref="J62">SimGBM(J61,dt,mu,sig)</f>
        <v>129.41149928077886</v>
      </c>
      <c r="K62" s="45" cm="1">
        <f t="array" ref="K62">SimGBM(K61,dt,mu,sig)</f>
        <v>99.945864615009583</v>
      </c>
      <c r="L62" s="45" cm="1">
        <f t="array" ref="L62">SimGBM(L61,dt,mu,sig)</f>
        <v>114.0632259086033</v>
      </c>
      <c r="M62" s="45" cm="1">
        <f t="array" ref="M62">SimGBM(M61,dt,mu,sig)</f>
        <v>101.67367333096013</v>
      </c>
      <c r="N62" s="45" cm="1">
        <f t="array" ref="N62">SimGBM(N61,dt,mu,sig)</f>
        <v>121.91733077491624</v>
      </c>
      <c r="O62" s="45" cm="1">
        <f t="array" ref="O62">SimGBM(O61,dt,mu,sig)</f>
        <v>75.190072302898926</v>
      </c>
      <c r="P62" s="45" cm="1">
        <f t="array" ref="P62">SimGBM(P61,dt,mu,sig)</f>
        <v>88.197539324972311</v>
      </c>
      <c r="Q62" s="45" cm="1">
        <f t="array" ref="Q62">SimGBM(Q61,dt,mu,sig)</f>
        <v>106.42948110150026</v>
      </c>
    </row>
    <row r="63" spans="4:17" x14ac:dyDescent="0.2">
      <c r="D63" s="30">
        <v>59</v>
      </c>
      <c r="E63" s="45">
        <f t="shared" ca="1" si="1"/>
        <v>54.686006134096559</v>
      </c>
      <c r="G63" s="30">
        <v>59</v>
      </c>
      <c r="H63" s="45" cm="1">
        <f t="array" ref="H63">SimGBM(H62,dt,mu,sig)</f>
        <v>118.44612478717397</v>
      </c>
      <c r="I63" s="45" cm="1">
        <f t="array" ref="I63">SimGBM(I62,dt,mu,sig)</f>
        <v>136.4860717860268</v>
      </c>
      <c r="J63" s="45" cm="1">
        <f t="array" ref="J63">SimGBM(J62,dt,mu,sig)</f>
        <v>132.53943262925739</v>
      </c>
      <c r="K63" s="45" cm="1">
        <f t="array" ref="K63">SimGBM(K62,dt,mu,sig)</f>
        <v>99.106269498416367</v>
      </c>
      <c r="L63" s="45" cm="1">
        <f t="array" ref="L63">SimGBM(L62,dt,mu,sig)</f>
        <v>112.08506194566166</v>
      </c>
      <c r="M63" s="45" cm="1">
        <f t="array" ref="M63">SimGBM(M62,dt,mu,sig)</f>
        <v>103.85432583283081</v>
      </c>
      <c r="N63" s="45" cm="1">
        <f t="array" ref="N63">SimGBM(N62,dt,mu,sig)</f>
        <v>123.38355234346415</v>
      </c>
      <c r="O63" s="45" cm="1">
        <f t="array" ref="O63">SimGBM(O62,dt,mu,sig)</f>
        <v>75.554742909091402</v>
      </c>
      <c r="P63" s="45" cm="1">
        <f t="array" ref="P63">SimGBM(P62,dt,mu,sig)</f>
        <v>85.065536780018846</v>
      </c>
      <c r="Q63" s="45" cm="1">
        <f t="array" ref="Q63">SimGBM(Q62,dt,mu,sig)</f>
        <v>105.04574922630896</v>
      </c>
    </row>
    <row r="64" spans="4:17" x14ac:dyDescent="0.2">
      <c r="D64" s="30">
        <v>60</v>
      </c>
      <c r="E64" s="45">
        <f t="shared" ca="1" si="1"/>
        <v>55.065741223064826</v>
      </c>
      <c r="G64" s="30">
        <v>60</v>
      </c>
      <c r="H64" s="45" cm="1">
        <f t="array" ref="H64">SimGBM(H63,dt,mu,sig)</f>
        <v>118.96376255774223</v>
      </c>
      <c r="I64" s="45" cm="1">
        <f t="array" ref="I64">SimGBM(I63,dt,mu,sig)</f>
        <v>133.76353625170975</v>
      </c>
      <c r="J64" s="45" cm="1">
        <f t="array" ref="J64">SimGBM(J63,dt,mu,sig)</f>
        <v>134.86030612174719</v>
      </c>
      <c r="K64" s="45" cm="1">
        <f t="array" ref="K64">SimGBM(K63,dt,mu,sig)</f>
        <v>99.565160528182943</v>
      </c>
      <c r="L64" s="45" cm="1">
        <f t="array" ref="L64">SimGBM(L63,dt,mu,sig)</f>
        <v>120.49145361924789</v>
      </c>
      <c r="M64" s="45" cm="1">
        <f t="array" ref="M64">SimGBM(M63,dt,mu,sig)</f>
        <v>107.79684875152962</v>
      </c>
      <c r="N64" s="45" cm="1">
        <f t="array" ref="N64">SimGBM(N63,dt,mu,sig)</f>
        <v>124.10464472326876</v>
      </c>
      <c r="O64" s="45" cm="1">
        <f t="array" ref="O64">SimGBM(O63,dt,mu,sig)</f>
        <v>79.37400916053015</v>
      </c>
      <c r="P64" s="45" cm="1">
        <f t="array" ref="P64">SimGBM(P63,dt,mu,sig)</f>
        <v>82.704198168494983</v>
      </c>
      <c r="Q64" s="45" cm="1">
        <f t="array" ref="Q64">SimGBM(Q63,dt,mu,sig)</f>
        <v>100.05947033256473</v>
      </c>
    </row>
    <row r="65" spans="4:17" x14ac:dyDescent="0.2">
      <c r="D65" s="30">
        <v>61</v>
      </c>
      <c r="E65" s="45">
        <f t="shared" ca="1" si="1"/>
        <v>54.525678196936937</v>
      </c>
      <c r="G65" s="30">
        <v>61</v>
      </c>
      <c r="H65" s="45" cm="1">
        <f t="array" ref="H65">SimGBM(H64,dt,mu,sig)</f>
        <v>120.18996604836836</v>
      </c>
      <c r="I65" s="45" cm="1">
        <f t="array" ref="I65">SimGBM(I64,dt,mu,sig)</f>
        <v>133.33877940114746</v>
      </c>
      <c r="J65" s="45" cm="1">
        <f t="array" ref="J65">SimGBM(J64,dt,mu,sig)</f>
        <v>136.55395579029576</v>
      </c>
      <c r="K65" s="45" cm="1">
        <f t="array" ref="K65">SimGBM(K64,dt,mu,sig)</f>
        <v>101.43982184921417</v>
      </c>
      <c r="L65" s="45" cm="1">
        <f t="array" ref="L65">SimGBM(L64,dt,mu,sig)</f>
        <v>126.3674057036624</v>
      </c>
      <c r="M65" s="45" cm="1">
        <f t="array" ref="M65">SimGBM(M64,dt,mu,sig)</f>
        <v>106.59130436988518</v>
      </c>
      <c r="N65" s="45" cm="1">
        <f t="array" ref="N65">SimGBM(N64,dt,mu,sig)</f>
        <v>126.45123447995284</v>
      </c>
      <c r="O65" s="45" cm="1">
        <f t="array" ref="O65">SimGBM(O64,dt,mu,sig)</f>
        <v>80.310450227002917</v>
      </c>
      <c r="P65" s="45" cm="1">
        <f t="array" ref="P65">SimGBM(P64,dt,mu,sig)</f>
        <v>82.37161534717886</v>
      </c>
      <c r="Q65" s="45" cm="1">
        <f t="array" ref="Q65">SimGBM(Q64,dt,mu,sig)</f>
        <v>102.37018677254723</v>
      </c>
    </row>
    <row r="66" spans="4:17" x14ac:dyDescent="0.2">
      <c r="D66" s="30">
        <v>62</v>
      </c>
      <c r="E66" s="45">
        <f t="shared" ca="1" si="1"/>
        <v>54.188574410557322</v>
      </c>
      <c r="G66" s="30">
        <v>62</v>
      </c>
      <c r="H66" s="45" cm="1">
        <f t="array" ref="H66">SimGBM(H65,dt,mu,sig)</f>
        <v>113.75288914907622</v>
      </c>
      <c r="I66" s="45" cm="1">
        <f t="array" ref="I66">SimGBM(I65,dt,mu,sig)</f>
        <v>129.55357360778649</v>
      </c>
      <c r="J66" s="45" cm="1">
        <f t="array" ref="J66">SimGBM(J65,dt,mu,sig)</f>
        <v>138.68655221583759</v>
      </c>
      <c r="K66" s="45" cm="1">
        <f t="array" ref="K66">SimGBM(K65,dt,mu,sig)</f>
        <v>103.05565213468293</v>
      </c>
      <c r="L66" s="45" cm="1">
        <f t="array" ref="L66">SimGBM(L65,dt,mu,sig)</f>
        <v>122.28983630885577</v>
      </c>
      <c r="M66" s="45" cm="1">
        <f t="array" ref="M66">SimGBM(M65,dt,mu,sig)</f>
        <v>104.33938688060486</v>
      </c>
      <c r="N66" s="45" cm="1">
        <f t="array" ref="N66">SimGBM(N65,dt,mu,sig)</f>
        <v>124.95717069322127</v>
      </c>
      <c r="O66" s="45" cm="1">
        <f t="array" ref="O66">SimGBM(O65,dt,mu,sig)</f>
        <v>80.807889340629472</v>
      </c>
      <c r="P66" s="45" cm="1">
        <f t="array" ref="P66">SimGBM(P65,dt,mu,sig)</f>
        <v>82.472051526073301</v>
      </c>
      <c r="Q66" s="45" cm="1">
        <f t="array" ref="Q66">SimGBM(Q65,dt,mu,sig)</f>
        <v>104.73609409615167</v>
      </c>
    </row>
    <row r="67" spans="4:17" x14ac:dyDescent="0.2">
      <c r="D67" s="30">
        <v>63</v>
      </c>
      <c r="E67" s="45">
        <f t="shared" ca="1" si="1"/>
        <v>51.097427966885022</v>
      </c>
      <c r="G67" s="30">
        <v>63</v>
      </c>
      <c r="H67" s="45" cm="1">
        <f t="array" ref="H67">SimGBM(H66,dt,mu,sig)</f>
        <v>116.37291330301341</v>
      </c>
      <c r="I67" s="45" cm="1">
        <f t="array" ref="I67">SimGBM(I66,dt,mu,sig)</f>
        <v>125.88566839285218</v>
      </c>
      <c r="J67" s="45" cm="1">
        <f t="array" ref="J67">SimGBM(J66,dt,mu,sig)</f>
        <v>142.16686484960206</v>
      </c>
      <c r="K67" s="45" cm="1">
        <f t="array" ref="K67">SimGBM(K66,dt,mu,sig)</f>
        <v>106.64411440249934</v>
      </c>
      <c r="L67" s="45" cm="1">
        <f t="array" ref="L67">SimGBM(L66,dt,mu,sig)</f>
        <v>124.2931189412643</v>
      </c>
      <c r="M67" s="45" cm="1">
        <f t="array" ref="M67">SimGBM(M66,dt,mu,sig)</f>
        <v>103.65871677002741</v>
      </c>
      <c r="N67" s="45" cm="1">
        <f t="array" ref="N67">SimGBM(N66,dt,mu,sig)</f>
        <v>125.1260435479895</v>
      </c>
      <c r="O67" s="45" cm="1">
        <f t="array" ref="O67">SimGBM(O66,dt,mu,sig)</f>
        <v>85.741363512196301</v>
      </c>
      <c r="P67" s="45" cm="1">
        <f t="array" ref="P67">SimGBM(P66,dt,mu,sig)</f>
        <v>81.723084432462628</v>
      </c>
      <c r="Q67" s="45" cm="1">
        <f t="array" ref="Q67">SimGBM(Q66,dt,mu,sig)</f>
        <v>107.20416502683381</v>
      </c>
    </row>
    <row r="68" spans="4:17" x14ac:dyDescent="0.2">
      <c r="D68" s="30">
        <v>64</v>
      </c>
      <c r="E68" s="45">
        <f t="shared" ca="1" si="1"/>
        <v>48.480659078453883</v>
      </c>
      <c r="G68" s="30">
        <v>64</v>
      </c>
      <c r="H68" s="45" cm="1">
        <f t="array" ref="H68">SimGBM(H67,dt,mu,sig)</f>
        <v>112.36473662498921</v>
      </c>
      <c r="I68" s="45" cm="1">
        <f t="array" ref="I68">SimGBM(I67,dt,mu,sig)</f>
        <v>123.52153615150247</v>
      </c>
      <c r="J68" s="45" cm="1">
        <f t="array" ref="J68">SimGBM(J67,dt,mu,sig)</f>
        <v>138.67851611668209</v>
      </c>
      <c r="K68" s="45" cm="1">
        <f t="array" ref="K68">SimGBM(K67,dt,mu,sig)</f>
        <v>111.13535775155516</v>
      </c>
      <c r="L68" s="45" cm="1">
        <f t="array" ref="L68">SimGBM(L67,dt,mu,sig)</f>
        <v>129.98116914209092</v>
      </c>
      <c r="M68" s="45" cm="1">
        <f t="array" ref="M68">SimGBM(M67,dt,mu,sig)</f>
        <v>107.37656919053101</v>
      </c>
      <c r="N68" s="45" cm="1">
        <f t="array" ref="N68">SimGBM(N67,dt,mu,sig)</f>
        <v>122.61982507419744</v>
      </c>
      <c r="O68" s="45" cm="1">
        <f t="array" ref="O68">SimGBM(O67,dt,mu,sig)</f>
        <v>84.516348783652361</v>
      </c>
      <c r="P68" s="45" cm="1">
        <f t="array" ref="P68">SimGBM(P67,dt,mu,sig)</f>
        <v>81.410591162885254</v>
      </c>
      <c r="Q68" s="45" cm="1">
        <f t="array" ref="Q68">SimGBM(Q67,dt,mu,sig)</f>
        <v>108.65606587526101</v>
      </c>
    </row>
    <row r="69" spans="4:17" x14ac:dyDescent="0.2">
      <c r="D69" s="30">
        <v>65</v>
      </c>
      <c r="E69" s="45">
        <f t="shared" ref="E69:E132" ca="1" si="2">E68*EXP(mu*dt+sig*SQRT(dt)*_xlfn.NORM.S.INV(RAND()))</f>
        <v>48.453577864726476</v>
      </c>
      <c r="G69" s="30">
        <v>65</v>
      </c>
      <c r="H69" s="45" cm="1">
        <f t="array" ref="H69">SimGBM(H68,dt,mu,sig)</f>
        <v>111.19890388027164</v>
      </c>
      <c r="I69" s="45" cm="1">
        <f t="array" ref="I69">SimGBM(I68,dt,mu,sig)</f>
        <v>123.83712462971529</v>
      </c>
      <c r="J69" s="45" cm="1">
        <f t="array" ref="J69">SimGBM(J68,dt,mu,sig)</f>
        <v>136.67267508693834</v>
      </c>
      <c r="K69" s="45" cm="1">
        <f t="array" ref="K69">SimGBM(K68,dt,mu,sig)</f>
        <v>107.62690807244454</v>
      </c>
      <c r="L69" s="45" cm="1">
        <f t="array" ref="L69">SimGBM(L68,dt,mu,sig)</f>
        <v>126.09009098419889</v>
      </c>
      <c r="M69" s="45" cm="1">
        <f t="array" ref="M69">SimGBM(M68,dt,mu,sig)</f>
        <v>106.81896478398903</v>
      </c>
      <c r="N69" s="45" cm="1">
        <f t="array" ref="N69">SimGBM(N68,dt,mu,sig)</f>
        <v>126.39494011614001</v>
      </c>
      <c r="O69" s="45" cm="1">
        <f t="array" ref="O69">SimGBM(O68,dt,mu,sig)</f>
        <v>89.099411288196976</v>
      </c>
      <c r="P69" s="45" cm="1">
        <f t="array" ref="P69">SimGBM(P68,dt,mu,sig)</f>
        <v>78.567230603805015</v>
      </c>
      <c r="Q69" s="45" cm="1">
        <f t="array" ref="Q69">SimGBM(Q68,dt,mu,sig)</f>
        <v>109.48773192396332</v>
      </c>
    </row>
    <row r="70" spans="4:17" x14ac:dyDescent="0.2">
      <c r="D70" s="30">
        <v>66</v>
      </c>
      <c r="E70" s="45">
        <f t="shared" ca="1" si="2"/>
        <v>47.882163574873637</v>
      </c>
      <c r="G70" s="30">
        <v>66</v>
      </c>
      <c r="H70" s="45" cm="1">
        <f t="array" ref="H70">SimGBM(H69,dt,mu,sig)</f>
        <v>110.53803644917184</v>
      </c>
      <c r="I70" s="45" cm="1">
        <f t="array" ref="I70">SimGBM(I69,dt,mu,sig)</f>
        <v>128.17616673313245</v>
      </c>
      <c r="J70" s="45" cm="1">
        <f t="array" ref="J70">SimGBM(J69,dt,mu,sig)</f>
        <v>143.97256941654564</v>
      </c>
      <c r="K70" s="45" cm="1">
        <f t="array" ref="K70">SimGBM(K69,dt,mu,sig)</f>
        <v>110.8088290650051</v>
      </c>
      <c r="L70" s="45" cm="1">
        <f t="array" ref="L70">SimGBM(L69,dt,mu,sig)</f>
        <v>133.36099404146029</v>
      </c>
      <c r="M70" s="45" cm="1">
        <f t="array" ref="M70">SimGBM(M69,dt,mu,sig)</f>
        <v>104.21594640385285</v>
      </c>
      <c r="N70" s="45" cm="1">
        <f t="array" ref="N70">SimGBM(N69,dt,mu,sig)</f>
        <v>126.14980157681163</v>
      </c>
      <c r="O70" s="45" cm="1">
        <f t="array" ref="O70">SimGBM(O69,dt,mu,sig)</f>
        <v>88.576447807197653</v>
      </c>
      <c r="P70" s="45" cm="1">
        <f t="array" ref="P70">SimGBM(P69,dt,mu,sig)</f>
        <v>77.725787247371244</v>
      </c>
      <c r="Q70" s="45" cm="1">
        <f t="array" ref="Q70">SimGBM(Q69,dt,mu,sig)</f>
        <v>111.38560136803777</v>
      </c>
    </row>
    <row r="71" spans="4:17" x14ac:dyDescent="0.2">
      <c r="D71" s="30">
        <v>67</v>
      </c>
      <c r="E71" s="45">
        <f t="shared" ca="1" si="2"/>
        <v>49.763945238385887</v>
      </c>
      <c r="G71" s="30">
        <v>67</v>
      </c>
      <c r="H71" s="45" cm="1">
        <f t="array" ref="H71">SimGBM(H70,dt,mu,sig)</f>
        <v>111.28961653361185</v>
      </c>
      <c r="I71" s="45" cm="1">
        <f t="array" ref="I71">SimGBM(I70,dt,mu,sig)</f>
        <v>128.07307655502092</v>
      </c>
      <c r="J71" s="45" cm="1">
        <f t="array" ref="J71">SimGBM(J70,dt,mu,sig)</f>
        <v>147.17026602567827</v>
      </c>
      <c r="K71" s="45" cm="1">
        <f t="array" ref="K71">SimGBM(K70,dt,mu,sig)</f>
        <v>104.19211988992048</v>
      </c>
      <c r="L71" s="45" cm="1">
        <f t="array" ref="L71">SimGBM(L70,dt,mu,sig)</f>
        <v>136.95568098155502</v>
      </c>
      <c r="M71" s="45" cm="1">
        <f t="array" ref="M71">SimGBM(M70,dt,mu,sig)</f>
        <v>105.64492373109303</v>
      </c>
      <c r="N71" s="45" cm="1">
        <f t="array" ref="N71">SimGBM(N70,dt,mu,sig)</f>
        <v>128.19596022502927</v>
      </c>
      <c r="O71" s="45" cm="1">
        <f t="array" ref="O71">SimGBM(O70,dt,mu,sig)</f>
        <v>85.718579084899403</v>
      </c>
      <c r="P71" s="45" cm="1">
        <f t="array" ref="P71">SimGBM(P70,dt,mu,sig)</f>
        <v>77.807924618331072</v>
      </c>
      <c r="Q71" s="45" cm="1">
        <f t="array" ref="Q71">SimGBM(Q70,dt,mu,sig)</f>
        <v>108.73952684948631</v>
      </c>
    </row>
    <row r="72" spans="4:17" x14ac:dyDescent="0.2">
      <c r="D72" s="30">
        <v>68</v>
      </c>
      <c r="E72" s="45">
        <f t="shared" ca="1" si="2"/>
        <v>50.881445351043432</v>
      </c>
      <c r="G72" s="30">
        <v>68</v>
      </c>
      <c r="H72" s="45" cm="1">
        <f t="array" ref="H72">SimGBM(H71,dt,mu,sig)</f>
        <v>106.277740625997</v>
      </c>
      <c r="I72" s="45" cm="1">
        <f t="array" ref="I72">SimGBM(I71,dt,mu,sig)</f>
        <v>131.24902722571102</v>
      </c>
      <c r="J72" s="45" cm="1">
        <f t="array" ref="J72">SimGBM(J71,dt,mu,sig)</f>
        <v>146.41398887964758</v>
      </c>
      <c r="K72" s="45" cm="1">
        <f t="array" ref="K72">SimGBM(K71,dt,mu,sig)</f>
        <v>104.80801464844579</v>
      </c>
      <c r="L72" s="45" cm="1">
        <f t="array" ref="L72">SimGBM(L71,dt,mu,sig)</f>
        <v>140.83267990962227</v>
      </c>
      <c r="M72" s="45" cm="1">
        <f t="array" ref="M72">SimGBM(M71,dt,mu,sig)</f>
        <v>106.47524685887198</v>
      </c>
      <c r="N72" s="45" cm="1">
        <f t="array" ref="N72">SimGBM(N71,dt,mu,sig)</f>
        <v>129.39562664502844</v>
      </c>
      <c r="O72" s="45" cm="1">
        <f t="array" ref="O72">SimGBM(O71,dt,mu,sig)</f>
        <v>88.947227587914128</v>
      </c>
      <c r="P72" s="45" cm="1">
        <f t="array" ref="P72">SimGBM(P71,dt,mu,sig)</f>
        <v>80.039156790142201</v>
      </c>
      <c r="Q72" s="45" cm="1">
        <f t="array" ref="Q72">SimGBM(Q71,dt,mu,sig)</f>
        <v>108.806634797556</v>
      </c>
    </row>
    <row r="73" spans="4:17" x14ac:dyDescent="0.2">
      <c r="D73" s="30">
        <v>69</v>
      </c>
      <c r="E73" s="45">
        <f t="shared" ca="1" si="2"/>
        <v>49.255379088388189</v>
      </c>
      <c r="G73" s="30">
        <v>69</v>
      </c>
      <c r="H73" s="45" cm="1">
        <f t="array" ref="H73">SimGBM(H72,dt,mu,sig)</f>
        <v>105.82339299472989</v>
      </c>
      <c r="I73" s="45" cm="1">
        <f t="array" ref="I73">SimGBM(I72,dt,mu,sig)</f>
        <v>135.09536567880855</v>
      </c>
      <c r="J73" s="45" cm="1">
        <f t="array" ref="J73">SimGBM(J72,dt,mu,sig)</f>
        <v>154.27461681799844</v>
      </c>
      <c r="K73" s="45" cm="1">
        <f t="array" ref="K73">SimGBM(K72,dt,mu,sig)</f>
        <v>103.36719239249473</v>
      </c>
      <c r="L73" s="45" cm="1">
        <f t="array" ref="L73">SimGBM(L72,dt,mu,sig)</f>
        <v>140.25394326023701</v>
      </c>
      <c r="M73" s="45" cm="1">
        <f t="array" ref="M73">SimGBM(M72,dt,mu,sig)</f>
        <v>109.34744583754805</v>
      </c>
      <c r="N73" s="45" cm="1">
        <f t="array" ref="N73">SimGBM(N72,dt,mu,sig)</f>
        <v>129.86116092923288</v>
      </c>
      <c r="O73" s="45" cm="1">
        <f t="array" ref="O73">SimGBM(O72,dt,mu,sig)</f>
        <v>88.359740405178783</v>
      </c>
      <c r="P73" s="45" cm="1">
        <f t="array" ref="P73">SimGBM(P72,dt,mu,sig)</f>
        <v>80.753239835160713</v>
      </c>
      <c r="Q73" s="45" cm="1">
        <f t="array" ref="Q73">SimGBM(Q72,dt,mu,sig)</f>
        <v>108.82943668175642</v>
      </c>
    </row>
    <row r="74" spans="4:17" x14ac:dyDescent="0.2">
      <c r="D74" s="30">
        <v>70</v>
      </c>
      <c r="E74" s="45">
        <f t="shared" ca="1" si="2"/>
        <v>50.369444133118918</v>
      </c>
      <c r="G74" s="30">
        <v>70</v>
      </c>
      <c r="H74" s="45" cm="1">
        <f t="array" ref="H74">SimGBM(H73,dt,mu,sig)</f>
        <v>113.94205153145003</v>
      </c>
      <c r="I74" s="45" cm="1">
        <f t="array" ref="I74">SimGBM(I73,dt,mu,sig)</f>
        <v>134.13720297115634</v>
      </c>
      <c r="J74" s="45" cm="1">
        <f t="array" ref="J74">SimGBM(J73,dt,mu,sig)</f>
        <v>152.71859245633101</v>
      </c>
      <c r="K74" s="45" cm="1">
        <f t="array" ref="K74">SimGBM(K73,dt,mu,sig)</f>
        <v>106.60798355190127</v>
      </c>
      <c r="L74" s="45" cm="1">
        <f t="array" ref="L74">SimGBM(L73,dt,mu,sig)</f>
        <v>147.39945406322153</v>
      </c>
      <c r="M74" s="45" cm="1">
        <f t="array" ref="M74">SimGBM(M73,dt,mu,sig)</f>
        <v>101.05485784930465</v>
      </c>
      <c r="N74" s="45" cm="1">
        <f t="array" ref="N74">SimGBM(N73,dt,mu,sig)</f>
        <v>137.21109825680358</v>
      </c>
      <c r="O74" s="45" cm="1">
        <f t="array" ref="O74">SimGBM(O73,dt,mu,sig)</f>
        <v>88.855185188060801</v>
      </c>
      <c r="P74" s="45" cm="1">
        <f t="array" ref="P74">SimGBM(P73,dt,mu,sig)</f>
        <v>84.06265006658262</v>
      </c>
      <c r="Q74" s="45" cm="1">
        <f t="array" ref="Q74">SimGBM(Q73,dt,mu,sig)</f>
        <v>106.98588434833556</v>
      </c>
    </row>
    <row r="75" spans="4:17" x14ac:dyDescent="0.2">
      <c r="D75" s="30">
        <v>71</v>
      </c>
      <c r="E75" s="45">
        <f t="shared" ca="1" si="2"/>
        <v>52.405789903292629</v>
      </c>
      <c r="G75" s="30">
        <v>71</v>
      </c>
      <c r="H75" s="45" cm="1">
        <f t="array" ref="H75">SimGBM(H74,dt,mu,sig)</f>
        <v>118.30817244248256</v>
      </c>
      <c r="I75" s="45" cm="1">
        <f t="array" ref="I75">SimGBM(I74,dt,mu,sig)</f>
        <v>136.12523546017931</v>
      </c>
      <c r="J75" s="45" cm="1">
        <f t="array" ref="J75">SimGBM(J74,dt,mu,sig)</f>
        <v>150.62266872169377</v>
      </c>
      <c r="K75" s="45" cm="1">
        <f t="array" ref="K75">SimGBM(K74,dt,mu,sig)</f>
        <v>106.80380291177757</v>
      </c>
      <c r="L75" s="45" cm="1">
        <f t="array" ref="L75">SimGBM(L74,dt,mu,sig)</f>
        <v>146.93508486572037</v>
      </c>
      <c r="M75" s="45" cm="1">
        <f t="array" ref="M75">SimGBM(M74,dt,mu,sig)</f>
        <v>101.2497916104404</v>
      </c>
      <c r="N75" s="45" cm="1">
        <f t="array" ref="N75">SimGBM(N74,dt,mu,sig)</f>
        <v>139.46985458067562</v>
      </c>
      <c r="O75" s="45" cm="1">
        <f t="array" ref="O75">SimGBM(O74,dt,mu,sig)</f>
        <v>88.208020732008208</v>
      </c>
      <c r="P75" s="45" cm="1">
        <f t="array" ref="P75">SimGBM(P74,dt,mu,sig)</f>
        <v>85.840268287389094</v>
      </c>
      <c r="Q75" s="45" cm="1">
        <f t="array" ref="Q75">SimGBM(Q74,dt,mu,sig)</f>
        <v>111.67193433055724</v>
      </c>
    </row>
    <row r="76" spans="4:17" x14ac:dyDescent="0.2">
      <c r="D76" s="30">
        <v>72</v>
      </c>
      <c r="E76" s="45">
        <f t="shared" ca="1" si="2"/>
        <v>53.213877896932559</v>
      </c>
      <c r="G76" s="30">
        <v>72</v>
      </c>
      <c r="H76" s="45" cm="1">
        <f t="array" ref="H76">SimGBM(H75,dt,mu,sig)</f>
        <v>122.08825358274508</v>
      </c>
      <c r="I76" s="45" cm="1">
        <f t="array" ref="I76">SimGBM(I75,dt,mu,sig)</f>
        <v>135.61800892338658</v>
      </c>
      <c r="J76" s="45" cm="1">
        <f t="array" ref="J76">SimGBM(J75,dt,mu,sig)</f>
        <v>151.98637327493287</v>
      </c>
      <c r="K76" s="45" cm="1">
        <f t="array" ref="K76">SimGBM(K75,dt,mu,sig)</f>
        <v>107.36590504860219</v>
      </c>
      <c r="L76" s="45" cm="1">
        <f t="array" ref="L76">SimGBM(L75,dt,mu,sig)</f>
        <v>139.10402731604211</v>
      </c>
      <c r="M76" s="45" cm="1">
        <f t="array" ref="M76">SimGBM(M75,dt,mu,sig)</f>
        <v>98.888277001795643</v>
      </c>
      <c r="N76" s="45" cm="1">
        <f t="array" ref="N76">SimGBM(N75,dt,mu,sig)</f>
        <v>132.5509256102863</v>
      </c>
      <c r="O76" s="45" cm="1">
        <f t="array" ref="O76">SimGBM(O75,dt,mu,sig)</f>
        <v>91.239741385025582</v>
      </c>
      <c r="P76" s="45" cm="1">
        <f t="array" ref="P76">SimGBM(P75,dt,mu,sig)</f>
        <v>80.871054240387664</v>
      </c>
      <c r="Q76" s="45" cm="1">
        <f t="array" ref="Q76">SimGBM(Q75,dt,mu,sig)</f>
        <v>116.33761575765531</v>
      </c>
    </row>
    <row r="77" spans="4:17" x14ac:dyDescent="0.2">
      <c r="D77" s="30">
        <v>73</v>
      </c>
      <c r="E77" s="45">
        <f t="shared" ca="1" si="2"/>
        <v>51.170027964731766</v>
      </c>
      <c r="G77" s="30">
        <v>73</v>
      </c>
      <c r="H77" s="45" cm="1">
        <f t="array" ref="H77">SimGBM(H76,dt,mu,sig)</f>
        <v>122.84507064955922</v>
      </c>
      <c r="I77" s="45" cm="1">
        <f t="array" ref="I77">SimGBM(I76,dt,mu,sig)</f>
        <v>133.08478056512905</v>
      </c>
      <c r="J77" s="45" cm="1">
        <f t="array" ref="J77">SimGBM(J76,dt,mu,sig)</f>
        <v>144.6981627374235</v>
      </c>
      <c r="K77" s="45" cm="1">
        <f t="array" ref="K77">SimGBM(K76,dt,mu,sig)</f>
        <v>110.36313128125023</v>
      </c>
      <c r="L77" s="45" cm="1">
        <f t="array" ref="L77">SimGBM(L76,dt,mu,sig)</f>
        <v>138.30971387267618</v>
      </c>
      <c r="M77" s="45" cm="1">
        <f t="array" ref="M77">SimGBM(M76,dt,mu,sig)</f>
        <v>98.91214247652772</v>
      </c>
      <c r="N77" s="45" cm="1">
        <f t="array" ref="N77">SimGBM(N76,dt,mu,sig)</f>
        <v>127.13960965417988</v>
      </c>
      <c r="O77" s="45" cm="1">
        <f t="array" ref="O77">SimGBM(O76,dt,mu,sig)</f>
        <v>91.04522440769891</v>
      </c>
      <c r="P77" s="45" cm="1">
        <f t="array" ref="P77">SimGBM(P76,dt,mu,sig)</f>
        <v>81.565373477747258</v>
      </c>
      <c r="Q77" s="45" cm="1">
        <f t="array" ref="Q77">SimGBM(Q76,dt,mu,sig)</f>
        <v>114.44967264029134</v>
      </c>
    </row>
    <row r="78" spans="4:17" x14ac:dyDescent="0.2">
      <c r="D78" s="30">
        <v>74</v>
      </c>
      <c r="E78" s="45">
        <f t="shared" ca="1" si="2"/>
        <v>51.733525108284006</v>
      </c>
      <c r="G78" s="30">
        <v>74</v>
      </c>
      <c r="H78" s="45" cm="1">
        <f t="array" ref="H78">SimGBM(H77,dt,mu,sig)</f>
        <v>126.67247158508387</v>
      </c>
      <c r="I78" s="45" cm="1">
        <f t="array" ref="I78">SimGBM(I77,dt,mu,sig)</f>
        <v>137.45059066127013</v>
      </c>
      <c r="J78" s="45" cm="1">
        <f t="array" ref="J78">SimGBM(J77,dt,mu,sig)</f>
        <v>148.4060321079252</v>
      </c>
      <c r="K78" s="45" cm="1">
        <f t="array" ref="K78">SimGBM(K77,dt,mu,sig)</f>
        <v>110.03936922732909</v>
      </c>
      <c r="L78" s="45" cm="1">
        <f t="array" ref="L78">SimGBM(L77,dt,mu,sig)</f>
        <v>142.64010165828896</v>
      </c>
      <c r="M78" s="45" cm="1">
        <f t="array" ref="M78">SimGBM(M77,dt,mu,sig)</f>
        <v>100.07389290182346</v>
      </c>
      <c r="N78" s="45" cm="1">
        <f t="array" ref="N78">SimGBM(N77,dt,mu,sig)</f>
        <v>132.97353784303735</v>
      </c>
      <c r="O78" s="45" cm="1">
        <f t="array" ref="O78">SimGBM(O77,dt,mu,sig)</f>
        <v>93.64914637816068</v>
      </c>
      <c r="P78" s="45" cm="1">
        <f t="array" ref="P78">SimGBM(P77,dt,mu,sig)</f>
        <v>78.10943455737879</v>
      </c>
      <c r="Q78" s="45" cm="1">
        <f t="array" ref="Q78">SimGBM(Q77,dt,mu,sig)</f>
        <v>116.75532652061206</v>
      </c>
    </row>
    <row r="79" spans="4:17" x14ac:dyDescent="0.2">
      <c r="D79" s="30">
        <v>75</v>
      </c>
      <c r="E79" s="45">
        <f t="shared" ca="1" si="2"/>
        <v>51.78952737370436</v>
      </c>
      <c r="G79" s="30">
        <v>75</v>
      </c>
      <c r="H79" s="45" cm="1">
        <f t="array" ref="H79">SimGBM(H78,dt,mu,sig)</f>
        <v>128.31878019466672</v>
      </c>
      <c r="I79" s="45" cm="1">
        <f t="array" ref="I79">SimGBM(I78,dt,mu,sig)</f>
        <v>131.61489807689381</v>
      </c>
      <c r="J79" s="45" cm="1">
        <f t="array" ref="J79">SimGBM(J78,dt,mu,sig)</f>
        <v>147.58649544154235</v>
      </c>
      <c r="K79" s="45" cm="1">
        <f t="array" ref="K79">SimGBM(K78,dt,mu,sig)</f>
        <v>108.91619382999745</v>
      </c>
      <c r="L79" s="45" cm="1">
        <f t="array" ref="L79">SimGBM(L78,dt,mu,sig)</f>
        <v>135.90200891462405</v>
      </c>
      <c r="M79" s="45" cm="1">
        <f t="array" ref="M79">SimGBM(M78,dt,mu,sig)</f>
        <v>102.2924056275199</v>
      </c>
      <c r="N79" s="45" cm="1">
        <f t="array" ref="N79">SimGBM(N78,dt,mu,sig)</f>
        <v>138.41341906516234</v>
      </c>
      <c r="O79" s="45" cm="1">
        <f t="array" ref="O79">SimGBM(O78,dt,mu,sig)</f>
        <v>93.839533350593612</v>
      </c>
      <c r="P79" s="45" cm="1">
        <f t="array" ref="P79">SimGBM(P78,dt,mu,sig)</f>
        <v>77.944479116539839</v>
      </c>
      <c r="Q79" s="45" cm="1">
        <f t="array" ref="Q79">SimGBM(Q78,dt,mu,sig)</f>
        <v>114.03786187497741</v>
      </c>
    </row>
    <row r="80" spans="4:17" x14ac:dyDescent="0.2">
      <c r="D80" s="30">
        <v>76</v>
      </c>
      <c r="E80" s="45">
        <f t="shared" ca="1" si="2"/>
        <v>50.607762361949824</v>
      </c>
      <c r="G80" s="30">
        <v>76</v>
      </c>
      <c r="H80" s="45" cm="1">
        <f t="array" ref="H80">SimGBM(H79,dt,mu,sig)</f>
        <v>126.87026238432334</v>
      </c>
      <c r="I80" s="45" cm="1">
        <f t="array" ref="I80">SimGBM(I79,dt,mu,sig)</f>
        <v>136.44129542886722</v>
      </c>
      <c r="J80" s="45" cm="1">
        <f t="array" ref="J80">SimGBM(J79,dt,mu,sig)</f>
        <v>153.29494638353961</v>
      </c>
      <c r="K80" s="45" cm="1">
        <f t="array" ref="K80">SimGBM(K79,dt,mu,sig)</f>
        <v>114.5910012127509</v>
      </c>
      <c r="L80" s="45" cm="1">
        <f t="array" ref="L80">SimGBM(L79,dt,mu,sig)</f>
        <v>134.84591129724706</v>
      </c>
      <c r="M80" s="45" cm="1">
        <f t="array" ref="M80">SimGBM(M79,dt,mu,sig)</f>
        <v>102.17288953564609</v>
      </c>
      <c r="N80" s="45" cm="1">
        <f t="array" ref="N80">SimGBM(N79,dt,mu,sig)</f>
        <v>138.8359960755227</v>
      </c>
      <c r="O80" s="45" cm="1">
        <f t="array" ref="O80">SimGBM(O79,dt,mu,sig)</f>
        <v>92.472479758145724</v>
      </c>
      <c r="P80" s="45" cm="1">
        <f t="array" ref="P80">SimGBM(P79,dt,mu,sig)</f>
        <v>76.840740750140696</v>
      </c>
      <c r="Q80" s="45" cm="1">
        <f t="array" ref="Q80">SimGBM(Q79,dt,mu,sig)</f>
        <v>113.81937379197564</v>
      </c>
    </row>
    <row r="81" spans="4:17" x14ac:dyDescent="0.2">
      <c r="D81" s="30">
        <v>77</v>
      </c>
      <c r="E81" s="45">
        <f t="shared" ca="1" si="2"/>
        <v>49.49083815244083</v>
      </c>
      <c r="G81" s="30">
        <v>77</v>
      </c>
      <c r="H81" s="45" cm="1">
        <f t="array" ref="H81">SimGBM(H80,dt,mu,sig)</f>
        <v>123.63258881439671</v>
      </c>
      <c r="I81" s="45" cm="1">
        <f t="array" ref="I81">SimGBM(I80,dt,mu,sig)</f>
        <v>138.1462420471434</v>
      </c>
      <c r="J81" s="45" cm="1">
        <f t="array" ref="J81">SimGBM(J80,dt,mu,sig)</f>
        <v>156.24914092936143</v>
      </c>
      <c r="K81" s="45" cm="1">
        <f t="array" ref="K81">SimGBM(K80,dt,mu,sig)</f>
        <v>112.52376752608738</v>
      </c>
      <c r="L81" s="45" cm="1">
        <f t="array" ref="L81">SimGBM(L80,dt,mu,sig)</f>
        <v>142.86022927335804</v>
      </c>
      <c r="M81" s="45" cm="1">
        <f t="array" ref="M81">SimGBM(M80,dt,mu,sig)</f>
        <v>99.514328550475724</v>
      </c>
      <c r="N81" s="45" cm="1">
        <f t="array" ref="N81">SimGBM(N80,dt,mu,sig)</f>
        <v>140.42581705843938</v>
      </c>
      <c r="O81" s="45" cm="1">
        <f t="array" ref="O81">SimGBM(O80,dt,mu,sig)</f>
        <v>90.219575675033397</v>
      </c>
      <c r="P81" s="45" cm="1">
        <f t="array" ref="P81">SimGBM(P80,dt,mu,sig)</f>
        <v>74.94844779324923</v>
      </c>
      <c r="Q81" s="45" cm="1">
        <f t="array" ref="Q81">SimGBM(Q80,dt,mu,sig)</f>
        <v>115.81194124764745</v>
      </c>
    </row>
    <row r="82" spans="4:17" x14ac:dyDescent="0.2">
      <c r="D82" s="30">
        <v>78</v>
      </c>
      <c r="E82" s="45">
        <f t="shared" ca="1" si="2"/>
        <v>50.378000673522401</v>
      </c>
      <c r="G82" s="30">
        <v>78</v>
      </c>
      <c r="H82" s="45" cm="1">
        <f t="array" ref="H82">SimGBM(H81,dt,mu,sig)</f>
        <v>124.55811302870472</v>
      </c>
      <c r="I82" s="45" cm="1">
        <f t="array" ref="I82">SimGBM(I81,dt,mu,sig)</f>
        <v>132.35362552572818</v>
      </c>
      <c r="J82" s="45" cm="1">
        <f t="array" ref="J82">SimGBM(J81,dt,mu,sig)</f>
        <v>160.00227067477994</v>
      </c>
      <c r="K82" s="45" cm="1">
        <f t="array" ref="K82">SimGBM(K81,dt,mu,sig)</f>
        <v>111.25603378950994</v>
      </c>
      <c r="L82" s="45" cm="1">
        <f t="array" ref="L82">SimGBM(L81,dt,mu,sig)</f>
        <v>146.34958567863265</v>
      </c>
      <c r="M82" s="45" cm="1">
        <f t="array" ref="M82">SimGBM(M81,dt,mu,sig)</f>
        <v>100.58406338121372</v>
      </c>
      <c r="N82" s="45" cm="1">
        <f t="array" ref="N82">SimGBM(N81,dt,mu,sig)</f>
        <v>137.78209695920378</v>
      </c>
      <c r="O82" s="45" cm="1">
        <f t="array" ref="O82">SimGBM(O81,dt,mu,sig)</f>
        <v>88.290512437103601</v>
      </c>
      <c r="P82" s="45" cm="1">
        <f t="array" ref="P82">SimGBM(P81,dt,mu,sig)</f>
        <v>75.185724681044888</v>
      </c>
      <c r="Q82" s="45" cm="1">
        <f t="array" ref="Q82">SimGBM(Q81,dt,mu,sig)</f>
        <v>115.70023528855731</v>
      </c>
    </row>
    <row r="83" spans="4:17" x14ac:dyDescent="0.2">
      <c r="D83" s="30">
        <v>79</v>
      </c>
      <c r="E83" s="45">
        <f t="shared" ca="1" si="2"/>
        <v>49.78293600500529</v>
      </c>
      <c r="G83" s="30">
        <v>79</v>
      </c>
      <c r="H83" s="45" cm="1">
        <f t="array" ref="H83">SimGBM(H82,dt,mu,sig)</f>
        <v>127.48265596059211</v>
      </c>
      <c r="I83" s="45" cm="1">
        <f t="array" ref="I83">SimGBM(I82,dt,mu,sig)</f>
        <v>135.17996265127337</v>
      </c>
      <c r="J83" s="45" cm="1">
        <f t="array" ref="J83">SimGBM(J82,dt,mu,sig)</f>
        <v>157.417927577906</v>
      </c>
      <c r="K83" s="45" cm="1">
        <f t="array" ref="K83">SimGBM(K82,dt,mu,sig)</f>
        <v>109.21073394285771</v>
      </c>
      <c r="L83" s="45" cm="1">
        <f t="array" ref="L83">SimGBM(L82,dt,mu,sig)</f>
        <v>141.29182492701995</v>
      </c>
      <c r="M83" s="45" cm="1">
        <f t="array" ref="M83">SimGBM(M82,dt,mu,sig)</f>
        <v>98.097053169730273</v>
      </c>
      <c r="N83" s="45" cm="1">
        <f t="array" ref="N83">SimGBM(N82,dt,mu,sig)</f>
        <v>143.08032675294626</v>
      </c>
      <c r="O83" s="45" cm="1">
        <f t="array" ref="O83">SimGBM(O82,dt,mu,sig)</f>
        <v>85.257931889341705</v>
      </c>
      <c r="P83" s="45" cm="1">
        <f t="array" ref="P83">SimGBM(P82,dt,mu,sig)</f>
        <v>77.256714090603737</v>
      </c>
      <c r="Q83" s="45" cm="1">
        <f t="array" ref="Q83">SimGBM(Q82,dt,mu,sig)</f>
        <v>117.29552257696109</v>
      </c>
    </row>
    <row r="84" spans="4:17" x14ac:dyDescent="0.2">
      <c r="D84" s="30">
        <v>80</v>
      </c>
      <c r="E84" s="45">
        <f t="shared" ca="1" si="2"/>
        <v>48.079123811452142</v>
      </c>
      <c r="G84" s="30">
        <v>80</v>
      </c>
      <c r="H84" s="45" cm="1">
        <f t="array" ref="H84">SimGBM(H83,dt,mu,sig)</f>
        <v>130.00658012163058</v>
      </c>
      <c r="I84" s="45" cm="1">
        <f t="array" ref="I84">SimGBM(I83,dt,mu,sig)</f>
        <v>129.45358449129506</v>
      </c>
      <c r="J84" s="45" cm="1">
        <f t="array" ref="J84">SimGBM(J83,dt,mu,sig)</f>
        <v>163.26872761267478</v>
      </c>
      <c r="K84" s="45" cm="1">
        <f t="array" ref="K84">SimGBM(K83,dt,mu,sig)</f>
        <v>109.60166718401807</v>
      </c>
      <c r="L84" s="45" cm="1">
        <f t="array" ref="L84">SimGBM(L83,dt,mu,sig)</f>
        <v>142.94032765427494</v>
      </c>
      <c r="M84" s="45" cm="1">
        <f t="array" ref="M84">SimGBM(M83,dt,mu,sig)</f>
        <v>94.288442408025972</v>
      </c>
      <c r="N84" s="45" cm="1">
        <f t="array" ref="N84">SimGBM(N83,dt,mu,sig)</f>
        <v>147.24290374298124</v>
      </c>
      <c r="O84" s="45" cm="1">
        <f t="array" ref="O84">SimGBM(O83,dt,mu,sig)</f>
        <v>83.484501833785998</v>
      </c>
      <c r="P84" s="45" cm="1">
        <f t="array" ref="P84">SimGBM(P83,dt,mu,sig)</f>
        <v>76.046406372384197</v>
      </c>
      <c r="Q84" s="45" cm="1">
        <f t="array" ref="Q84">SimGBM(Q83,dt,mu,sig)</f>
        <v>118.26708912417897</v>
      </c>
    </row>
    <row r="85" spans="4:17" x14ac:dyDescent="0.2">
      <c r="D85" s="30">
        <v>81</v>
      </c>
      <c r="E85" s="45">
        <f t="shared" ca="1" si="2"/>
        <v>49.334001336760004</v>
      </c>
      <c r="G85" s="30">
        <v>81</v>
      </c>
      <c r="H85" s="45" cm="1">
        <f t="array" ref="H85">SimGBM(H84,dt,mu,sig)</f>
        <v>132.70181936157138</v>
      </c>
      <c r="I85" s="45" cm="1">
        <f t="array" ref="I85">SimGBM(I84,dt,mu,sig)</f>
        <v>137.73686364570074</v>
      </c>
      <c r="J85" s="45" cm="1">
        <f t="array" ref="J85">SimGBM(J84,dt,mu,sig)</f>
        <v>157.45054386162624</v>
      </c>
      <c r="K85" s="45" cm="1">
        <f t="array" ref="K85">SimGBM(K84,dt,mu,sig)</f>
        <v>111.13894984610488</v>
      </c>
      <c r="L85" s="45" cm="1">
        <f t="array" ref="L85">SimGBM(L84,dt,mu,sig)</f>
        <v>143.51849471482765</v>
      </c>
      <c r="M85" s="45" cm="1">
        <f t="array" ref="M85">SimGBM(M84,dt,mu,sig)</f>
        <v>95.139117161101566</v>
      </c>
      <c r="N85" s="45" cm="1">
        <f t="array" ref="N85">SimGBM(N84,dt,mu,sig)</f>
        <v>150.96383302229569</v>
      </c>
      <c r="O85" s="45" cm="1">
        <f t="array" ref="O85">SimGBM(O84,dt,mu,sig)</f>
        <v>82.041609205366342</v>
      </c>
      <c r="P85" s="45" cm="1">
        <f t="array" ref="P85">SimGBM(P84,dt,mu,sig)</f>
        <v>78.535908479909963</v>
      </c>
      <c r="Q85" s="45" cm="1">
        <f t="array" ref="Q85">SimGBM(Q84,dt,mu,sig)</f>
        <v>113.71965845671934</v>
      </c>
    </row>
    <row r="86" spans="4:17" x14ac:dyDescent="0.2">
      <c r="D86" s="30">
        <v>82</v>
      </c>
      <c r="E86" s="45">
        <f t="shared" ca="1" si="2"/>
        <v>48.106864987892635</v>
      </c>
      <c r="G86" s="30">
        <v>82</v>
      </c>
      <c r="H86" s="45" cm="1">
        <f t="array" ref="H86">SimGBM(H85,dt,mu,sig)</f>
        <v>131.94434884799449</v>
      </c>
      <c r="I86" s="45" cm="1">
        <f t="array" ref="I86">SimGBM(I85,dt,mu,sig)</f>
        <v>141.27144759226255</v>
      </c>
      <c r="J86" s="45" cm="1">
        <f t="array" ref="J86">SimGBM(J85,dt,mu,sig)</f>
        <v>155.7947215277934</v>
      </c>
      <c r="K86" s="45" cm="1">
        <f t="array" ref="K86">SimGBM(K85,dt,mu,sig)</f>
        <v>108.72330922513808</v>
      </c>
      <c r="L86" s="45" cm="1">
        <f t="array" ref="L86">SimGBM(L85,dt,mu,sig)</f>
        <v>138.53148261953584</v>
      </c>
      <c r="M86" s="45" cm="1">
        <f t="array" ref="M86">SimGBM(M85,dt,mu,sig)</f>
        <v>94.806292948102126</v>
      </c>
      <c r="N86" s="45" cm="1">
        <f t="array" ref="N86">SimGBM(N85,dt,mu,sig)</f>
        <v>148.20658299720947</v>
      </c>
      <c r="O86" s="45" cm="1">
        <f t="array" ref="O86">SimGBM(O85,dt,mu,sig)</f>
        <v>82.796167868628572</v>
      </c>
      <c r="P86" s="45" cm="1">
        <f t="array" ref="P86">SimGBM(P85,dt,mu,sig)</f>
        <v>74.006833024075831</v>
      </c>
      <c r="Q86" s="45" cm="1">
        <f t="array" ref="Q86">SimGBM(Q85,dt,mu,sig)</f>
        <v>113.70650124415859</v>
      </c>
    </row>
    <row r="87" spans="4:17" x14ac:dyDescent="0.2">
      <c r="D87" s="30">
        <v>83</v>
      </c>
      <c r="E87" s="45">
        <f t="shared" ca="1" si="2"/>
        <v>48.770046348914867</v>
      </c>
      <c r="G87" s="30">
        <v>83</v>
      </c>
      <c r="H87" s="45" cm="1">
        <f t="array" ref="H87">SimGBM(H86,dt,mu,sig)</f>
        <v>129.43558862212092</v>
      </c>
      <c r="I87" s="45" cm="1">
        <f t="array" ref="I87">SimGBM(I86,dt,mu,sig)</f>
        <v>137.60571094962896</v>
      </c>
      <c r="J87" s="45" cm="1">
        <f t="array" ref="J87">SimGBM(J86,dt,mu,sig)</f>
        <v>152.43182574019824</v>
      </c>
      <c r="K87" s="45" cm="1">
        <f t="array" ref="K87">SimGBM(K86,dt,mu,sig)</f>
        <v>109.27531200639838</v>
      </c>
      <c r="L87" s="45" cm="1">
        <f t="array" ref="L87">SimGBM(L86,dt,mu,sig)</f>
        <v>138.01278213307447</v>
      </c>
      <c r="M87" s="45" cm="1">
        <f t="array" ref="M87">SimGBM(M86,dt,mu,sig)</f>
        <v>99.907809535782889</v>
      </c>
      <c r="N87" s="45" cm="1">
        <f t="array" ref="N87">SimGBM(N86,dt,mu,sig)</f>
        <v>151.08143769092652</v>
      </c>
      <c r="O87" s="45" cm="1">
        <f t="array" ref="O87">SimGBM(O86,dt,mu,sig)</f>
        <v>82.521162206757367</v>
      </c>
      <c r="P87" s="45" cm="1">
        <f t="array" ref="P87">SimGBM(P86,dt,mu,sig)</f>
        <v>70.858986562985649</v>
      </c>
      <c r="Q87" s="45" cm="1">
        <f t="array" ref="Q87">SimGBM(Q86,dt,mu,sig)</f>
        <v>113.44337352668569</v>
      </c>
    </row>
    <row r="88" spans="4:17" x14ac:dyDescent="0.2">
      <c r="D88" s="30">
        <v>84</v>
      </c>
      <c r="E88" s="45">
        <f t="shared" ca="1" si="2"/>
        <v>46.984786108228242</v>
      </c>
      <c r="G88" s="30">
        <v>84</v>
      </c>
      <c r="H88" s="45" cm="1">
        <f t="array" ref="H88">SimGBM(H87,dt,mu,sig)</f>
        <v>124.86714642764369</v>
      </c>
      <c r="I88" s="45" cm="1">
        <f t="array" ref="I88">SimGBM(I87,dt,mu,sig)</f>
        <v>136.66245335767425</v>
      </c>
      <c r="J88" s="45" cm="1">
        <f t="array" ref="J88">SimGBM(J87,dt,mu,sig)</f>
        <v>153.17713686786709</v>
      </c>
      <c r="K88" s="45" cm="1">
        <f t="array" ref="K88">SimGBM(K87,dt,mu,sig)</f>
        <v>108.28004194780776</v>
      </c>
      <c r="L88" s="45" cm="1">
        <f t="array" ref="L88">SimGBM(L87,dt,mu,sig)</f>
        <v>134.80523417277439</v>
      </c>
      <c r="M88" s="45" cm="1">
        <f t="array" ref="M88">SimGBM(M87,dt,mu,sig)</f>
        <v>104.37157016272191</v>
      </c>
      <c r="N88" s="45" cm="1">
        <f t="array" ref="N88">SimGBM(N87,dt,mu,sig)</f>
        <v>159.09176286252068</v>
      </c>
      <c r="O88" s="45" cm="1">
        <f t="array" ref="O88">SimGBM(O87,dt,mu,sig)</f>
        <v>83.273049968125974</v>
      </c>
      <c r="P88" s="45" cm="1">
        <f t="array" ref="P88">SimGBM(P87,dt,mu,sig)</f>
        <v>68.85376403514816</v>
      </c>
      <c r="Q88" s="45" cm="1">
        <f t="array" ref="Q88">SimGBM(Q87,dt,mu,sig)</f>
        <v>111.03297967008058</v>
      </c>
    </row>
    <row r="89" spans="4:17" x14ac:dyDescent="0.2">
      <c r="D89" s="30">
        <v>85</v>
      </c>
      <c r="E89" s="45">
        <f t="shared" ca="1" si="2"/>
        <v>45.436571106642759</v>
      </c>
      <c r="G89" s="30">
        <v>85</v>
      </c>
      <c r="H89" s="45" cm="1">
        <f t="array" ref="H89">SimGBM(H88,dt,mu,sig)</f>
        <v>130.39428762167088</v>
      </c>
      <c r="I89" s="45" cm="1">
        <f t="array" ref="I89">SimGBM(I88,dt,mu,sig)</f>
        <v>144.82796725231654</v>
      </c>
      <c r="J89" s="45" cm="1">
        <f t="array" ref="J89">SimGBM(J88,dt,mu,sig)</f>
        <v>155.3277199846795</v>
      </c>
      <c r="K89" s="45" cm="1">
        <f t="array" ref="K89">SimGBM(K88,dt,mu,sig)</f>
        <v>111.17623900866235</v>
      </c>
      <c r="L89" s="45" cm="1">
        <f t="array" ref="L89">SimGBM(L88,dt,mu,sig)</f>
        <v>133.8023714301294</v>
      </c>
      <c r="M89" s="45" cm="1">
        <f t="array" ref="M89">SimGBM(M88,dt,mu,sig)</f>
        <v>104.91342206873136</v>
      </c>
      <c r="N89" s="45" cm="1">
        <f t="array" ref="N89">SimGBM(N88,dt,mu,sig)</f>
        <v>156.19261746308723</v>
      </c>
      <c r="O89" s="45" cm="1">
        <f t="array" ref="O89">SimGBM(O88,dt,mu,sig)</f>
        <v>81.186348340629849</v>
      </c>
      <c r="P89" s="45" cm="1">
        <f t="array" ref="P89">SimGBM(P88,dt,mu,sig)</f>
        <v>69.515098412986845</v>
      </c>
      <c r="Q89" s="45" cm="1">
        <f t="array" ref="Q89">SimGBM(Q88,dt,mu,sig)</f>
        <v>111.2020175184384</v>
      </c>
    </row>
    <row r="90" spans="4:17" x14ac:dyDescent="0.2">
      <c r="D90" s="30">
        <v>86</v>
      </c>
      <c r="E90" s="45">
        <f t="shared" ca="1" si="2"/>
        <v>45.706113818380032</v>
      </c>
      <c r="G90" s="30">
        <v>86</v>
      </c>
      <c r="H90" s="45" cm="1">
        <f t="array" ref="H90">SimGBM(H89,dt,mu,sig)</f>
        <v>125.59455397682494</v>
      </c>
      <c r="I90" s="45" cm="1">
        <f t="array" ref="I90">SimGBM(I89,dt,mu,sig)</f>
        <v>143.97698974944328</v>
      </c>
      <c r="J90" s="45" cm="1">
        <f t="array" ref="J90">SimGBM(J89,dt,mu,sig)</f>
        <v>154.69474005289521</v>
      </c>
      <c r="K90" s="45" cm="1">
        <f t="array" ref="K90">SimGBM(K89,dt,mu,sig)</f>
        <v>111.82124925610225</v>
      </c>
      <c r="L90" s="45" cm="1">
        <f t="array" ref="L90">SimGBM(L89,dt,mu,sig)</f>
        <v>135.22456668602456</v>
      </c>
      <c r="M90" s="45" cm="1">
        <f t="array" ref="M90">SimGBM(M89,dt,mu,sig)</f>
        <v>101.47995141561752</v>
      </c>
      <c r="N90" s="45" cm="1">
        <f t="array" ref="N90">SimGBM(N89,dt,mu,sig)</f>
        <v>157.36878843623163</v>
      </c>
      <c r="O90" s="45" cm="1">
        <f t="array" ref="O90">SimGBM(O89,dt,mu,sig)</f>
        <v>84.845107081466637</v>
      </c>
      <c r="P90" s="45" cm="1">
        <f t="array" ref="P90">SimGBM(P89,dt,mu,sig)</f>
        <v>72.967096342775719</v>
      </c>
      <c r="Q90" s="45" cm="1">
        <f t="array" ref="Q90">SimGBM(Q89,dt,mu,sig)</f>
        <v>110.10791786061452</v>
      </c>
    </row>
    <row r="91" spans="4:17" x14ac:dyDescent="0.2">
      <c r="D91" s="30">
        <v>87</v>
      </c>
      <c r="E91" s="45">
        <f t="shared" ca="1" si="2"/>
        <v>45.420930180113608</v>
      </c>
      <c r="G91" s="30">
        <v>87</v>
      </c>
      <c r="H91" s="45" cm="1">
        <f t="array" ref="H91">SimGBM(H90,dt,mu,sig)</f>
        <v>122.43074327334556</v>
      </c>
      <c r="I91" s="45" cm="1">
        <f t="array" ref="I91">SimGBM(I90,dt,mu,sig)</f>
        <v>140.05547315435322</v>
      </c>
      <c r="J91" s="45" cm="1">
        <f t="array" ref="J91">SimGBM(J90,dt,mu,sig)</f>
        <v>164.93886611707333</v>
      </c>
      <c r="K91" s="45" cm="1">
        <f t="array" ref="K91">SimGBM(K90,dt,mu,sig)</f>
        <v>109.19973271881538</v>
      </c>
      <c r="L91" s="45" cm="1">
        <f t="array" ref="L91">SimGBM(L90,dt,mu,sig)</f>
        <v>130.73974392271748</v>
      </c>
      <c r="M91" s="45" cm="1">
        <f t="array" ref="M91">SimGBM(M90,dt,mu,sig)</f>
        <v>97.530238550522299</v>
      </c>
      <c r="N91" s="45" cm="1">
        <f t="array" ref="N91">SimGBM(N90,dt,mu,sig)</f>
        <v>153.0092070450105</v>
      </c>
      <c r="O91" s="45" cm="1">
        <f t="array" ref="O91">SimGBM(O90,dt,mu,sig)</f>
        <v>81.886013478628172</v>
      </c>
      <c r="P91" s="45" cm="1">
        <f t="array" ref="P91">SimGBM(P90,dt,mu,sig)</f>
        <v>72.010668228381732</v>
      </c>
      <c r="Q91" s="45" cm="1">
        <f t="array" ref="Q91">SimGBM(Q90,dt,mu,sig)</f>
        <v>110.13601524850985</v>
      </c>
    </row>
    <row r="92" spans="4:17" x14ac:dyDescent="0.2">
      <c r="D92" s="30">
        <v>88</v>
      </c>
      <c r="E92" s="45">
        <f t="shared" ca="1" si="2"/>
        <v>44.295586760490693</v>
      </c>
      <c r="G92" s="30">
        <v>88</v>
      </c>
      <c r="H92" s="45" cm="1">
        <f t="array" ref="H92">SimGBM(H91,dt,mu,sig)</f>
        <v>121.7178684517947</v>
      </c>
      <c r="I92" s="45" cm="1">
        <f t="array" ref="I92">SimGBM(I91,dt,mu,sig)</f>
        <v>142.14750912067865</v>
      </c>
      <c r="J92" s="45" cm="1">
        <f t="array" ref="J92">SimGBM(J91,dt,mu,sig)</f>
        <v>163.66093898356002</v>
      </c>
      <c r="K92" s="45" cm="1">
        <f t="array" ref="K92">SimGBM(K91,dt,mu,sig)</f>
        <v>105.95242287008826</v>
      </c>
      <c r="L92" s="45" cm="1">
        <f t="array" ref="L92">SimGBM(L91,dt,mu,sig)</f>
        <v>131.00998129606359</v>
      </c>
      <c r="M92" s="45" cm="1">
        <f t="array" ref="M92">SimGBM(M91,dt,mu,sig)</f>
        <v>97.402470619504996</v>
      </c>
      <c r="N92" s="45" cm="1">
        <f t="array" ref="N92">SimGBM(N91,dt,mu,sig)</f>
        <v>148.04186598477952</v>
      </c>
      <c r="O92" s="45" cm="1">
        <f t="array" ref="O92">SimGBM(O91,dt,mu,sig)</f>
        <v>82.616032769510156</v>
      </c>
      <c r="P92" s="45" cm="1">
        <f t="array" ref="P92">SimGBM(P91,dt,mu,sig)</f>
        <v>72.844406605113974</v>
      </c>
      <c r="Q92" s="45" cm="1">
        <f t="array" ref="Q92">SimGBM(Q91,dt,mu,sig)</f>
        <v>108.42440003575561</v>
      </c>
    </row>
    <row r="93" spans="4:17" x14ac:dyDescent="0.2">
      <c r="D93" s="30">
        <v>89</v>
      </c>
      <c r="E93" s="45">
        <f t="shared" ca="1" si="2"/>
        <v>44.079037026012557</v>
      </c>
      <c r="G93" s="30">
        <v>89</v>
      </c>
      <c r="H93" s="45" cm="1">
        <f t="array" ref="H93">SimGBM(H92,dt,mu,sig)</f>
        <v>119.38218793935367</v>
      </c>
      <c r="I93" s="45" cm="1">
        <f t="array" ref="I93">SimGBM(I92,dt,mu,sig)</f>
        <v>140.84071315418862</v>
      </c>
      <c r="J93" s="45" cm="1">
        <f t="array" ref="J93">SimGBM(J92,dt,mu,sig)</f>
        <v>165.6930822765417</v>
      </c>
      <c r="K93" s="45" cm="1">
        <f t="array" ref="K93">SimGBM(K92,dt,mu,sig)</f>
        <v>103.1358187875506</v>
      </c>
      <c r="L93" s="45" cm="1">
        <f t="array" ref="L93">SimGBM(L92,dt,mu,sig)</f>
        <v>129.47060879656456</v>
      </c>
      <c r="M93" s="45" cm="1">
        <f t="array" ref="M93">SimGBM(M92,dt,mu,sig)</f>
        <v>96.782174410041762</v>
      </c>
      <c r="N93" s="45" cm="1">
        <f t="array" ref="N93">SimGBM(N92,dt,mu,sig)</f>
        <v>147.94489008395354</v>
      </c>
      <c r="O93" s="45" cm="1">
        <f t="array" ref="O93">SimGBM(O92,dt,mu,sig)</f>
        <v>85.608498067711466</v>
      </c>
      <c r="P93" s="45" cm="1">
        <f t="array" ref="P93">SimGBM(P92,dt,mu,sig)</f>
        <v>74.033967804319843</v>
      </c>
      <c r="Q93" s="45" cm="1">
        <f t="array" ref="Q93">SimGBM(Q92,dt,mu,sig)</f>
        <v>106.39371417756993</v>
      </c>
    </row>
    <row r="94" spans="4:17" x14ac:dyDescent="0.2">
      <c r="D94" s="30">
        <v>90</v>
      </c>
      <c r="E94" s="45">
        <f t="shared" ca="1" si="2"/>
        <v>45.171194222245973</v>
      </c>
      <c r="G94" s="30">
        <v>90</v>
      </c>
      <c r="H94" s="45" cm="1">
        <f t="array" ref="H94">SimGBM(H93,dt,mu,sig)</f>
        <v>120.90077910274205</v>
      </c>
      <c r="I94" s="45" cm="1">
        <f t="array" ref="I94">SimGBM(I93,dt,mu,sig)</f>
        <v>138.25217146001461</v>
      </c>
      <c r="J94" s="45" cm="1">
        <f t="array" ref="J94">SimGBM(J93,dt,mu,sig)</f>
        <v>168.59246388642984</v>
      </c>
      <c r="K94" s="45" cm="1">
        <f t="array" ref="K94">SimGBM(K93,dt,mu,sig)</f>
        <v>107.18366284961628</v>
      </c>
      <c r="L94" s="45" cm="1">
        <f t="array" ref="L94">SimGBM(L93,dt,mu,sig)</f>
        <v>130.3946871273215</v>
      </c>
      <c r="M94" s="45" cm="1">
        <f t="array" ref="M94">SimGBM(M93,dt,mu,sig)</f>
        <v>101.2354623461172</v>
      </c>
      <c r="N94" s="45" cm="1">
        <f t="array" ref="N94">SimGBM(N93,dt,mu,sig)</f>
        <v>147.48734342344744</v>
      </c>
      <c r="O94" s="45" cm="1">
        <f t="array" ref="O94">SimGBM(O93,dt,mu,sig)</f>
        <v>89.068767730615946</v>
      </c>
      <c r="P94" s="45" cm="1">
        <f t="array" ref="P94">SimGBM(P93,dt,mu,sig)</f>
        <v>74.012058695437304</v>
      </c>
      <c r="Q94" s="45" cm="1">
        <f t="array" ref="Q94">SimGBM(Q93,dt,mu,sig)</f>
        <v>100.67104055668813</v>
      </c>
    </row>
    <row r="95" spans="4:17" x14ac:dyDescent="0.2">
      <c r="D95" s="30">
        <v>91</v>
      </c>
      <c r="E95" s="45">
        <f t="shared" ca="1" si="2"/>
        <v>45.240589251377699</v>
      </c>
      <c r="G95" s="30">
        <v>91</v>
      </c>
      <c r="H95" s="45" cm="1">
        <f t="array" ref="H95">SimGBM(H94,dt,mu,sig)</f>
        <v>122.35618623884724</v>
      </c>
      <c r="I95" s="45" cm="1">
        <f t="array" ref="I95">SimGBM(I94,dt,mu,sig)</f>
        <v>134.72724255589597</v>
      </c>
      <c r="J95" s="45" cm="1">
        <f t="array" ref="J95">SimGBM(J94,dt,mu,sig)</f>
        <v>170.61596440050513</v>
      </c>
      <c r="K95" s="45" cm="1">
        <f t="array" ref="K95">SimGBM(K94,dt,mu,sig)</f>
        <v>105.68804278689569</v>
      </c>
      <c r="L95" s="45" cm="1">
        <f t="array" ref="L95">SimGBM(L94,dt,mu,sig)</f>
        <v>129.46248244670915</v>
      </c>
      <c r="M95" s="45" cm="1">
        <f t="array" ref="M95">SimGBM(M94,dt,mu,sig)</f>
        <v>102.88614700405961</v>
      </c>
      <c r="N95" s="45" cm="1">
        <f t="array" ref="N95">SimGBM(N94,dt,mu,sig)</f>
        <v>145.12593631290287</v>
      </c>
      <c r="O95" s="45" cm="1">
        <f t="array" ref="O95">SimGBM(O94,dt,mu,sig)</f>
        <v>89.100725140287167</v>
      </c>
      <c r="P95" s="45" cm="1">
        <f t="array" ref="P95">SimGBM(P94,dt,mu,sig)</f>
        <v>72.864677551518994</v>
      </c>
      <c r="Q95" s="45" cm="1">
        <f t="array" ref="Q95">SimGBM(Q94,dt,mu,sig)</f>
        <v>100.7843910780602</v>
      </c>
    </row>
    <row r="96" spans="4:17" x14ac:dyDescent="0.2">
      <c r="D96" s="30">
        <v>92</v>
      </c>
      <c r="E96" s="45">
        <f t="shared" ca="1" si="2"/>
        <v>45.596988803576743</v>
      </c>
      <c r="G96" s="30">
        <v>92</v>
      </c>
      <c r="H96" s="45" cm="1">
        <f t="array" ref="H96">SimGBM(H95,dt,mu,sig)</f>
        <v>116.42473169922097</v>
      </c>
      <c r="I96" s="45" cm="1">
        <f t="array" ref="I96">SimGBM(I95,dt,mu,sig)</f>
        <v>136.3551632993466</v>
      </c>
      <c r="J96" s="45" cm="1">
        <f t="array" ref="J96">SimGBM(J95,dt,mu,sig)</f>
        <v>171.40777054324408</v>
      </c>
      <c r="K96" s="45" cm="1">
        <f t="array" ref="K96">SimGBM(K95,dt,mu,sig)</f>
        <v>102.38167123562562</v>
      </c>
      <c r="L96" s="45" cm="1">
        <f t="array" ref="L96">SimGBM(L95,dt,mu,sig)</f>
        <v>131.52446833101175</v>
      </c>
      <c r="M96" s="45" cm="1">
        <f t="array" ref="M96">SimGBM(M95,dt,mu,sig)</f>
        <v>102.50959212855652</v>
      </c>
      <c r="N96" s="45" cm="1">
        <f t="array" ref="N96">SimGBM(N95,dt,mu,sig)</f>
        <v>147.54555246266415</v>
      </c>
      <c r="O96" s="45" cm="1">
        <f t="array" ref="O96">SimGBM(O95,dt,mu,sig)</f>
        <v>92.214758503861873</v>
      </c>
      <c r="P96" s="45" cm="1">
        <f t="array" ref="P96">SimGBM(P95,dt,mu,sig)</f>
        <v>72.678231366779414</v>
      </c>
      <c r="Q96" s="45" cm="1">
        <f t="array" ref="Q96">SimGBM(Q95,dt,mu,sig)</f>
        <v>92.922103642078397</v>
      </c>
    </row>
    <row r="97" spans="4:17" x14ac:dyDescent="0.2">
      <c r="D97" s="30">
        <v>93</v>
      </c>
      <c r="E97" s="45">
        <f t="shared" ca="1" si="2"/>
        <v>45.64847846535568</v>
      </c>
      <c r="G97" s="30">
        <v>93</v>
      </c>
      <c r="H97" s="45" cm="1">
        <f t="array" ref="H97">SimGBM(H96,dt,mu,sig)</f>
        <v>115.20498814809517</v>
      </c>
      <c r="I97" s="45" cm="1">
        <f t="array" ref="I97">SimGBM(I96,dt,mu,sig)</f>
        <v>132.33785486617791</v>
      </c>
      <c r="J97" s="45" cm="1">
        <f t="array" ref="J97">SimGBM(J96,dt,mu,sig)</f>
        <v>166.75510531285619</v>
      </c>
      <c r="K97" s="45" cm="1">
        <f t="array" ref="K97">SimGBM(K96,dt,mu,sig)</f>
        <v>102.38693726611646</v>
      </c>
      <c r="L97" s="45" cm="1">
        <f t="array" ref="L97">SimGBM(L96,dt,mu,sig)</f>
        <v>129.37422329032242</v>
      </c>
      <c r="M97" s="45" cm="1">
        <f t="array" ref="M97">SimGBM(M96,dt,mu,sig)</f>
        <v>102.77876480019398</v>
      </c>
      <c r="N97" s="45" cm="1">
        <f t="array" ref="N97">SimGBM(N96,dt,mu,sig)</f>
        <v>153.5368664165583</v>
      </c>
      <c r="O97" s="45" cm="1">
        <f t="array" ref="O97">SimGBM(O96,dt,mu,sig)</f>
        <v>95.043325668182533</v>
      </c>
      <c r="P97" s="45" cm="1">
        <f t="array" ref="P97">SimGBM(P96,dt,mu,sig)</f>
        <v>72.201102326046197</v>
      </c>
      <c r="Q97" s="45" cm="1">
        <f t="array" ref="Q97">SimGBM(Q96,dt,mu,sig)</f>
        <v>92.115619240929348</v>
      </c>
    </row>
    <row r="98" spans="4:17" x14ac:dyDescent="0.2">
      <c r="D98" s="30">
        <v>94</v>
      </c>
      <c r="E98" s="45">
        <f t="shared" ca="1" si="2"/>
        <v>44.767434728864842</v>
      </c>
      <c r="G98" s="30">
        <v>94</v>
      </c>
      <c r="H98" s="45" cm="1">
        <f t="array" ref="H98">SimGBM(H97,dt,mu,sig)</f>
        <v>109.41400844453334</v>
      </c>
      <c r="I98" s="45" cm="1">
        <f t="array" ref="I98">SimGBM(I97,dt,mu,sig)</f>
        <v>130.62684673948564</v>
      </c>
      <c r="J98" s="45" cm="1">
        <f t="array" ref="J98">SimGBM(J97,dt,mu,sig)</f>
        <v>172.31183457495555</v>
      </c>
      <c r="K98" s="45" cm="1">
        <f t="array" ref="K98">SimGBM(K97,dt,mu,sig)</f>
        <v>106.87094767239626</v>
      </c>
      <c r="L98" s="45" cm="1">
        <f t="array" ref="L98">SimGBM(L97,dt,mu,sig)</f>
        <v>127.29037661478269</v>
      </c>
      <c r="M98" s="45" cm="1">
        <f t="array" ref="M98">SimGBM(M97,dt,mu,sig)</f>
        <v>101.23862311135349</v>
      </c>
      <c r="N98" s="45" cm="1">
        <f t="array" ref="N98">SimGBM(N97,dt,mu,sig)</f>
        <v>152.97696494075765</v>
      </c>
      <c r="O98" s="45" cm="1">
        <f t="array" ref="O98">SimGBM(O97,dt,mu,sig)</f>
        <v>97.393841717500308</v>
      </c>
      <c r="P98" s="45" cm="1">
        <f t="array" ref="P98">SimGBM(P97,dt,mu,sig)</f>
        <v>70.489321093258269</v>
      </c>
      <c r="Q98" s="45" cm="1">
        <f t="array" ref="Q98">SimGBM(Q97,dt,mu,sig)</f>
        <v>91.889620898818279</v>
      </c>
    </row>
    <row r="99" spans="4:17" x14ac:dyDescent="0.2">
      <c r="D99" s="30">
        <v>95</v>
      </c>
      <c r="E99" s="45">
        <f t="shared" ca="1" si="2"/>
        <v>47.55676761695527</v>
      </c>
      <c r="G99" s="30">
        <v>95</v>
      </c>
      <c r="H99" s="45" cm="1">
        <f t="array" ref="H99">SimGBM(H98,dt,mu,sig)</f>
        <v>110.28071963646696</v>
      </c>
      <c r="I99" s="45" cm="1">
        <f t="array" ref="I99">SimGBM(I98,dt,mu,sig)</f>
        <v>127.51930931761133</v>
      </c>
      <c r="J99" s="45" cm="1">
        <f t="array" ref="J99">SimGBM(J98,dt,mu,sig)</f>
        <v>171.45484605188452</v>
      </c>
      <c r="K99" s="45" cm="1">
        <f t="array" ref="K99">SimGBM(K98,dt,mu,sig)</f>
        <v>109.14466728370448</v>
      </c>
      <c r="L99" s="45" cm="1">
        <f t="array" ref="L99">SimGBM(L98,dt,mu,sig)</f>
        <v>124.39395399752296</v>
      </c>
      <c r="M99" s="45" cm="1">
        <f t="array" ref="M99">SimGBM(M98,dt,mu,sig)</f>
        <v>99.341598063181408</v>
      </c>
      <c r="N99" s="45" cm="1">
        <f t="array" ref="N99">SimGBM(N98,dt,mu,sig)</f>
        <v>155.16221515077737</v>
      </c>
      <c r="O99" s="45" cm="1">
        <f t="array" ref="O99">SimGBM(O98,dt,mu,sig)</f>
        <v>95.860162435451301</v>
      </c>
      <c r="P99" s="45" cm="1">
        <f t="array" ref="P99">SimGBM(P98,dt,mu,sig)</f>
        <v>70.603466586592418</v>
      </c>
      <c r="Q99" s="45" cm="1">
        <f t="array" ref="Q99">SimGBM(Q98,dt,mu,sig)</f>
        <v>92.305726862146784</v>
      </c>
    </row>
    <row r="100" spans="4:17" x14ac:dyDescent="0.2">
      <c r="D100" s="30">
        <v>96</v>
      </c>
      <c r="E100" s="45">
        <f t="shared" ca="1" si="2"/>
        <v>48.910945905488148</v>
      </c>
      <c r="G100" s="30">
        <v>96</v>
      </c>
      <c r="H100" s="45" cm="1">
        <f t="array" ref="H100">SimGBM(H99,dt,mu,sig)</f>
        <v>109.54036800017762</v>
      </c>
      <c r="I100" s="45" cm="1">
        <f t="array" ref="I100">SimGBM(I99,dt,mu,sig)</f>
        <v>134.76336496966158</v>
      </c>
      <c r="J100" s="45" cm="1">
        <f t="array" ref="J100">SimGBM(J99,dt,mu,sig)</f>
        <v>174.11166550015474</v>
      </c>
      <c r="K100" s="45" cm="1">
        <f t="array" ref="K100">SimGBM(K99,dt,mu,sig)</f>
        <v>107.47058284460846</v>
      </c>
      <c r="L100" s="45" cm="1">
        <f t="array" ref="L100">SimGBM(L99,dt,mu,sig)</f>
        <v>125.63613601468516</v>
      </c>
      <c r="M100" s="45" cm="1">
        <f t="array" ref="M100">SimGBM(M99,dt,mu,sig)</f>
        <v>98.777077304911629</v>
      </c>
      <c r="N100" s="45" cm="1">
        <f t="array" ref="N100">SimGBM(N99,dt,mu,sig)</f>
        <v>153.80374072016568</v>
      </c>
      <c r="O100" s="45" cm="1">
        <f t="array" ref="O100">SimGBM(O99,dt,mu,sig)</f>
        <v>99.491018625291318</v>
      </c>
      <c r="P100" s="45" cm="1">
        <f t="array" ref="P100">SimGBM(P99,dt,mu,sig)</f>
        <v>72.058577003774715</v>
      </c>
      <c r="Q100" s="45" cm="1">
        <f t="array" ref="Q100">SimGBM(Q99,dt,mu,sig)</f>
        <v>93.354863452628862</v>
      </c>
    </row>
    <row r="101" spans="4:17" x14ac:dyDescent="0.2">
      <c r="D101" s="30">
        <v>97</v>
      </c>
      <c r="E101" s="45">
        <f t="shared" ca="1" si="2"/>
        <v>50.683602534612781</v>
      </c>
      <c r="G101" s="30">
        <v>97</v>
      </c>
      <c r="H101" s="45" cm="1">
        <f t="array" ref="H101">SimGBM(H100,dt,mu,sig)</f>
        <v>110.92145250340072</v>
      </c>
      <c r="I101" s="45" cm="1">
        <f t="array" ref="I101">SimGBM(I100,dt,mu,sig)</f>
        <v>128.89815107524439</v>
      </c>
      <c r="J101" s="45" cm="1">
        <f t="array" ref="J101">SimGBM(J100,dt,mu,sig)</f>
        <v>171.15322009679696</v>
      </c>
      <c r="K101" s="45" cm="1">
        <f t="array" ref="K101">SimGBM(K100,dt,mu,sig)</f>
        <v>111.17473640744657</v>
      </c>
      <c r="L101" s="45" cm="1">
        <f t="array" ref="L101">SimGBM(L100,dt,mu,sig)</f>
        <v>125.97913692820462</v>
      </c>
      <c r="M101" s="45" cm="1">
        <f t="array" ref="M101">SimGBM(M100,dt,mu,sig)</f>
        <v>101.06950901857726</v>
      </c>
      <c r="N101" s="45" cm="1">
        <f t="array" ref="N101">SimGBM(N100,dt,mu,sig)</f>
        <v>161.46625737626579</v>
      </c>
      <c r="O101" s="45" cm="1">
        <f t="array" ref="O101">SimGBM(O100,dt,mu,sig)</f>
        <v>98.34059417366592</v>
      </c>
      <c r="P101" s="45" cm="1">
        <f t="array" ref="P101">SimGBM(P100,dt,mu,sig)</f>
        <v>75.913789595815629</v>
      </c>
      <c r="Q101" s="45" cm="1">
        <f t="array" ref="Q101">SimGBM(Q100,dt,mu,sig)</f>
        <v>92.301745412830996</v>
      </c>
    </row>
    <row r="102" spans="4:17" x14ac:dyDescent="0.2">
      <c r="D102" s="30">
        <v>98</v>
      </c>
      <c r="E102" s="45">
        <f t="shared" ca="1" si="2"/>
        <v>53.162522078601057</v>
      </c>
      <c r="G102" s="30">
        <v>98</v>
      </c>
      <c r="H102" s="45" cm="1">
        <f t="array" ref="H102">SimGBM(H101,dt,mu,sig)</f>
        <v>111.50734556991745</v>
      </c>
      <c r="I102" s="45" cm="1">
        <f t="array" ref="I102">SimGBM(I101,dt,mu,sig)</f>
        <v>124.92384925903066</v>
      </c>
      <c r="J102" s="45" cm="1">
        <f t="array" ref="J102">SimGBM(J101,dt,mu,sig)</f>
        <v>174.00529887746595</v>
      </c>
      <c r="K102" s="45" cm="1">
        <f t="array" ref="K102">SimGBM(K101,dt,mu,sig)</f>
        <v>111.22852459761303</v>
      </c>
      <c r="L102" s="45" cm="1">
        <f t="array" ref="L102">SimGBM(L101,dt,mu,sig)</f>
        <v>125.42610808909184</v>
      </c>
      <c r="M102" s="45" cm="1">
        <f t="array" ref="M102">SimGBM(M101,dt,mu,sig)</f>
        <v>101.58643415153999</v>
      </c>
      <c r="N102" s="45" cm="1">
        <f t="array" ref="N102">SimGBM(N101,dt,mu,sig)</f>
        <v>159.70993063563063</v>
      </c>
      <c r="O102" s="45" cm="1">
        <f t="array" ref="O102">SimGBM(O101,dt,mu,sig)</f>
        <v>94.190171395233861</v>
      </c>
      <c r="P102" s="45" cm="1">
        <f t="array" ref="P102">SimGBM(P101,dt,mu,sig)</f>
        <v>75.548234375639069</v>
      </c>
      <c r="Q102" s="45" cm="1">
        <f t="array" ref="Q102">SimGBM(Q101,dt,mu,sig)</f>
        <v>91.444626486431019</v>
      </c>
    </row>
    <row r="103" spans="4:17" x14ac:dyDescent="0.2">
      <c r="D103" s="30">
        <v>99</v>
      </c>
      <c r="E103" s="45">
        <f t="shared" ca="1" si="2"/>
        <v>54.226607532617116</v>
      </c>
      <c r="G103" s="30">
        <v>99</v>
      </c>
      <c r="H103" s="45" cm="1">
        <f t="array" ref="H103">SimGBM(H102,dt,mu,sig)</f>
        <v>111.16395949226755</v>
      </c>
      <c r="I103" s="45" cm="1">
        <f t="array" ref="I103">SimGBM(I102,dt,mu,sig)</f>
        <v>128.56705169173276</v>
      </c>
      <c r="J103" s="45" cm="1">
        <f t="array" ref="J103">SimGBM(J102,dt,mu,sig)</f>
        <v>173.00935640001683</v>
      </c>
      <c r="K103" s="45" cm="1">
        <f t="array" ref="K103">SimGBM(K102,dt,mu,sig)</f>
        <v>115.94046614925614</v>
      </c>
      <c r="L103" s="45" cm="1">
        <f t="array" ref="L103">SimGBM(L102,dt,mu,sig)</f>
        <v>123.72824104848553</v>
      </c>
      <c r="M103" s="45" cm="1">
        <f t="array" ref="M103">SimGBM(M102,dt,mu,sig)</f>
        <v>100.31891476750963</v>
      </c>
      <c r="N103" s="45" cm="1">
        <f t="array" ref="N103">SimGBM(N102,dt,mu,sig)</f>
        <v>155.99930039646492</v>
      </c>
      <c r="O103" s="45" cm="1">
        <f t="array" ref="O103">SimGBM(O102,dt,mu,sig)</f>
        <v>96.225975716735221</v>
      </c>
      <c r="P103" s="45" cm="1">
        <f t="array" ref="P103">SimGBM(P102,dt,mu,sig)</f>
        <v>75.614961965207485</v>
      </c>
      <c r="Q103" s="45" cm="1">
        <f t="array" ref="Q103">SimGBM(Q102,dt,mu,sig)</f>
        <v>89.434781372655664</v>
      </c>
    </row>
    <row r="104" spans="4:17" x14ac:dyDescent="0.2">
      <c r="D104" s="30">
        <v>100</v>
      </c>
      <c r="E104" s="45">
        <f t="shared" ca="1" si="2"/>
        <v>52.105602295555443</v>
      </c>
      <c r="G104" s="30">
        <v>100</v>
      </c>
      <c r="H104" s="45" cm="1">
        <f t="array" ref="H104">SimGBM(H103,dt,mu,sig)</f>
        <v>109.66834293880594</v>
      </c>
      <c r="I104" s="45" cm="1">
        <f t="array" ref="I104">SimGBM(I103,dt,mu,sig)</f>
        <v>127.10819473341891</v>
      </c>
      <c r="J104" s="45" cm="1">
        <f t="array" ref="J104">SimGBM(J103,dt,mu,sig)</f>
        <v>173.84198933399836</v>
      </c>
      <c r="K104" s="45" cm="1">
        <f t="array" ref="K104">SimGBM(K103,dt,mu,sig)</f>
        <v>113.56318323071167</v>
      </c>
      <c r="L104" s="45" cm="1">
        <f t="array" ref="L104">SimGBM(L103,dt,mu,sig)</f>
        <v>122.42817263338239</v>
      </c>
      <c r="M104" s="45" cm="1">
        <f t="array" ref="M104">SimGBM(M103,dt,mu,sig)</f>
        <v>102.119699236553</v>
      </c>
      <c r="N104" s="45" cm="1">
        <f t="array" ref="N104">SimGBM(N103,dt,mu,sig)</f>
        <v>157.67942278752409</v>
      </c>
      <c r="O104" s="45" cm="1">
        <f t="array" ref="O104">SimGBM(O103,dt,mu,sig)</f>
        <v>97.808886838549896</v>
      </c>
      <c r="P104" s="45" cm="1">
        <f t="array" ref="P104">SimGBM(P103,dt,mu,sig)</f>
        <v>73.405770289775035</v>
      </c>
      <c r="Q104" s="45" cm="1">
        <f t="array" ref="Q104">SimGBM(Q103,dt,mu,sig)</f>
        <v>88.300329577198141</v>
      </c>
    </row>
    <row r="105" spans="4:17" x14ac:dyDescent="0.2">
      <c r="D105" s="30">
        <v>101</v>
      </c>
      <c r="E105" s="45">
        <f t="shared" ca="1" si="2"/>
        <v>52.251634350656985</v>
      </c>
      <c r="G105" s="30">
        <v>101</v>
      </c>
      <c r="H105" s="45" cm="1">
        <f t="array" ref="H105">SimGBM(H104,dt,mu,sig)</f>
        <v>108.54403715899952</v>
      </c>
      <c r="I105" s="45" cm="1">
        <f t="array" ref="I105">SimGBM(I104,dt,mu,sig)</f>
        <v>123.60014921105076</v>
      </c>
      <c r="J105" s="45" cm="1">
        <f t="array" ref="J105">SimGBM(J104,dt,mu,sig)</f>
        <v>174.51423026745795</v>
      </c>
      <c r="K105" s="45" cm="1">
        <f t="array" ref="K105">SimGBM(K104,dt,mu,sig)</f>
        <v>110.46282165362531</v>
      </c>
      <c r="L105" s="45" cm="1">
        <f t="array" ref="L105">SimGBM(L104,dt,mu,sig)</f>
        <v>119.9144507372463</v>
      </c>
      <c r="M105" s="45" cm="1">
        <f t="array" ref="M105">SimGBM(M104,dt,mu,sig)</f>
        <v>108.29512829096051</v>
      </c>
      <c r="N105" s="45" cm="1">
        <f t="array" ref="N105">SimGBM(N104,dt,mu,sig)</f>
        <v>155.1341975426308</v>
      </c>
      <c r="O105" s="45" cm="1">
        <f t="array" ref="O105">SimGBM(O104,dt,mu,sig)</f>
        <v>98.312313635202088</v>
      </c>
      <c r="P105" s="45" cm="1">
        <f t="array" ref="P105">SimGBM(P104,dt,mu,sig)</f>
        <v>71.037729530814957</v>
      </c>
      <c r="Q105" s="45" cm="1">
        <f t="array" ref="Q105">SimGBM(Q104,dt,mu,sig)</f>
        <v>89.407592334729372</v>
      </c>
    </row>
    <row r="106" spans="4:17" x14ac:dyDescent="0.2">
      <c r="D106" s="30">
        <v>102</v>
      </c>
      <c r="E106" s="45">
        <f t="shared" ca="1" si="2"/>
        <v>52.959699565259776</v>
      </c>
      <c r="G106" s="30">
        <v>102</v>
      </c>
      <c r="H106" s="45" cm="1">
        <f t="array" ref="H106">SimGBM(H105,dt,mu,sig)</f>
        <v>108.73672170204257</v>
      </c>
      <c r="I106" s="45" cm="1">
        <f t="array" ref="I106">SimGBM(I105,dt,mu,sig)</f>
        <v>125.31132649886204</v>
      </c>
      <c r="J106" s="45" cm="1">
        <f t="array" ref="J106">SimGBM(J105,dt,mu,sig)</f>
        <v>176.96367545317824</v>
      </c>
      <c r="K106" s="45" cm="1">
        <f t="array" ref="K106">SimGBM(K105,dt,mu,sig)</f>
        <v>110.88418094437081</v>
      </c>
      <c r="L106" s="45" cm="1">
        <f t="array" ref="L106">SimGBM(L105,dt,mu,sig)</f>
        <v>124.96617529331142</v>
      </c>
      <c r="M106" s="45" cm="1">
        <f t="array" ref="M106">SimGBM(M105,dt,mu,sig)</f>
        <v>108.1039810976433</v>
      </c>
      <c r="N106" s="45" cm="1">
        <f t="array" ref="N106">SimGBM(N105,dt,mu,sig)</f>
        <v>157.13177660612828</v>
      </c>
      <c r="O106" s="45" cm="1">
        <f t="array" ref="O106">SimGBM(O105,dt,mu,sig)</f>
        <v>95.030899360465312</v>
      </c>
      <c r="P106" s="45" cm="1">
        <f t="array" ref="P106">SimGBM(P105,dt,mu,sig)</f>
        <v>67.473514261021165</v>
      </c>
      <c r="Q106" s="45" cm="1">
        <f t="array" ref="Q106">SimGBM(Q105,dt,mu,sig)</f>
        <v>92.619977070212471</v>
      </c>
    </row>
    <row r="107" spans="4:17" x14ac:dyDescent="0.2">
      <c r="D107" s="30">
        <v>103</v>
      </c>
      <c r="E107" s="45">
        <f t="shared" ca="1" si="2"/>
        <v>52.901169515980214</v>
      </c>
      <c r="G107" s="30">
        <v>103</v>
      </c>
      <c r="H107" s="45" cm="1">
        <f t="array" ref="H107">SimGBM(H106,dt,mu,sig)</f>
        <v>112.0776932546366</v>
      </c>
      <c r="I107" s="45" cm="1">
        <f t="array" ref="I107">SimGBM(I106,dt,mu,sig)</f>
        <v>124.49946829536779</v>
      </c>
      <c r="J107" s="45" cm="1">
        <f t="array" ref="J107">SimGBM(J106,dt,mu,sig)</f>
        <v>173.73805459888948</v>
      </c>
      <c r="K107" s="45" cm="1">
        <f t="array" ref="K107">SimGBM(K106,dt,mu,sig)</f>
        <v>113.49429004807821</v>
      </c>
      <c r="L107" s="45" cm="1">
        <f t="array" ref="L107">SimGBM(L106,dt,mu,sig)</f>
        <v>126.09740939871533</v>
      </c>
      <c r="M107" s="45" cm="1">
        <f t="array" ref="M107">SimGBM(M106,dt,mu,sig)</f>
        <v>107.58910903935751</v>
      </c>
      <c r="N107" s="45" cm="1">
        <f t="array" ref="N107">SimGBM(N106,dt,mu,sig)</f>
        <v>158.37373716290418</v>
      </c>
      <c r="O107" s="45" cm="1">
        <f t="array" ref="O107">SimGBM(O106,dt,mu,sig)</f>
        <v>92.231747686006997</v>
      </c>
      <c r="P107" s="45" cm="1">
        <f t="array" ref="P107">SimGBM(P106,dt,mu,sig)</f>
        <v>67.244283716056231</v>
      </c>
      <c r="Q107" s="45" cm="1">
        <f t="array" ref="Q107">SimGBM(Q106,dt,mu,sig)</f>
        <v>93.377007315990383</v>
      </c>
    </row>
    <row r="108" spans="4:17" x14ac:dyDescent="0.2">
      <c r="D108" s="30">
        <v>104</v>
      </c>
      <c r="E108" s="45">
        <f t="shared" ca="1" si="2"/>
        <v>53.656156584448865</v>
      </c>
      <c r="G108" s="30">
        <v>104</v>
      </c>
      <c r="H108" s="45" cm="1">
        <f t="array" ref="H108">SimGBM(H107,dt,mu,sig)</f>
        <v>110.94367669339559</v>
      </c>
      <c r="I108" s="45" cm="1">
        <f t="array" ref="I108">SimGBM(I107,dt,mu,sig)</f>
        <v>126.43524767854603</v>
      </c>
      <c r="J108" s="45" cm="1">
        <f t="array" ref="J108">SimGBM(J107,dt,mu,sig)</f>
        <v>175.50074376525822</v>
      </c>
      <c r="K108" s="45" cm="1">
        <f t="array" ref="K108">SimGBM(K107,dt,mu,sig)</f>
        <v>113.19758227651154</v>
      </c>
      <c r="L108" s="45" cm="1">
        <f t="array" ref="L108">SimGBM(L107,dt,mu,sig)</f>
        <v>127.04805061752342</v>
      </c>
      <c r="M108" s="45" cm="1">
        <f t="array" ref="M108">SimGBM(M107,dt,mu,sig)</f>
        <v>101.86659303590736</v>
      </c>
      <c r="N108" s="45" cm="1">
        <f t="array" ref="N108">SimGBM(N107,dt,mu,sig)</f>
        <v>160.77361342123078</v>
      </c>
      <c r="O108" s="45" cm="1">
        <f t="array" ref="O108">SimGBM(O107,dt,mu,sig)</f>
        <v>94.972014918745899</v>
      </c>
      <c r="P108" s="45" cm="1">
        <f t="array" ref="P108">SimGBM(P107,dt,mu,sig)</f>
        <v>65.453912170020047</v>
      </c>
      <c r="Q108" s="45" cm="1">
        <f t="array" ref="Q108">SimGBM(Q107,dt,mu,sig)</f>
        <v>95.753991491092734</v>
      </c>
    </row>
    <row r="109" spans="4:17" x14ac:dyDescent="0.2">
      <c r="D109" s="30">
        <v>105</v>
      </c>
      <c r="E109" s="45">
        <f t="shared" ca="1" si="2"/>
        <v>56.839378336449414</v>
      </c>
      <c r="G109" s="30">
        <v>105</v>
      </c>
      <c r="H109" s="45" cm="1">
        <f t="array" ref="H109">SimGBM(H108,dt,mu,sig)</f>
        <v>108.7159583178744</v>
      </c>
      <c r="I109" s="45" cm="1">
        <f t="array" ref="I109">SimGBM(I108,dt,mu,sig)</f>
        <v>122.59761495763624</v>
      </c>
      <c r="J109" s="45" cm="1">
        <f t="array" ref="J109">SimGBM(J108,dt,mu,sig)</f>
        <v>178.59606371033738</v>
      </c>
      <c r="K109" s="45" cm="1">
        <f t="array" ref="K109">SimGBM(K108,dt,mu,sig)</f>
        <v>113.9952404469571</v>
      </c>
      <c r="L109" s="45" cm="1">
        <f t="array" ref="L109">SimGBM(L108,dt,mu,sig)</f>
        <v>131.2340553142345</v>
      </c>
      <c r="M109" s="45" cm="1">
        <f t="array" ref="M109">SimGBM(M108,dt,mu,sig)</f>
        <v>99.484200499196831</v>
      </c>
      <c r="N109" s="45" cm="1">
        <f t="array" ref="N109">SimGBM(N108,dt,mu,sig)</f>
        <v>166.8111605385217</v>
      </c>
      <c r="O109" s="45" cm="1">
        <f t="array" ref="O109">SimGBM(O108,dt,mu,sig)</f>
        <v>93.026227593633408</v>
      </c>
      <c r="P109" s="45" cm="1">
        <f t="array" ref="P109">SimGBM(P108,dt,mu,sig)</f>
        <v>66.369540069625529</v>
      </c>
      <c r="Q109" s="45" cm="1">
        <f t="array" ref="Q109">SimGBM(Q108,dt,mu,sig)</f>
        <v>92.716224517316945</v>
      </c>
    </row>
    <row r="110" spans="4:17" x14ac:dyDescent="0.2">
      <c r="D110" s="30">
        <v>106</v>
      </c>
      <c r="E110" s="45">
        <f t="shared" ca="1" si="2"/>
        <v>59.913059693550785</v>
      </c>
      <c r="G110" s="30">
        <v>106</v>
      </c>
      <c r="H110" s="45" cm="1">
        <f t="array" ref="H110">SimGBM(H109,dt,mu,sig)</f>
        <v>109.37717241130686</v>
      </c>
      <c r="I110" s="45" cm="1">
        <f t="array" ref="I110">SimGBM(I109,dt,mu,sig)</f>
        <v>121.33810037806204</v>
      </c>
      <c r="J110" s="45" cm="1">
        <f t="array" ref="J110">SimGBM(J109,dt,mu,sig)</f>
        <v>180.59424096938514</v>
      </c>
      <c r="K110" s="45" cm="1">
        <f t="array" ref="K110">SimGBM(K109,dt,mu,sig)</f>
        <v>113.43702089764351</v>
      </c>
      <c r="L110" s="45" cm="1">
        <f t="array" ref="L110">SimGBM(L109,dt,mu,sig)</f>
        <v>133.48534195503356</v>
      </c>
      <c r="M110" s="45" cm="1">
        <f t="array" ref="M110">SimGBM(M109,dt,mu,sig)</f>
        <v>99.789798999978885</v>
      </c>
      <c r="N110" s="45" cm="1">
        <f t="array" ref="N110">SimGBM(N109,dt,mu,sig)</f>
        <v>164.72449266062321</v>
      </c>
      <c r="O110" s="45" cm="1">
        <f t="array" ref="O110">SimGBM(O109,dt,mu,sig)</f>
        <v>92.328011949455274</v>
      </c>
      <c r="P110" s="45" cm="1">
        <f t="array" ref="P110">SimGBM(P109,dt,mu,sig)</f>
        <v>65.638877859314888</v>
      </c>
      <c r="Q110" s="45" cm="1">
        <f t="array" ref="Q110">SimGBM(Q109,dt,mu,sig)</f>
        <v>90.959280913252215</v>
      </c>
    </row>
    <row r="111" spans="4:17" x14ac:dyDescent="0.2">
      <c r="D111" s="30">
        <v>107</v>
      </c>
      <c r="E111" s="45">
        <f t="shared" ca="1" si="2"/>
        <v>60.140575890933341</v>
      </c>
      <c r="G111" s="30">
        <v>107</v>
      </c>
      <c r="H111" s="45" cm="1">
        <f t="array" ref="H111">SimGBM(H110,dt,mu,sig)</f>
        <v>107.52518748793723</v>
      </c>
      <c r="I111" s="45" cm="1">
        <f t="array" ref="I111">SimGBM(I110,dt,mu,sig)</f>
        <v>125.00643553301977</v>
      </c>
      <c r="J111" s="45" cm="1">
        <f t="array" ref="J111">SimGBM(J110,dt,mu,sig)</f>
        <v>182.38032699031172</v>
      </c>
      <c r="K111" s="45" cm="1">
        <f t="array" ref="K111">SimGBM(K110,dt,mu,sig)</f>
        <v>116.66055016771159</v>
      </c>
      <c r="L111" s="45" cm="1">
        <f t="array" ref="L111">SimGBM(L110,dt,mu,sig)</f>
        <v>130.40833682347986</v>
      </c>
      <c r="M111" s="45" cm="1">
        <f t="array" ref="M111">SimGBM(M110,dt,mu,sig)</f>
        <v>97.117471472623535</v>
      </c>
      <c r="N111" s="45" cm="1">
        <f t="array" ref="N111">SimGBM(N110,dt,mu,sig)</f>
        <v>163.34059724643146</v>
      </c>
      <c r="O111" s="45" cm="1">
        <f t="array" ref="O111">SimGBM(O110,dt,mu,sig)</f>
        <v>92.406943956145724</v>
      </c>
      <c r="P111" s="45" cm="1">
        <f t="array" ref="P111">SimGBM(P110,dt,mu,sig)</f>
        <v>64.790790259278836</v>
      </c>
      <c r="Q111" s="45" cm="1">
        <f t="array" ref="Q111">SimGBM(Q110,dt,mu,sig)</f>
        <v>91.685493402042738</v>
      </c>
    </row>
    <row r="112" spans="4:17" x14ac:dyDescent="0.2">
      <c r="D112" s="30">
        <v>108</v>
      </c>
      <c r="E112" s="45">
        <f t="shared" ca="1" si="2"/>
        <v>59.108603233281386</v>
      </c>
      <c r="G112" s="30">
        <v>108</v>
      </c>
      <c r="H112" s="45" cm="1">
        <f t="array" ref="H112">SimGBM(H111,dt,mu,sig)</f>
        <v>114.414691166121</v>
      </c>
      <c r="I112" s="45" cm="1">
        <f t="array" ref="I112">SimGBM(I111,dt,mu,sig)</f>
        <v>132.46170331315673</v>
      </c>
      <c r="J112" s="45" cm="1">
        <f t="array" ref="J112">SimGBM(J111,dt,mu,sig)</f>
        <v>178.42260889053753</v>
      </c>
      <c r="K112" s="45" cm="1">
        <f t="array" ref="K112">SimGBM(K111,dt,mu,sig)</f>
        <v>118.44909209644433</v>
      </c>
      <c r="L112" s="45" cm="1">
        <f t="array" ref="L112">SimGBM(L111,dt,mu,sig)</f>
        <v>134.72808276820436</v>
      </c>
      <c r="M112" s="45" cm="1">
        <f t="array" ref="M112">SimGBM(M111,dt,mu,sig)</f>
        <v>92.75708344842829</v>
      </c>
      <c r="N112" s="45" cm="1">
        <f t="array" ref="N112">SimGBM(N111,dt,mu,sig)</f>
        <v>164.93698928092189</v>
      </c>
      <c r="O112" s="45" cm="1">
        <f t="array" ref="O112">SimGBM(O111,dt,mu,sig)</f>
        <v>91.99902279856758</v>
      </c>
      <c r="P112" s="45" cm="1">
        <f t="array" ref="P112">SimGBM(P111,dt,mu,sig)</f>
        <v>62.612913260623188</v>
      </c>
      <c r="Q112" s="45" cm="1">
        <f t="array" ref="Q112">SimGBM(Q111,dt,mu,sig)</f>
        <v>89.594752045820286</v>
      </c>
    </row>
    <row r="113" spans="4:17" x14ac:dyDescent="0.2">
      <c r="D113" s="30">
        <v>109</v>
      </c>
      <c r="E113" s="45">
        <f t="shared" ca="1" si="2"/>
        <v>58.364180767142166</v>
      </c>
      <c r="G113" s="30">
        <v>109</v>
      </c>
      <c r="H113" s="45" cm="1">
        <f t="array" ref="H113">SimGBM(H112,dt,mu,sig)</f>
        <v>114.33981493921553</v>
      </c>
      <c r="I113" s="45" cm="1">
        <f t="array" ref="I113">SimGBM(I112,dt,mu,sig)</f>
        <v>140.63583934591747</v>
      </c>
      <c r="J113" s="45" cm="1">
        <f t="array" ref="J113">SimGBM(J112,dt,mu,sig)</f>
        <v>191.58516721427145</v>
      </c>
      <c r="K113" s="45" cm="1">
        <f t="array" ref="K113">SimGBM(K112,dt,mu,sig)</f>
        <v>120.48166816403484</v>
      </c>
      <c r="L113" s="45" cm="1">
        <f t="array" ref="L113">SimGBM(L112,dt,mu,sig)</f>
        <v>137.06795779175374</v>
      </c>
      <c r="M113" s="45" cm="1">
        <f t="array" ref="M113">SimGBM(M112,dt,mu,sig)</f>
        <v>90.162850561971354</v>
      </c>
      <c r="N113" s="45" cm="1">
        <f t="array" ref="N113">SimGBM(N112,dt,mu,sig)</f>
        <v>171.69308541503489</v>
      </c>
      <c r="O113" s="45" cm="1">
        <f t="array" ref="O113">SimGBM(O112,dt,mu,sig)</f>
        <v>93.266694817822113</v>
      </c>
      <c r="P113" s="45" cm="1">
        <f t="array" ref="P113">SimGBM(P112,dt,mu,sig)</f>
        <v>62.783589189224898</v>
      </c>
      <c r="Q113" s="45" cm="1">
        <f t="array" ref="Q113">SimGBM(Q112,dt,mu,sig)</f>
        <v>91.008284571556132</v>
      </c>
    </row>
    <row r="114" spans="4:17" x14ac:dyDescent="0.2">
      <c r="D114" s="30">
        <v>110</v>
      </c>
      <c r="E114" s="45">
        <f t="shared" ca="1" si="2"/>
        <v>58.600997227079326</v>
      </c>
      <c r="G114" s="30">
        <v>110</v>
      </c>
      <c r="H114" s="45" cm="1">
        <f t="array" ref="H114">SimGBM(H113,dt,mu,sig)</f>
        <v>109.21798953555283</v>
      </c>
      <c r="I114" s="45" cm="1">
        <f t="array" ref="I114">SimGBM(I113,dt,mu,sig)</f>
        <v>143.23260758943476</v>
      </c>
      <c r="J114" s="45" cm="1">
        <f t="array" ref="J114">SimGBM(J113,dt,mu,sig)</f>
        <v>191.02432355777472</v>
      </c>
      <c r="K114" s="45" cm="1">
        <f t="array" ref="K114">SimGBM(K113,dt,mu,sig)</f>
        <v>119.14523334025016</v>
      </c>
      <c r="L114" s="45" cm="1">
        <f t="array" ref="L114">SimGBM(L113,dt,mu,sig)</f>
        <v>145.47978092717327</v>
      </c>
      <c r="M114" s="45" cm="1">
        <f t="array" ref="M114">SimGBM(M113,dt,mu,sig)</f>
        <v>90.400287834049635</v>
      </c>
      <c r="N114" s="45" cm="1">
        <f t="array" ref="N114">SimGBM(N113,dt,mu,sig)</f>
        <v>175.52116720034846</v>
      </c>
      <c r="O114" s="45" cm="1">
        <f t="array" ref="O114">SimGBM(O113,dt,mu,sig)</f>
        <v>94.945210520051418</v>
      </c>
      <c r="P114" s="45" cm="1">
        <f t="array" ref="P114">SimGBM(P113,dt,mu,sig)</f>
        <v>63.370188670423303</v>
      </c>
      <c r="Q114" s="45" cm="1">
        <f t="array" ref="Q114">SimGBM(Q113,dt,mu,sig)</f>
        <v>89.06009998120463</v>
      </c>
    </row>
    <row r="115" spans="4:17" x14ac:dyDescent="0.2">
      <c r="D115" s="30">
        <v>111</v>
      </c>
      <c r="E115" s="45">
        <f t="shared" ca="1" si="2"/>
        <v>60.504470546405372</v>
      </c>
      <c r="G115" s="30">
        <v>111</v>
      </c>
      <c r="H115" s="45" cm="1">
        <f t="array" ref="H115">SimGBM(H114,dt,mu,sig)</f>
        <v>107.03504288867582</v>
      </c>
      <c r="I115" s="45" cm="1">
        <f t="array" ref="I115">SimGBM(I114,dt,mu,sig)</f>
        <v>147.44636904269817</v>
      </c>
      <c r="J115" s="45" cm="1">
        <f t="array" ref="J115">SimGBM(J114,dt,mu,sig)</f>
        <v>193.02309145457986</v>
      </c>
      <c r="K115" s="45" cm="1">
        <f t="array" ref="K115">SimGBM(K114,dt,mu,sig)</f>
        <v>113.81532410272965</v>
      </c>
      <c r="L115" s="45" cm="1">
        <f t="array" ref="L115">SimGBM(L114,dt,mu,sig)</f>
        <v>152.04446793619701</v>
      </c>
      <c r="M115" s="45" cm="1">
        <f t="array" ref="M115">SimGBM(M114,dt,mu,sig)</f>
        <v>88.804436897033511</v>
      </c>
      <c r="N115" s="45" cm="1">
        <f t="array" ref="N115">SimGBM(N114,dt,mu,sig)</f>
        <v>175.911473510337</v>
      </c>
      <c r="O115" s="45" cm="1">
        <f t="array" ref="O115">SimGBM(O114,dt,mu,sig)</f>
        <v>95.043441451310471</v>
      </c>
      <c r="P115" s="45" cm="1">
        <f t="array" ref="P115">SimGBM(P114,dt,mu,sig)</f>
        <v>61.967686698420302</v>
      </c>
      <c r="Q115" s="45" cm="1">
        <f t="array" ref="Q115">SimGBM(Q114,dt,mu,sig)</f>
        <v>88.623604487308057</v>
      </c>
    </row>
    <row r="116" spans="4:17" x14ac:dyDescent="0.2">
      <c r="D116" s="30">
        <v>112</v>
      </c>
      <c r="E116" s="45">
        <f t="shared" ca="1" si="2"/>
        <v>60.478265278757959</v>
      </c>
      <c r="G116" s="30">
        <v>112</v>
      </c>
      <c r="H116" s="45" cm="1">
        <f t="array" ref="H116">SimGBM(H115,dt,mu,sig)</f>
        <v>105.40093256223591</v>
      </c>
      <c r="I116" s="45" cm="1">
        <f t="array" ref="I116">SimGBM(I115,dt,mu,sig)</f>
        <v>150.29701126769726</v>
      </c>
      <c r="J116" s="45" cm="1">
        <f t="array" ref="J116">SimGBM(J115,dt,mu,sig)</f>
        <v>194.76539874082226</v>
      </c>
      <c r="K116" s="45" cm="1">
        <f t="array" ref="K116">SimGBM(K115,dt,mu,sig)</f>
        <v>113.57204321991961</v>
      </c>
      <c r="L116" s="45" cm="1">
        <f t="array" ref="L116">SimGBM(L115,dt,mu,sig)</f>
        <v>156.14756926951344</v>
      </c>
      <c r="M116" s="45" cm="1">
        <f t="array" ref="M116">SimGBM(M115,dt,mu,sig)</f>
        <v>89.642131642678336</v>
      </c>
      <c r="N116" s="45" cm="1">
        <f t="array" ref="N116">SimGBM(N115,dt,mu,sig)</f>
        <v>176.29349381985787</v>
      </c>
      <c r="O116" s="45" cm="1">
        <f t="array" ref="O116">SimGBM(O115,dt,mu,sig)</f>
        <v>98.171447259717795</v>
      </c>
      <c r="P116" s="45" cm="1">
        <f t="array" ref="P116">SimGBM(P115,dt,mu,sig)</f>
        <v>59.532045131364498</v>
      </c>
      <c r="Q116" s="45" cm="1">
        <f t="array" ref="Q116">SimGBM(Q115,dt,mu,sig)</f>
        <v>87.728415617831999</v>
      </c>
    </row>
    <row r="117" spans="4:17" x14ac:dyDescent="0.2">
      <c r="D117" s="30">
        <v>113</v>
      </c>
      <c r="E117" s="45">
        <f t="shared" ca="1" si="2"/>
        <v>60.084981522680323</v>
      </c>
      <c r="G117" s="30">
        <v>113</v>
      </c>
      <c r="H117" s="45" cm="1">
        <f t="array" ref="H117">SimGBM(H116,dt,mu,sig)</f>
        <v>107.58962882971981</v>
      </c>
      <c r="I117" s="45" cm="1">
        <f t="array" ref="I117">SimGBM(I116,dt,mu,sig)</f>
        <v>145.20292148874015</v>
      </c>
      <c r="J117" s="45" cm="1">
        <f t="array" ref="J117">SimGBM(J116,dt,mu,sig)</f>
        <v>196.66470089577055</v>
      </c>
      <c r="K117" s="45" cm="1">
        <f t="array" ref="K117">SimGBM(K116,dt,mu,sig)</f>
        <v>114.43491293155388</v>
      </c>
      <c r="L117" s="45" cm="1">
        <f t="array" ref="L117">SimGBM(L116,dt,mu,sig)</f>
        <v>156.71032774515623</v>
      </c>
      <c r="M117" s="45" cm="1">
        <f t="array" ref="M117">SimGBM(M116,dt,mu,sig)</f>
        <v>91.388733831302957</v>
      </c>
      <c r="N117" s="45" cm="1">
        <f t="array" ref="N117">SimGBM(N116,dt,mu,sig)</f>
        <v>173.69836972422871</v>
      </c>
      <c r="O117" s="45" cm="1">
        <f t="array" ref="O117">SimGBM(O116,dt,mu,sig)</f>
        <v>99.576041401419502</v>
      </c>
      <c r="P117" s="45" cm="1">
        <f t="array" ref="P117">SimGBM(P116,dt,mu,sig)</f>
        <v>60.30184814155993</v>
      </c>
      <c r="Q117" s="45" cm="1">
        <f t="array" ref="Q117">SimGBM(Q116,dt,mu,sig)</f>
        <v>88.837246406620054</v>
      </c>
    </row>
    <row r="118" spans="4:17" x14ac:dyDescent="0.2">
      <c r="D118" s="30">
        <v>114</v>
      </c>
      <c r="E118" s="45">
        <f t="shared" ca="1" si="2"/>
        <v>60.430690145702741</v>
      </c>
      <c r="G118" s="30">
        <v>114</v>
      </c>
      <c r="H118" s="45" cm="1">
        <f t="array" ref="H118">SimGBM(H117,dt,mu,sig)</f>
        <v>105.4421748714887</v>
      </c>
      <c r="I118" s="45" cm="1">
        <f t="array" ref="I118">SimGBM(I117,dt,mu,sig)</f>
        <v>141.57487482554092</v>
      </c>
      <c r="J118" s="45" cm="1">
        <f t="array" ref="J118">SimGBM(J117,dt,mu,sig)</f>
        <v>199.71676413467785</v>
      </c>
      <c r="K118" s="45" cm="1">
        <f t="array" ref="K118">SimGBM(K117,dt,mu,sig)</f>
        <v>119.1706494232423</v>
      </c>
      <c r="L118" s="45" cm="1">
        <f t="array" ref="L118">SimGBM(L117,dt,mu,sig)</f>
        <v>156.53448166496986</v>
      </c>
      <c r="M118" s="45" cm="1">
        <f t="array" ref="M118">SimGBM(M117,dt,mu,sig)</f>
        <v>88.751457167106665</v>
      </c>
      <c r="N118" s="45" cm="1">
        <f t="array" ref="N118">SimGBM(N117,dt,mu,sig)</f>
        <v>173.07740469378055</v>
      </c>
      <c r="O118" s="45" cm="1">
        <f t="array" ref="O118">SimGBM(O117,dt,mu,sig)</f>
        <v>94.907569899593511</v>
      </c>
      <c r="P118" s="45" cm="1">
        <f t="array" ref="P118">SimGBM(P117,dt,mu,sig)</f>
        <v>62.478189987949634</v>
      </c>
      <c r="Q118" s="45" cm="1">
        <f t="array" ref="Q118">SimGBM(Q117,dt,mu,sig)</f>
        <v>85.587194929777823</v>
      </c>
    </row>
    <row r="119" spans="4:17" x14ac:dyDescent="0.2">
      <c r="D119" s="30">
        <v>115</v>
      </c>
      <c r="E119" s="45">
        <f t="shared" ca="1" si="2"/>
        <v>60.428759580082087</v>
      </c>
      <c r="G119" s="30">
        <v>115</v>
      </c>
      <c r="H119" s="45" cm="1">
        <f t="array" ref="H119">SimGBM(H118,dt,mu,sig)</f>
        <v>109.05736583951276</v>
      </c>
      <c r="I119" s="45" cm="1">
        <f t="array" ref="I119">SimGBM(I118,dt,mu,sig)</f>
        <v>141.00594250206453</v>
      </c>
      <c r="J119" s="45" cm="1">
        <f t="array" ref="J119">SimGBM(J118,dt,mu,sig)</f>
        <v>205.31336065669461</v>
      </c>
      <c r="K119" s="45" cm="1">
        <f t="array" ref="K119">SimGBM(K118,dt,mu,sig)</f>
        <v>113.30988382661866</v>
      </c>
      <c r="L119" s="45" cm="1">
        <f t="array" ref="L119">SimGBM(L118,dt,mu,sig)</f>
        <v>152.66807895332639</v>
      </c>
      <c r="M119" s="45" cm="1">
        <f t="array" ref="M119">SimGBM(M118,dt,mu,sig)</f>
        <v>86.918753517555302</v>
      </c>
      <c r="N119" s="45" cm="1">
        <f t="array" ref="N119">SimGBM(N118,dt,mu,sig)</f>
        <v>169.03159043227896</v>
      </c>
      <c r="O119" s="45" cm="1">
        <f t="array" ref="O119">SimGBM(O118,dt,mu,sig)</f>
        <v>93.622745691418032</v>
      </c>
      <c r="P119" s="45" cm="1">
        <f t="array" ref="P119">SimGBM(P118,dt,mu,sig)</f>
        <v>62.168156402085756</v>
      </c>
      <c r="Q119" s="45" cm="1">
        <f t="array" ref="Q119">SimGBM(Q118,dt,mu,sig)</f>
        <v>85.555064720092759</v>
      </c>
    </row>
    <row r="120" spans="4:17" x14ac:dyDescent="0.2">
      <c r="D120" s="30">
        <v>116</v>
      </c>
      <c r="E120" s="45">
        <f t="shared" ca="1" si="2"/>
        <v>58.49792824252124</v>
      </c>
      <c r="G120" s="30">
        <v>116</v>
      </c>
      <c r="H120" s="45" cm="1">
        <f t="array" ref="H120">SimGBM(H119,dt,mu,sig)</f>
        <v>106.4154187805059</v>
      </c>
      <c r="I120" s="45" cm="1">
        <f t="array" ref="I120">SimGBM(I119,dt,mu,sig)</f>
        <v>141.22118947683617</v>
      </c>
      <c r="J120" s="45" cm="1">
        <f t="array" ref="J120">SimGBM(J119,dt,mu,sig)</f>
        <v>201.81638579980589</v>
      </c>
      <c r="K120" s="45" cm="1">
        <f t="array" ref="K120">SimGBM(K119,dt,mu,sig)</f>
        <v>116.22443510053537</v>
      </c>
      <c r="L120" s="45" cm="1">
        <f t="array" ref="L120">SimGBM(L119,dt,mu,sig)</f>
        <v>152.64186763248136</v>
      </c>
      <c r="M120" s="45" cm="1">
        <f t="array" ref="M120">SimGBM(M119,dt,mu,sig)</f>
        <v>83.533509178014683</v>
      </c>
      <c r="N120" s="45" cm="1">
        <f t="array" ref="N120">SimGBM(N119,dt,mu,sig)</f>
        <v>175.78729643941071</v>
      </c>
      <c r="O120" s="45" cm="1">
        <f t="array" ref="O120">SimGBM(O119,dt,mu,sig)</f>
        <v>90.203130848136254</v>
      </c>
      <c r="P120" s="45" cm="1">
        <f t="array" ref="P120">SimGBM(P119,dt,mu,sig)</f>
        <v>62.179078868192121</v>
      </c>
      <c r="Q120" s="45" cm="1">
        <f t="array" ref="Q120">SimGBM(Q119,dt,mu,sig)</f>
        <v>85.969218117561738</v>
      </c>
    </row>
    <row r="121" spans="4:17" x14ac:dyDescent="0.2">
      <c r="D121" s="30">
        <v>117</v>
      </c>
      <c r="E121" s="45">
        <f t="shared" ca="1" si="2"/>
        <v>58.090275597037802</v>
      </c>
      <c r="G121" s="30">
        <v>117</v>
      </c>
      <c r="H121" s="45" cm="1">
        <f t="array" ref="H121">SimGBM(H120,dt,mu,sig)</f>
        <v>106.75854337334916</v>
      </c>
      <c r="I121" s="45" cm="1">
        <f t="array" ref="I121">SimGBM(I120,dt,mu,sig)</f>
        <v>145.31988339789362</v>
      </c>
      <c r="J121" s="45" cm="1">
        <f t="array" ref="J121">SimGBM(J120,dt,mu,sig)</f>
        <v>206.7877244030434</v>
      </c>
      <c r="K121" s="45" cm="1">
        <f t="array" ref="K121">SimGBM(K120,dt,mu,sig)</f>
        <v>120.83361591790853</v>
      </c>
      <c r="L121" s="45" cm="1">
        <f t="array" ref="L121">SimGBM(L120,dt,mu,sig)</f>
        <v>152.53944543416256</v>
      </c>
      <c r="M121" s="45" cm="1">
        <f t="array" ref="M121">SimGBM(M120,dt,mu,sig)</f>
        <v>82.046936653877992</v>
      </c>
      <c r="N121" s="45" cm="1">
        <f t="array" ref="N121">SimGBM(N120,dt,mu,sig)</f>
        <v>173.43016990314538</v>
      </c>
      <c r="O121" s="45" cm="1">
        <f t="array" ref="O121">SimGBM(O120,dt,mu,sig)</f>
        <v>89.411401392757355</v>
      </c>
      <c r="P121" s="45" cm="1">
        <f t="array" ref="P121">SimGBM(P120,dt,mu,sig)</f>
        <v>64.735857945335738</v>
      </c>
      <c r="Q121" s="45" cm="1">
        <f t="array" ref="Q121">SimGBM(Q120,dt,mu,sig)</f>
        <v>88.095220536902929</v>
      </c>
    </row>
    <row r="122" spans="4:17" x14ac:dyDescent="0.2">
      <c r="D122" s="30">
        <v>118</v>
      </c>
      <c r="E122" s="45">
        <f t="shared" ca="1" si="2"/>
        <v>58.089903280576095</v>
      </c>
      <c r="G122" s="30">
        <v>118</v>
      </c>
      <c r="H122" s="45" cm="1">
        <f t="array" ref="H122">SimGBM(H121,dt,mu,sig)</f>
        <v>107.03790420278608</v>
      </c>
      <c r="I122" s="45" cm="1">
        <f t="array" ref="I122">SimGBM(I121,dt,mu,sig)</f>
        <v>143.46983695716702</v>
      </c>
      <c r="J122" s="45" cm="1">
        <f t="array" ref="J122">SimGBM(J121,dt,mu,sig)</f>
        <v>203.24484411064947</v>
      </c>
      <c r="K122" s="45" cm="1">
        <f t="array" ref="K122">SimGBM(K121,dt,mu,sig)</f>
        <v>122.37675076403309</v>
      </c>
      <c r="L122" s="45" cm="1">
        <f t="array" ref="L122">SimGBM(L121,dt,mu,sig)</f>
        <v>154.8187027280556</v>
      </c>
      <c r="M122" s="45" cm="1">
        <f t="array" ref="M122">SimGBM(M121,dt,mu,sig)</f>
        <v>85.349637325248068</v>
      </c>
      <c r="N122" s="45" cm="1">
        <f t="array" ref="N122">SimGBM(N121,dt,mu,sig)</f>
        <v>166.72457609741269</v>
      </c>
      <c r="O122" s="45" cm="1">
        <f t="array" ref="O122">SimGBM(O121,dt,mu,sig)</f>
        <v>88.715288752911476</v>
      </c>
      <c r="P122" s="45" cm="1">
        <f t="array" ref="P122">SimGBM(P121,dt,mu,sig)</f>
        <v>66.948982136912974</v>
      </c>
      <c r="Q122" s="45" cm="1">
        <f t="array" ref="Q122">SimGBM(Q121,dt,mu,sig)</f>
        <v>90.069224267538303</v>
      </c>
    </row>
    <row r="123" spans="4:17" x14ac:dyDescent="0.2">
      <c r="D123" s="30">
        <v>119</v>
      </c>
      <c r="E123" s="45">
        <f t="shared" ca="1" si="2"/>
        <v>57.591535021148452</v>
      </c>
      <c r="G123" s="30">
        <v>119</v>
      </c>
      <c r="H123" s="45" cm="1">
        <f t="array" ref="H123">SimGBM(H122,dt,mu,sig)</f>
        <v>113.49030191720728</v>
      </c>
      <c r="I123" s="45" cm="1">
        <f t="array" ref="I123">SimGBM(I122,dt,mu,sig)</f>
        <v>144.62668228469286</v>
      </c>
      <c r="J123" s="45" cm="1">
        <f t="array" ref="J123">SimGBM(J122,dt,mu,sig)</f>
        <v>210.38177492345645</v>
      </c>
      <c r="K123" s="45" cm="1">
        <f t="array" ref="K123">SimGBM(K122,dt,mu,sig)</f>
        <v>115.47777827950611</v>
      </c>
      <c r="L123" s="45" cm="1">
        <f t="array" ref="L123">SimGBM(L122,dt,mu,sig)</f>
        <v>158.24579905381458</v>
      </c>
      <c r="M123" s="45" cm="1">
        <f t="array" ref="M123">SimGBM(M122,dt,mu,sig)</f>
        <v>80.377898197471126</v>
      </c>
      <c r="N123" s="45" cm="1">
        <f t="array" ref="N123">SimGBM(N122,dt,mu,sig)</f>
        <v>163.48065395312977</v>
      </c>
      <c r="O123" s="45" cm="1">
        <f t="array" ref="O123">SimGBM(O122,dt,mu,sig)</f>
        <v>90.592511247477105</v>
      </c>
      <c r="P123" s="45" cm="1">
        <f t="array" ref="P123">SimGBM(P122,dt,mu,sig)</f>
        <v>67.339060923324411</v>
      </c>
      <c r="Q123" s="45" cm="1">
        <f t="array" ref="Q123">SimGBM(Q122,dt,mu,sig)</f>
        <v>91.437051392111869</v>
      </c>
    </row>
    <row r="124" spans="4:17" x14ac:dyDescent="0.2">
      <c r="D124" s="30">
        <v>120</v>
      </c>
      <c r="E124" s="45">
        <f t="shared" ca="1" si="2"/>
        <v>58.105461115724751</v>
      </c>
      <c r="G124" s="30">
        <v>120</v>
      </c>
      <c r="H124" s="45" cm="1">
        <f t="array" ref="H124">SimGBM(H123,dt,mu,sig)</f>
        <v>114.0623351424162</v>
      </c>
      <c r="I124" s="45" cm="1">
        <f t="array" ref="I124">SimGBM(I123,dt,mu,sig)</f>
        <v>144.2630220621906</v>
      </c>
      <c r="J124" s="45" cm="1">
        <f t="array" ref="J124">SimGBM(J123,dt,mu,sig)</f>
        <v>208.89612241474671</v>
      </c>
      <c r="K124" s="45" cm="1">
        <f t="array" ref="K124">SimGBM(K123,dt,mu,sig)</f>
        <v>113.51261665767896</v>
      </c>
      <c r="L124" s="45" cm="1">
        <f t="array" ref="L124">SimGBM(L123,dt,mu,sig)</f>
        <v>162.12561922650636</v>
      </c>
      <c r="M124" s="45" cm="1">
        <f t="array" ref="M124">SimGBM(M123,dt,mu,sig)</f>
        <v>79.617383705266761</v>
      </c>
      <c r="N124" s="45" cm="1">
        <f t="array" ref="N124">SimGBM(N123,dt,mu,sig)</f>
        <v>163.62165021526087</v>
      </c>
      <c r="O124" s="45" cm="1">
        <f t="array" ref="O124">SimGBM(O123,dt,mu,sig)</f>
        <v>89.968145263972389</v>
      </c>
      <c r="P124" s="45" cm="1">
        <f t="array" ref="P124">SimGBM(P123,dt,mu,sig)</f>
        <v>68.95509120777011</v>
      </c>
      <c r="Q124" s="45" cm="1">
        <f t="array" ref="Q124">SimGBM(Q123,dt,mu,sig)</f>
        <v>93.501166807794064</v>
      </c>
    </row>
    <row r="125" spans="4:17" x14ac:dyDescent="0.2">
      <c r="D125" s="30">
        <v>121</v>
      </c>
      <c r="E125" s="45">
        <f t="shared" ca="1" si="2"/>
        <v>60.51530835974151</v>
      </c>
      <c r="G125" s="30">
        <v>121</v>
      </c>
      <c r="H125" s="45" cm="1">
        <f t="array" ref="H125">SimGBM(H124,dt,mu,sig)</f>
        <v>113.76880285644468</v>
      </c>
      <c r="I125" s="45" cm="1">
        <f t="array" ref="I125">SimGBM(I124,dt,mu,sig)</f>
        <v>138.75422546491123</v>
      </c>
      <c r="J125" s="45" cm="1">
        <f t="array" ref="J125">SimGBM(J124,dt,mu,sig)</f>
        <v>210.20640078105566</v>
      </c>
      <c r="K125" s="45" cm="1">
        <f t="array" ref="K125">SimGBM(K124,dt,mu,sig)</f>
        <v>118.02633341800012</v>
      </c>
      <c r="L125" s="45" cm="1">
        <f t="array" ref="L125">SimGBM(L124,dt,mu,sig)</f>
        <v>154.51782219918198</v>
      </c>
      <c r="M125" s="45" cm="1">
        <f t="array" ref="M125">SimGBM(M124,dt,mu,sig)</f>
        <v>79.257276165447522</v>
      </c>
      <c r="N125" s="45" cm="1">
        <f t="array" ref="N125">SimGBM(N124,dt,mu,sig)</f>
        <v>171.71045490596001</v>
      </c>
      <c r="O125" s="45" cm="1">
        <f t="array" ref="O125">SimGBM(O124,dt,mu,sig)</f>
        <v>90.514176395591122</v>
      </c>
      <c r="P125" s="45" cm="1">
        <f t="array" ref="P125">SimGBM(P124,dt,mu,sig)</f>
        <v>67.498701426013838</v>
      </c>
      <c r="Q125" s="45" cm="1">
        <f t="array" ref="Q125">SimGBM(Q124,dt,mu,sig)</f>
        <v>95.464986758428068</v>
      </c>
    </row>
    <row r="126" spans="4:17" x14ac:dyDescent="0.2">
      <c r="D126" s="30">
        <v>122</v>
      </c>
      <c r="E126" s="45">
        <f t="shared" ca="1" si="2"/>
        <v>60.420308528354326</v>
      </c>
      <c r="G126" s="30">
        <v>122</v>
      </c>
      <c r="H126" s="45" cm="1">
        <f t="array" ref="H126">SimGBM(H125,dt,mu,sig)</f>
        <v>115.60165026014285</v>
      </c>
      <c r="I126" s="45" cm="1">
        <f t="array" ref="I126">SimGBM(I125,dt,mu,sig)</f>
        <v>141.00529535807055</v>
      </c>
      <c r="J126" s="45" cm="1">
        <f t="array" ref="J126">SimGBM(J125,dt,mu,sig)</f>
        <v>212.38589336535901</v>
      </c>
      <c r="K126" s="45" cm="1">
        <f t="array" ref="K126">SimGBM(K125,dt,mu,sig)</f>
        <v>122.41609977968237</v>
      </c>
      <c r="L126" s="45" cm="1">
        <f t="array" ref="L126">SimGBM(L125,dt,mu,sig)</f>
        <v>160.94978828344864</v>
      </c>
      <c r="M126" s="45" cm="1">
        <f t="array" ref="M126">SimGBM(M125,dt,mu,sig)</f>
        <v>77.152715164737856</v>
      </c>
      <c r="N126" s="45" cm="1">
        <f t="array" ref="N126">SimGBM(N125,dt,mu,sig)</f>
        <v>167.58248625842722</v>
      </c>
      <c r="O126" s="45" cm="1">
        <f t="array" ref="O126">SimGBM(O125,dt,mu,sig)</f>
        <v>91.064745362015302</v>
      </c>
      <c r="P126" s="45" cm="1">
        <f t="array" ref="P126">SimGBM(P125,dt,mu,sig)</f>
        <v>66.151894284102596</v>
      </c>
      <c r="Q126" s="45" cm="1">
        <f t="array" ref="Q126">SimGBM(Q125,dt,mu,sig)</f>
        <v>93.581443986230639</v>
      </c>
    </row>
    <row r="127" spans="4:17" x14ac:dyDescent="0.2">
      <c r="D127" s="30">
        <v>123</v>
      </c>
      <c r="E127" s="45">
        <f t="shared" ca="1" si="2"/>
        <v>59.488662601552164</v>
      </c>
      <c r="G127" s="30">
        <v>123</v>
      </c>
      <c r="H127" s="45" cm="1">
        <f t="array" ref="H127">SimGBM(H126,dt,mu,sig)</f>
        <v>114.69068313389408</v>
      </c>
      <c r="I127" s="45" cm="1">
        <f t="array" ref="I127">SimGBM(I126,dt,mu,sig)</f>
        <v>140.11563348077979</v>
      </c>
      <c r="J127" s="45" cm="1">
        <f t="array" ref="J127">SimGBM(J126,dt,mu,sig)</f>
        <v>218.76938172896115</v>
      </c>
      <c r="K127" s="45" cm="1">
        <f t="array" ref="K127">SimGBM(K126,dt,mu,sig)</f>
        <v>118.4525305480537</v>
      </c>
      <c r="L127" s="45" cm="1">
        <f t="array" ref="L127">SimGBM(L126,dt,mu,sig)</f>
        <v>161.97795282872323</v>
      </c>
      <c r="M127" s="45" cm="1">
        <f t="array" ref="M127">SimGBM(M126,dt,mu,sig)</f>
        <v>77.360288383671133</v>
      </c>
      <c r="N127" s="45" cm="1">
        <f t="array" ref="N127">SimGBM(N126,dt,mu,sig)</f>
        <v>176.07214296198202</v>
      </c>
      <c r="O127" s="45" cm="1">
        <f t="array" ref="O127">SimGBM(O126,dt,mu,sig)</f>
        <v>95.737793650467097</v>
      </c>
      <c r="P127" s="45" cm="1">
        <f t="array" ref="P127">SimGBM(P126,dt,mu,sig)</f>
        <v>69.721674231326674</v>
      </c>
      <c r="Q127" s="45" cm="1">
        <f t="array" ref="Q127">SimGBM(Q126,dt,mu,sig)</f>
        <v>91.030093820218497</v>
      </c>
    </row>
    <row r="128" spans="4:17" x14ac:dyDescent="0.2">
      <c r="D128" s="30">
        <v>124</v>
      </c>
      <c r="E128" s="45">
        <f t="shared" ca="1" si="2"/>
        <v>60.749681867814409</v>
      </c>
      <c r="G128" s="30">
        <v>124</v>
      </c>
      <c r="H128" s="45" cm="1">
        <f t="array" ref="H128">SimGBM(H127,dt,mu,sig)</f>
        <v>116.05762397800825</v>
      </c>
      <c r="I128" s="45" cm="1">
        <f t="array" ref="I128">SimGBM(I127,dt,mu,sig)</f>
        <v>139.79380989938505</v>
      </c>
      <c r="J128" s="45" cm="1">
        <f t="array" ref="J128">SimGBM(J127,dt,mu,sig)</f>
        <v>212.17123164126988</v>
      </c>
      <c r="K128" s="45" cm="1">
        <f t="array" ref="K128">SimGBM(K127,dt,mu,sig)</f>
        <v>116.1089954649805</v>
      </c>
      <c r="L128" s="45" cm="1">
        <f t="array" ref="L128">SimGBM(L127,dt,mu,sig)</f>
        <v>158.38186718021106</v>
      </c>
      <c r="M128" s="45" cm="1">
        <f t="array" ref="M128">SimGBM(M127,dt,mu,sig)</f>
        <v>76.997535590432335</v>
      </c>
      <c r="N128" s="45" cm="1">
        <f t="array" ref="N128">SimGBM(N127,dt,mu,sig)</f>
        <v>165.63416219645904</v>
      </c>
      <c r="O128" s="45" cm="1">
        <f t="array" ref="O128">SimGBM(O127,dt,mu,sig)</f>
        <v>94.939187244449329</v>
      </c>
      <c r="P128" s="45" cm="1">
        <f t="array" ref="P128">SimGBM(P127,dt,mu,sig)</f>
        <v>72.102043676720584</v>
      </c>
      <c r="Q128" s="45" cm="1">
        <f t="array" ref="Q128">SimGBM(Q127,dt,mu,sig)</f>
        <v>88.521208885718906</v>
      </c>
    </row>
    <row r="129" spans="4:17" x14ac:dyDescent="0.2">
      <c r="D129" s="30">
        <v>125</v>
      </c>
      <c r="E129" s="45">
        <f t="shared" ca="1" si="2"/>
        <v>60.444612697751332</v>
      </c>
      <c r="G129" s="30">
        <v>125</v>
      </c>
      <c r="H129" s="45" cm="1">
        <f t="array" ref="H129">SimGBM(H128,dt,mu,sig)</f>
        <v>117.74559082540453</v>
      </c>
      <c r="I129" s="45" cm="1">
        <f t="array" ref="I129">SimGBM(I128,dt,mu,sig)</f>
        <v>135.52394625624578</v>
      </c>
      <c r="J129" s="45" cm="1">
        <f t="array" ref="J129">SimGBM(J128,dt,mu,sig)</f>
        <v>213.65760066551755</v>
      </c>
      <c r="K129" s="45" cm="1">
        <f t="array" ref="K129">SimGBM(K128,dt,mu,sig)</f>
        <v>123.18978100106523</v>
      </c>
      <c r="L129" s="45" cm="1">
        <f t="array" ref="L129">SimGBM(L128,dt,mu,sig)</f>
        <v>155.78188058824321</v>
      </c>
      <c r="M129" s="45" cm="1">
        <f t="array" ref="M129">SimGBM(M128,dt,mu,sig)</f>
        <v>74.531996095695078</v>
      </c>
      <c r="N129" s="45" cm="1">
        <f t="array" ref="N129">SimGBM(N128,dt,mu,sig)</f>
        <v>158.87928353694861</v>
      </c>
      <c r="O129" s="45" cm="1">
        <f t="array" ref="O129">SimGBM(O128,dt,mu,sig)</f>
        <v>91.883558958477934</v>
      </c>
      <c r="P129" s="45" cm="1">
        <f t="array" ref="P129">SimGBM(P128,dt,mu,sig)</f>
        <v>69.551055598350587</v>
      </c>
      <c r="Q129" s="45" cm="1">
        <f t="array" ref="Q129">SimGBM(Q128,dt,mu,sig)</f>
        <v>91.780109112674381</v>
      </c>
    </row>
    <row r="130" spans="4:17" x14ac:dyDescent="0.2">
      <c r="D130" s="30">
        <v>126</v>
      </c>
      <c r="E130" s="45">
        <f t="shared" ca="1" si="2"/>
        <v>58.433690255101979</v>
      </c>
      <c r="G130" s="30">
        <v>126</v>
      </c>
      <c r="H130" s="45" cm="1">
        <f t="array" ref="H130">SimGBM(H129,dt,mu,sig)</f>
        <v>117.19965978309844</v>
      </c>
      <c r="I130" s="45" cm="1">
        <f t="array" ref="I130">SimGBM(I129,dt,mu,sig)</f>
        <v>139.68580671913546</v>
      </c>
      <c r="J130" s="45" cm="1">
        <f t="array" ref="J130">SimGBM(J129,dt,mu,sig)</f>
        <v>218.53095252642606</v>
      </c>
      <c r="K130" s="45" cm="1">
        <f t="array" ref="K130">SimGBM(K129,dt,mu,sig)</f>
        <v>119.50269493073662</v>
      </c>
      <c r="L130" s="45" cm="1">
        <f t="array" ref="L130">SimGBM(L129,dt,mu,sig)</f>
        <v>151.40303024216612</v>
      </c>
      <c r="M130" s="45" cm="1">
        <f t="array" ref="M130">SimGBM(M129,dt,mu,sig)</f>
        <v>70.477555101544979</v>
      </c>
      <c r="N130" s="45" cm="1">
        <f t="array" ref="N130">SimGBM(N129,dt,mu,sig)</f>
        <v>163.63537059308365</v>
      </c>
      <c r="O130" s="45" cm="1">
        <f t="array" ref="O130">SimGBM(O129,dt,mu,sig)</f>
        <v>93.547703473232446</v>
      </c>
      <c r="P130" s="45" cm="1">
        <f t="array" ref="P130">SimGBM(P129,dt,mu,sig)</f>
        <v>69.296305677457227</v>
      </c>
      <c r="Q130" s="45" cm="1">
        <f t="array" ref="Q130">SimGBM(Q129,dt,mu,sig)</f>
        <v>89.464634727719996</v>
      </c>
    </row>
    <row r="131" spans="4:17" x14ac:dyDescent="0.2">
      <c r="D131" s="30">
        <v>127</v>
      </c>
      <c r="E131" s="45">
        <f t="shared" ca="1" si="2"/>
        <v>57.393248197599021</v>
      </c>
      <c r="G131" s="30">
        <v>127</v>
      </c>
      <c r="H131" s="45" cm="1">
        <f t="array" ref="H131">SimGBM(H130,dt,mu,sig)</f>
        <v>116.67572659607571</v>
      </c>
      <c r="I131" s="45" cm="1">
        <f t="array" ref="I131">SimGBM(I130,dt,mu,sig)</f>
        <v>140.61682814293994</v>
      </c>
      <c r="J131" s="45" cm="1">
        <f t="array" ref="J131">SimGBM(J130,dt,mu,sig)</f>
        <v>220.75300620235143</v>
      </c>
      <c r="K131" s="45" cm="1">
        <f t="array" ref="K131">SimGBM(K130,dt,mu,sig)</f>
        <v>117.39077687980701</v>
      </c>
      <c r="L131" s="45" cm="1">
        <f t="array" ref="L131">SimGBM(L130,dt,mu,sig)</f>
        <v>151.90419519562053</v>
      </c>
      <c r="M131" s="45" cm="1">
        <f t="array" ref="M131">SimGBM(M130,dt,mu,sig)</f>
        <v>73.278387482305646</v>
      </c>
      <c r="N131" s="45" cm="1">
        <f t="array" ref="N131">SimGBM(N130,dt,mu,sig)</f>
        <v>160.81559816832404</v>
      </c>
      <c r="O131" s="45" cm="1">
        <f t="array" ref="O131">SimGBM(O130,dt,mu,sig)</f>
        <v>90.974864040131465</v>
      </c>
      <c r="P131" s="45" cm="1">
        <f t="array" ref="P131">SimGBM(P130,dt,mu,sig)</f>
        <v>67.512415546483894</v>
      </c>
      <c r="Q131" s="45" cm="1">
        <f t="array" ref="Q131">SimGBM(Q130,dt,mu,sig)</f>
        <v>92.33159081677573</v>
      </c>
    </row>
    <row r="132" spans="4:17" x14ac:dyDescent="0.2">
      <c r="D132" s="30">
        <v>128</v>
      </c>
      <c r="E132" s="45">
        <f t="shared" ca="1" si="2"/>
        <v>58.077282342510124</v>
      </c>
      <c r="G132" s="30">
        <v>128</v>
      </c>
      <c r="H132" s="45" cm="1">
        <f t="array" ref="H132">SimGBM(H131,dt,mu,sig)</f>
        <v>116.27372843060333</v>
      </c>
      <c r="I132" s="45" cm="1">
        <f t="array" ref="I132">SimGBM(I131,dt,mu,sig)</f>
        <v>138.21203980862396</v>
      </c>
      <c r="J132" s="45" cm="1">
        <f t="array" ref="J132">SimGBM(J131,dt,mu,sig)</f>
        <v>220.75931457650921</v>
      </c>
      <c r="K132" s="45" cm="1">
        <f t="array" ref="K132">SimGBM(K131,dt,mu,sig)</f>
        <v>117.45040454799529</v>
      </c>
      <c r="L132" s="45" cm="1">
        <f t="array" ref="L132">SimGBM(L131,dt,mu,sig)</f>
        <v>148.74460619687039</v>
      </c>
      <c r="M132" s="45" cm="1">
        <f t="array" ref="M132">SimGBM(M131,dt,mu,sig)</f>
        <v>73.006153822457989</v>
      </c>
      <c r="N132" s="45" cm="1">
        <f t="array" ref="N132">SimGBM(N131,dt,mu,sig)</f>
        <v>153.61873518547961</v>
      </c>
      <c r="O132" s="45" cm="1">
        <f t="array" ref="O132">SimGBM(O131,dt,mu,sig)</f>
        <v>95.845344544133894</v>
      </c>
      <c r="P132" s="45" cm="1">
        <f t="array" ref="P132">SimGBM(P131,dt,mu,sig)</f>
        <v>68.713902319102559</v>
      </c>
      <c r="Q132" s="45" cm="1">
        <f t="array" ref="Q132">SimGBM(Q131,dt,mu,sig)</f>
        <v>90.771489549239774</v>
      </c>
    </row>
    <row r="133" spans="4:17" x14ac:dyDescent="0.2">
      <c r="D133" s="30">
        <v>129</v>
      </c>
      <c r="E133" s="45">
        <f t="shared" ref="E133:E196" ca="1" si="3">E132*EXP(mu*dt+sig*SQRT(dt)*_xlfn.NORM.S.INV(RAND()))</f>
        <v>57.822488413491349</v>
      </c>
      <c r="G133" s="30">
        <v>129</v>
      </c>
      <c r="H133" s="45" cm="1">
        <f t="array" ref="H133">SimGBM(H132,dt,mu,sig)</f>
        <v>114.11930237514166</v>
      </c>
      <c r="I133" s="45" cm="1">
        <f t="array" ref="I133">SimGBM(I132,dt,mu,sig)</f>
        <v>136.46759839871137</v>
      </c>
      <c r="J133" s="45" cm="1">
        <f t="array" ref="J133">SimGBM(J132,dt,mu,sig)</f>
        <v>219.44605858936663</v>
      </c>
      <c r="K133" s="45" cm="1">
        <f t="array" ref="K133">SimGBM(K132,dt,mu,sig)</f>
        <v>118.02574352112737</v>
      </c>
      <c r="L133" s="45" cm="1">
        <f t="array" ref="L133">SimGBM(L132,dt,mu,sig)</f>
        <v>142.0166931894918</v>
      </c>
      <c r="M133" s="45" cm="1">
        <f t="array" ref="M133">SimGBM(M132,dt,mu,sig)</f>
        <v>74.303530267433544</v>
      </c>
      <c r="N133" s="45" cm="1">
        <f t="array" ref="N133">SimGBM(N132,dt,mu,sig)</f>
        <v>153.97089015144769</v>
      </c>
      <c r="O133" s="45" cm="1">
        <f t="array" ref="O133">SimGBM(O132,dt,mu,sig)</f>
        <v>96.646590847087765</v>
      </c>
      <c r="P133" s="45" cm="1">
        <f t="array" ref="P133">SimGBM(P132,dt,mu,sig)</f>
        <v>68.818556441060181</v>
      </c>
      <c r="Q133" s="45" cm="1">
        <f t="array" ref="Q133">SimGBM(Q132,dt,mu,sig)</f>
        <v>91.933282362978645</v>
      </c>
    </row>
    <row r="134" spans="4:17" x14ac:dyDescent="0.2">
      <c r="D134" s="30">
        <v>130</v>
      </c>
      <c r="E134" s="45">
        <f t="shared" ca="1" si="3"/>
        <v>55.392026018934537</v>
      </c>
      <c r="G134" s="30">
        <v>130</v>
      </c>
      <c r="H134" s="45" cm="1">
        <f t="array" ref="H134">SimGBM(H133,dt,mu,sig)</f>
        <v>113.83519945255793</v>
      </c>
      <c r="I134" s="45" cm="1">
        <f t="array" ref="I134">SimGBM(I133,dt,mu,sig)</f>
        <v>133.72968292131981</v>
      </c>
      <c r="J134" s="45" cm="1">
        <f t="array" ref="J134">SimGBM(J133,dt,mu,sig)</f>
        <v>226.79807779478105</v>
      </c>
      <c r="K134" s="45" cm="1">
        <f t="array" ref="K134">SimGBM(K133,dt,mu,sig)</f>
        <v>111.19850639549706</v>
      </c>
      <c r="L134" s="45" cm="1">
        <f t="array" ref="L134">SimGBM(L133,dt,mu,sig)</f>
        <v>144.59467915917782</v>
      </c>
      <c r="M134" s="45" cm="1">
        <f t="array" ref="M134">SimGBM(M133,dt,mu,sig)</f>
        <v>75.293703070874187</v>
      </c>
      <c r="N134" s="45" cm="1">
        <f t="array" ref="N134">SimGBM(N133,dt,mu,sig)</f>
        <v>153.35289426719612</v>
      </c>
      <c r="O134" s="45" cm="1">
        <f t="array" ref="O134">SimGBM(O133,dt,mu,sig)</f>
        <v>96.577200862480765</v>
      </c>
      <c r="P134" s="45" cm="1">
        <f t="array" ref="P134">SimGBM(P133,dt,mu,sig)</f>
        <v>65.194469703089865</v>
      </c>
      <c r="Q134" s="45" cm="1">
        <f t="array" ref="Q134">SimGBM(Q133,dt,mu,sig)</f>
        <v>88.047027735419675</v>
      </c>
    </row>
    <row r="135" spans="4:17" x14ac:dyDescent="0.2">
      <c r="D135" s="30">
        <v>131</v>
      </c>
      <c r="E135" s="45">
        <f t="shared" ca="1" si="3"/>
        <v>53.812470488062033</v>
      </c>
      <c r="G135" s="30">
        <v>131</v>
      </c>
      <c r="H135" s="45" cm="1">
        <f t="array" ref="H135">SimGBM(H134,dt,mu,sig)</f>
        <v>114.87104920170992</v>
      </c>
      <c r="I135" s="45" cm="1">
        <f t="array" ref="I135">SimGBM(I134,dt,mu,sig)</f>
        <v>134.21276757340362</v>
      </c>
      <c r="J135" s="45" cm="1">
        <f t="array" ref="J135">SimGBM(J134,dt,mu,sig)</f>
        <v>224.66105145728443</v>
      </c>
      <c r="K135" s="45" cm="1">
        <f t="array" ref="K135">SimGBM(K134,dt,mu,sig)</f>
        <v>111.33362419973385</v>
      </c>
      <c r="L135" s="45" cm="1">
        <f t="array" ref="L135">SimGBM(L134,dt,mu,sig)</f>
        <v>143.67990376753394</v>
      </c>
      <c r="M135" s="45" cm="1">
        <f t="array" ref="M135">SimGBM(M134,dt,mu,sig)</f>
        <v>77.654767810225977</v>
      </c>
      <c r="N135" s="45" cm="1">
        <f t="array" ref="N135">SimGBM(N134,dt,mu,sig)</f>
        <v>151.22888402520212</v>
      </c>
      <c r="O135" s="45" cm="1">
        <f t="array" ref="O135">SimGBM(O134,dt,mu,sig)</f>
        <v>97.651378257095161</v>
      </c>
      <c r="P135" s="45" cm="1">
        <f t="array" ref="P135">SimGBM(P134,dt,mu,sig)</f>
        <v>66.951119295277735</v>
      </c>
      <c r="Q135" s="45" cm="1">
        <f t="array" ref="Q135">SimGBM(Q134,dt,mu,sig)</f>
        <v>85.503582435088873</v>
      </c>
    </row>
    <row r="136" spans="4:17" x14ac:dyDescent="0.2">
      <c r="D136" s="30">
        <v>132</v>
      </c>
      <c r="E136" s="45">
        <f t="shared" ca="1" si="3"/>
        <v>55.610889656078982</v>
      </c>
      <c r="G136" s="30">
        <v>132</v>
      </c>
      <c r="H136" s="45" cm="1">
        <f t="array" ref="H136">SimGBM(H135,dt,mu,sig)</f>
        <v>111.39976565591439</v>
      </c>
      <c r="I136" s="45" cm="1">
        <f t="array" ref="I136">SimGBM(I135,dt,mu,sig)</f>
        <v>130.50964984292321</v>
      </c>
      <c r="J136" s="45" cm="1">
        <f t="array" ref="J136">SimGBM(J135,dt,mu,sig)</f>
        <v>234.65834196960964</v>
      </c>
      <c r="K136" s="45" cm="1">
        <f t="array" ref="K136">SimGBM(K135,dt,mu,sig)</f>
        <v>109.08771229223805</v>
      </c>
      <c r="L136" s="45" cm="1">
        <f t="array" ref="L136">SimGBM(L135,dt,mu,sig)</f>
        <v>139.88858932132931</v>
      </c>
      <c r="M136" s="45" cm="1">
        <f t="array" ref="M136">SimGBM(M135,dt,mu,sig)</f>
        <v>80.437347235118182</v>
      </c>
      <c r="N136" s="45" cm="1">
        <f t="array" ref="N136">SimGBM(N135,dt,mu,sig)</f>
        <v>150.82627936027464</v>
      </c>
      <c r="O136" s="45" cm="1">
        <f t="array" ref="O136">SimGBM(O135,dt,mu,sig)</f>
        <v>96.300189848435451</v>
      </c>
      <c r="P136" s="45" cm="1">
        <f t="array" ref="P136">SimGBM(P135,dt,mu,sig)</f>
        <v>66.159139673071635</v>
      </c>
      <c r="Q136" s="45" cm="1">
        <f t="array" ref="Q136">SimGBM(Q135,dt,mu,sig)</f>
        <v>87.141140773508795</v>
      </c>
    </row>
    <row r="137" spans="4:17" x14ac:dyDescent="0.2">
      <c r="D137" s="30">
        <v>133</v>
      </c>
      <c r="E137" s="45">
        <f t="shared" ca="1" si="3"/>
        <v>55.572635230794354</v>
      </c>
      <c r="G137" s="30">
        <v>133</v>
      </c>
      <c r="H137" s="45" cm="1">
        <f t="array" ref="H137">SimGBM(H136,dt,mu,sig)</f>
        <v>109.77571090051009</v>
      </c>
      <c r="I137" s="45" cm="1">
        <f t="array" ref="I137">SimGBM(I136,dt,mu,sig)</f>
        <v>127.72710182172534</v>
      </c>
      <c r="J137" s="45" cm="1">
        <f t="array" ref="J137">SimGBM(J136,dt,mu,sig)</f>
        <v>229.06705725946412</v>
      </c>
      <c r="K137" s="45" cm="1">
        <f t="array" ref="K137">SimGBM(K136,dt,mu,sig)</f>
        <v>110.61425084487024</v>
      </c>
      <c r="L137" s="45" cm="1">
        <f t="array" ref="L137">SimGBM(L136,dt,mu,sig)</f>
        <v>141.64976973218666</v>
      </c>
      <c r="M137" s="45" cm="1">
        <f t="array" ref="M137">SimGBM(M136,dt,mu,sig)</f>
        <v>79.497628941793778</v>
      </c>
      <c r="N137" s="45" cm="1">
        <f t="array" ref="N137">SimGBM(N136,dt,mu,sig)</f>
        <v>153.15687495920326</v>
      </c>
      <c r="O137" s="45" cm="1">
        <f t="array" ref="O137">SimGBM(O136,dt,mu,sig)</f>
        <v>96.555730483612336</v>
      </c>
      <c r="P137" s="45" cm="1">
        <f t="array" ref="P137">SimGBM(P136,dt,mu,sig)</f>
        <v>66.833546240727941</v>
      </c>
      <c r="Q137" s="45" cm="1">
        <f t="array" ref="Q137">SimGBM(Q136,dt,mu,sig)</f>
        <v>89.438205379497376</v>
      </c>
    </row>
    <row r="138" spans="4:17" x14ac:dyDescent="0.2">
      <c r="D138" s="30">
        <v>134</v>
      </c>
      <c r="E138" s="45">
        <f t="shared" ca="1" si="3"/>
        <v>55.45316104105941</v>
      </c>
      <c r="G138" s="30">
        <v>134</v>
      </c>
      <c r="H138" s="45" cm="1">
        <f t="array" ref="H138">SimGBM(H137,dt,mu,sig)</f>
        <v>111.5722979504726</v>
      </c>
      <c r="I138" s="45" cm="1">
        <f t="array" ref="I138">SimGBM(I137,dt,mu,sig)</f>
        <v>134.06063831872223</v>
      </c>
      <c r="J138" s="45" cm="1">
        <f t="array" ref="J138">SimGBM(J137,dt,mu,sig)</f>
        <v>227.66116284987089</v>
      </c>
      <c r="K138" s="45" cm="1">
        <f t="array" ref="K138">SimGBM(K137,dt,mu,sig)</f>
        <v>110.07755394029768</v>
      </c>
      <c r="L138" s="45" cm="1">
        <f t="array" ref="L138">SimGBM(L137,dt,mu,sig)</f>
        <v>138.49068420712445</v>
      </c>
      <c r="M138" s="45" cm="1">
        <f t="array" ref="M138">SimGBM(M137,dt,mu,sig)</f>
        <v>78.850146673900554</v>
      </c>
      <c r="N138" s="45" cm="1">
        <f t="array" ref="N138">SimGBM(N137,dt,mu,sig)</f>
        <v>152.28274428122066</v>
      </c>
      <c r="O138" s="45" cm="1">
        <f t="array" ref="O138">SimGBM(O137,dt,mu,sig)</f>
        <v>96.815842312475226</v>
      </c>
      <c r="P138" s="45" cm="1">
        <f t="array" ref="P138">SimGBM(P137,dt,mu,sig)</f>
        <v>65.83171073983128</v>
      </c>
      <c r="Q138" s="45" cm="1">
        <f t="array" ref="Q138">SimGBM(Q137,dt,mu,sig)</f>
        <v>89.019131954779027</v>
      </c>
    </row>
    <row r="139" spans="4:17" x14ac:dyDescent="0.2">
      <c r="D139" s="30">
        <v>135</v>
      </c>
      <c r="E139" s="45">
        <f t="shared" ca="1" si="3"/>
        <v>54.700908560159426</v>
      </c>
      <c r="G139" s="30">
        <v>135</v>
      </c>
      <c r="H139" s="45" cm="1">
        <f t="array" ref="H139">SimGBM(H138,dt,mu,sig)</f>
        <v>109.96594065108393</v>
      </c>
      <c r="I139" s="45" cm="1">
        <f t="array" ref="I139">SimGBM(I138,dt,mu,sig)</f>
        <v>141.62577690599431</v>
      </c>
      <c r="J139" s="45" cm="1">
        <f t="array" ref="J139">SimGBM(J138,dt,mu,sig)</f>
        <v>231.41026270682235</v>
      </c>
      <c r="K139" s="45" cm="1">
        <f t="array" ref="K139">SimGBM(K138,dt,mu,sig)</f>
        <v>106.73465827572142</v>
      </c>
      <c r="L139" s="45" cm="1">
        <f t="array" ref="L139">SimGBM(L138,dt,mu,sig)</f>
        <v>136.27319774665446</v>
      </c>
      <c r="M139" s="45" cm="1">
        <f t="array" ref="M139">SimGBM(M138,dt,mu,sig)</f>
        <v>78.029026780547099</v>
      </c>
      <c r="N139" s="45" cm="1">
        <f t="array" ref="N139">SimGBM(N138,dt,mu,sig)</f>
        <v>150.6545711913281</v>
      </c>
      <c r="O139" s="45" cm="1">
        <f t="array" ref="O139">SimGBM(O138,dt,mu,sig)</f>
        <v>97.832964143686368</v>
      </c>
      <c r="P139" s="45" cm="1">
        <f t="array" ref="P139">SimGBM(P138,dt,mu,sig)</f>
        <v>66.115250102002179</v>
      </c>
      <c r="Q139" s="45" cm="1">
        <f t="array" ref="Q139">SimGBM(Q138,dt,mu,sig)</f>
        <v>92.678440490355385</v>
      </c>
    </row>
    <row r="140" spans="4:17" x14ac:dyDescent="0.2">
      <c r="D140" s="30">
        <v>136</v>
      </c>
      <c r="E140" s="45">
        <f t="shared" ca="1" si="3"/>
        <v>55.671256122743081</v>
      </c>
      <c r="G140" s="30">
        <v>136</v>
      </c>
      <c r="H140" s="45" cm="1">
        <f t="array" ref="H140">SimGBM(H139,dt,mu,sig)</f>
        <v>112.21301681400797</v>
      </c>
      <c r="I140" s="45" cm="1">
        <f t="array" ref="I140">SimGBM(I139,dt,mu,sig)</f>
        <v>141.05763120620864</v>
      </c>
      <c r="J140" s="45" cm="1">
        <f t="array" ref="J140">SimGBM(J139,dt,mu,sig)</f>
        <v>230.57992009522775</v>
      </c>
      <c r="K140" s="45" cm="1">
        <f t="array" ref="K140">SimGBM(K139,dt,mu,sig)</f>
        <v>105.83328925373151</v>
      </c>
      <c r="L140" s="45" cm="1">
        <f t="array" ref="L140">SimGBM(L139,dt,mu,sig)</f>
        <v>132.29346065834443</v>
      </c>
      <c r="M140" s="45" cm="1">
        <f t="array" ref="M140">SimGBM(M139,dt,mu,sig)</f>
        <v>78.304468972223091</v>
      </c>
      <c r="N140" s="45" cm="1">
        <f t="array" ref="N140">SimGBM(N139,dt,mu,sig)</f>
        <v>153.02383430800191</v>
      </c>
      <c r="O140" s="45" cm="1">
        <f t="array" ref="O140">SimGBM(O139,dt,mu,sig)</f>
        <v>96.74976369912153</v>
      </c>
      <c r="P140" s="45" cm="1">
        <f t="array" ref="P140">SimGBM(P139,dt,mu,sig)</f>
        <v>65.856161858400355</v>
      </c>
      <c r="Q140" s="45" cm="1">
        <f t="array" ref="Q140">SimGBM(Q139,dt,mu,sig)</f>
        <v>94.140470130065324</v>
      </c>
    </row>
    <row r="141" spans="4:17" x14ac:dyDescent="0.2">
      <c r="D141" s="30">
        <v>137</v>
      </c>
      <c r="E141" s="45">
        <f t="shared" ca="1" si="3"/>
        <v>55.217808324614836</v>
      </c>
      <c r="G141" s="30">
        <v>137</v>
      </c>
      <c r="H141" s="45" cm="1">
        <f t="array" ref="H141">SimGBM(H140,dt,mu,sig)</f>
        <v>111.66154950647264</v>
      </c>
      <c r="I141" s="45" cm="1">
        <f t="array" ref="I141">SimGBM(I140,dt,mu,sig)</f>
        <v>137.94792572715451</v>
      </c>
      <c r="J141" s="45" cm="1">
        <f t="array" ref="J141">SimGBM(J140,dt,mu,sig)</f>
        <v>230.46644971657548</v>
      </c>
      <c r="K141" s="45" cm="1">
        <f t="array" ref="K141">SimGBM(K140,dt,mu,sig)</f>
        <v>102.07440650280229</v>
      </c>
      <c r="L141" s="45" cm="1">
        <f t="array" ref="L141">SimGBM(L140,dt,mu,sig)</f>
        <v>132.46245066675397</v>
      </c>
      <c r="M141" s="45" cm="1">
        <f t="array" ref="M141">SimGBM(M140,dt,mu,sig)</f>
        <v>75.165847100426063</v>
      </c>
      <c r="N141" s="45" cm="1">
        <f t="array" ref="N141">SimGBM(N140,dt,mu,sig)</f>
        <v>160.04023694524324</v>
      </c>
      <c r="O141" s="45" cm="1">
        <f t="array" ref="O141">SimGBM(O140,dt,mu,sig)</f>
        <v>97.514746040586388</v>
      </c>
      <c r="P141" s="45" cm="1">
        <f t="array" ref="P141">SimGBM(P140,dt,mu,sig)</f>
        <v>67.356509426624086</v>
      </c>
      <c r="Q141" s="45" cm="1">
        <f t="array" ref="Q141">SimGBM(Q140,dt,mu,sig)</f>
        <v>90.452948571389427</v>
      </c>
    </row>
    <row r="142" spans="4:17" x14ac:dyDescent="0.2">
      <c r="D142" s="30">
        <v>138</v>
      </c>
      <c r="E142" s="45">
        <f t="shared" ca="1" si="3"/>
        <v>56.856100487442887</v>
      </c>
      <c r="G142" s="30">
        <v>138</v>
      </c>
      <c r="H142" s="45" cm="1">
        <f t="array" ref="H142">SimGBM(H141,dt,mu,sig)</f>
        <v>108.56804292659841</v>
      </c>
      <c r="I142" s="45" cm="1">
        <f t="array" ref="I142">SimGBM(I141,dt,mu,sig)</f>
        <v>136.20531387602119</v>
      </c>
      <c r="J142" s="45" cm="1">
        <f t="array" ref="J142">SimGBM(J141,dt,mu,sig)</f>
        <v>229.17796344034622</v>
      </c>
      <c r="K142" s="45" cm="1">
        <f t="array" ref="K142">SimGBM(K141,dt,mu,sig)</f>
        <v>102.12766770042332</v>
      </c>
      <c r="L142" s="45" cm="1">
        <f t="array" ref="L142">SimGBM(L141,dt,mu,sig)</f>
        <v>131.99407209801041</v>
      </c>
      <c r="M142" s="45" cm="1">
        <f t="array" ref="M142">SimGBM(M141,dt,mu,sig)</f>
        <v>75.291935832201858</v>
      </c>
      <c r="N142" s="45" cm="1">
        <f t="array" ref="N142">SimGBM(N141,dt,mu,sig)</f>
        <v>153.05568185644387</v>
      </c>
      <c r="O142" s="45" cm="1">
        <f t="array" ref="O142">SimGBM(O141,dt,mu,sig)</f>
        <v>99.020423577877736</v>
      </c>
      <c r="P142" s="45" cm="1">
        <f t="array" ref="P142">SimGBM(P141,dt,mu,sig)</f>
        <v>69.957813336082666</v>
      </c>
      <c r="Q142" s="45" cm="1">
        <f t="array" ref="Q142">SimGBM(Q141,dt,mu,sig)</f>
        <v>88.696303529220756</v>
      </c>
    </row>
    <row r="143" spans="4:17" x14ac:dyDescent="0.2">
      <c r="D143" s="30">
        <v>139</v>
      </c>
      <c r="E143" s="45">
        <f t="shared" ca="1" si="3"/>
        <v>57.249222730046256</v>
      </c>
      <c r="G143" s="30">
        <v>139</v>
      </c>
      <c r="H143" s="45" cm="1">
        <f t="array" ref="H143">SimGBM(H142,dt,mu,sig)</f>
        <v>107.19801012656521</v>
      </c>
      <c r="I143" s="45" cm="1">
        <f t="array" ref="I143">SimGBM(I142,dt,mu,sig)</f>
        <v>126.1341721071383</v>
      </c>
      <c r="J143" s="45" cm="1">
        <f t="array" ref="J143">SimGBM(J142,dt,mu,sig)</f>
        <v>226.60728681163454</v>
      </c>
      <c r="K143" s="45" cm="1">
        <f t="array" ref="K143">SimGBM(K142,dt,mu,sig)</f>
        <v>102.05984719863072</v>
      </c>
      <c r="L143" s="45" cm="1">
        <f t="array" ref="L143">SimGBM(L142,dt,mu,sig)</f>
        <v>127.1443974881628</v>
      </c>
      <c r="M143" s="45" cm="1">
        <f t="array" ref="M143">SimGBM(M142,dt,mu,sig)</f>
        <v>77.555760874684097</v>
      </c>
      <c r="N143" s="45" cm="1">
        <f t="array" ref="N143">SimGBM(N142,dt,mu,sig)</f>
        <v>153.91648985400599</v>
      </c>
      <c r="O143" s="45" cm="1">
        <f t="array" ref="O143">SimGBM(O142,dt,mu,sig)</f>
        <v>103.1943098839282</v>
      </c>
      <c r="P143" s="45" cm="1">
        <f t="array" ref="P143">SimGBM(P142,dt,mu,sig)</f>
        <v>71.767917468296432</v>
      </c>
      <c r="Q143" s="45" cm="1">
        <f t="array" ref="Q143">SimGBM(Q142,dt,mu,sig)</f>
        <v>85.626991681325919</v>
      </c>
    </row>
    <row r="144" spans="4:17" x14ac:dyDescent="0.2">
      <c r="D144" s="30">
        <v>140</v>
      </c>
      <c r="E144" s="45">
        <f t="shared" ca="1" si="3"/>
        <v>59.296036243861245</v>
      </c>
      <c r="G144" s="30">
        <v>140</v>
      </c>
      <c r="H144" s="45" cm="1">
        <f t="array" ref="H144">SimGBM(H143,dt,mu,sig)</f>
        <v>106.19046238472149</v>
      </c>
      <c r="I144" s="45" cm="1">
        <f t="array" ref="I144">SimGBM(I143,dt,mu,sig)</f>
        <v>126.01163665772754</v>
      </c>
      <c r="J144" s="45" cm="1">
        <f t="array" ref="J144">SimGBM(J143,dt,mu,sig)</f>
        <v>220.7360322880985</v>
      </c>
      <c r="K144" s="45" cm="1">
        <f t="array" ref="K144">SimGBM(K143,dt,mu,sig)</f>
        <v>97.455485985064016</v>
      </c>
      <c r="L144" s="45" cm="1">
        <f t="array" ref="L144">SimGBM(L143,dt,mu,sig)</f>
        <v>125.23401013764045</v>
      </c>
      <c r="M144" s="45" cm="1">
        <f t="array" ref="M144">SimGBM(M143,dt,mu,sig)</f>
        <v>76.572533508151153</v>
      </c>
      <c r="N144" s="45" cm="1">
        <f t="array" ref="N144">SimGBM(N143,dt,mu,sig)</f>
        <v>157.77846639603095</v>
      </c>
      <c r="O144" s="45" cm="1">
        <f t="array" ref="O144">SimGBM(O143,dt,mu,sig)</f>
        <v>102.78365097690822</v>
      </c>
      <c r="P144" s="45" cm="1">
        <f t="array" ref="P144">SimGBM(P143,dt,mu,sig)</f>
        <v>72.950830355688637</v>
      </c>
      <c r="Q144" s="45" cm="1">
        <f t="array" ref="Q144">SimGBM(Q143,dt,mu,sig)</f>
        <v>86.579574225598122</v>
      </c>
    </row>
    <row r="145" spans="4:17" x14ac:dyDescent="0.2">
      <c r="D145" s="30">
        <v>141</v>
      </c>
      <c r="E145" s="45">
        <f t="shared" ca="1" si="3"/>
        <v>59.388200690145339</v>
      </c>
      <c r="G145" s="30">
        <v>141</v>
      </c>
      <c r="H145" s="45" cm="1">
        <f t="array" ref="H145">SimGBM(H144,dt,mu,sig)</f>
        <v>105.58897108014062</v>
      </c>
      <c r="I145" s="45" cm="1">
        <f t="array" ref="I145">SimGBM(I144,dt,mu,sig)</f>
        <v>127.87394998701281</v>
      </c>
      <c r="J145" s="45" cm="1">
        <f t="array" ref="J145">SimGBM(J144,dt,mu,sig)</f>
        <v>226.20859865334796</v>
      </c>
      <c r="K145" s="45" cm="1">
        <f t="array" ref="K145">SimGBM(K144,dt,mu,sig)</f>
        <v>98.799522241397298</v>
      </c>
      <c r="L145" s="45" cm="1">
        <f t="array" ref="L145">SimGBM(L144,dt,mu,sig)</f>
        <v>131.61860848446281</v>
      </c>
      <c r="M145" s="45" cm="1">
        <f t="array" ref="M145">SimGBM(M144,dt,mu,sig)</f>
        <v>77.591359577969456</v>
      </c>
      <c r="N145" s="45" cm="1">
        <f t="array" ref="N145">SimGBM(N144,dt,mu,sig)</f>
        <v>154.02448991480392</v>
      </c>
      <c r="O145" s="45" cm="1">
        <f t="array" ref="O145">SimGBM(O144,dt,mu,sig)</f>
        <v>103.80179763096028</v>
      </c>
      <c r="P145" s="45" cm="1">
        <f t="array" ref="P145">SimGBM(P144,dt,mu,sig)</f>
        <v>71.363388972733318</v>
      </c>
      <c r="Q145" s="45" cm="1">
        <f t="array" ref="Q145">SimGBM(Q144,dt,mu,sig)</f>
        <v>86.348241251479067</v>
      </c>
    </row>
    <row r="146" spans="4:17" x14ac:dyDescent="0.2">
      <c r="D146" s="30">
        <v>142</v>
      </c>
      <c r="E146" s="45">
        <f t="shared" ca="1" si="3"/>
        <v>57.617855521459212</v>
      </c>
      <c r="G146" s="30">
        <v>142</v>
      </c>
      <c r="H146" s="45" cm="1">
        <f t="array" ref="H146">SimGBM(H145,dt,mu,sig)</f>
        <v>106.19623567597732</v>
      </c>
      <c r="I146" s="45" cm="1">
        <f t="array" ref="I146">SimGBM(I145,dt,mu,sig)</f>
        <v>121.86217911832611</v>
      </c>
      <c r="J146" s="45" cm="1">
        <f t="array" ref="J146">SimGBM(J145,dt,mu,sig)</f>
        <v>224.31820837157369</v>
      </c>
      <c r="K146" s="45" cm="1">
        <f t="array" ref="K146">SimGBM(K145,dt,mu,sig)</f>
        <v>101.88122989517049</v>
      </c>
      <c r="L146" s="45" cm="1">
        <f t="array" ref="L146">SimGBM(L145,dt,mu,sig)</f>
        <v>133.73992115269431</v>
      </c>
      <c r="M146" s="45" cm="1">
        <f t="array" ref="M146">SimGBM(M145,dt,mu,sig)</f>
        <v>77.450216780985841</v>
      </c>
      <c r="N146" s="45" cm="1">
        <f t="array" ref="N146">SimGBM(N145,dt,mu,sig)</f>
        <v>159.02146705802343</v>
      </c>
      <c r="O146" s="45" cm="1">
        <f t="array" ref="O146">SimGBM(O145,dt,mu,sig)</f>
        <v>104.73768557249741</v>
      </c>
      <c r="P146" s="45" cm="1">
        <f t="array" ref="P146">SimGBM(P145,dt,mu,sig)</f>
        <v>73.375131105679088</v>
      </c>
      <c r="Q146" s="45" cm="1">
        <f t="array" ref="Q146">SimGBM(Q145,dt,mu,sig)</f>
        <v>83.439367687482843</v>
      </c>
    </row>
    <row r="147" spans="4:17" x14ac:dyDescent="0.2">
      <c r="D147" s="30">
        <v>143</v>
      </c>
      <c r="E147" s="45">
        <f t="shared" ca="1" si="3"/>
        <v>57.255682479349822</v>
      </c>
      <c r="G147" s="30">
        <v>143</v>
      </c>
      <c r="H147" s="45" cm="1">
        <f t="array" ref="H147">SimGBM(H146,dt,mu,sig)</f>
        <v>104.13552302345495</v>
      </c>
      <c r="I147" s="45" cm="1">
        <f t="array" ref="I147">SimGBM(I146,dt,mu,sig)</f>
        <v>121.53167004657584</v>
      </c>
      <c r="J147" s="45" cm="1">
        <f t="array" ref="J147">SimGBM(J146,dt,mu,sig)</f>
        <v>233.30683266970703</v>
      </c>
      <c r="K147" s="45" cm="1">
        <f t="array" ref="K147">SimGBM(K146,dt,mu,sig)</f>
        <v>102.7344289060773</v>
      </c>
      <c r="L147" s="45" cm="1">
        <f t="array" ref="L147">SimGBM(L146,dt,mu,sig)</f>
        <v>137.93197345328355</v>
      </c>
      <c r="M147" s="45" cm="1">
        <f t="array" ref="M147">SimGBM(M146,dt,mu,sig)</f>
        <v>78.729845292744926</v>
      </c>
      <c r="N147" s="45" cm="1">
        <f t="array" ref="N147">SimGBM(N146,dt,mu,sig)</f>
        <v>154.44800718585958</v>
      </c>
      <c r="O147" s="45" cm="1">
        <f t="array" ref="O147">SimGBM(O146,dt,mu,sig)</f>
        <v>104.7667960367815</v>
      </c>
      <c r="P147" s="45" cm="1">
        <f t="array" ref="P147">SimGBM(P146,dt,mu,sig)</f>
        <v>75.934104377883742</v>
      </c>
      <c r="Q147" s="45" cm="1">
        <f t="array" ref="Q147">SimGBM(Q146,dt,mu,sig)</f>
        <v>84.358383492945421</v>
      </c>
    </row>
    <row r="148" spans="4:17" x14ac:dyDescent="0.2">
      <c r="D148" s="30">
        <v>144</v>
      </c>
      <c r="E148" s="45">
        <f t="shared" ca="1" si="3"/>
        <v>56.308124262314195</v>
      </c>
      <c r="G148" s="30">
        <v>144</v>
      </c>
      <c r="H148" s="45" cm="1">
        <f t="array" ref="H148">SimGBM(H147,dt,mu,sig)</f>
        <v>101.63628032666132</v>
      </c>
      <c r="I148" s="45" cm="1">
        <f t="array" ref="I148">SimGBM(I147,dt,mu,sig)</f>
        <v>120.41063755000108</v>
      </c>
      <c r="J148" s="45" cm="1">
        <f t="array" ref="J148">SimGBM(J147,dt,mu,sig)</f>
        <v>241.68074805701545</v>
      </c>
      <c r="K148" s="45" cm="1">
        <f t="array" ref="K148">SimGBM(K147,dt,mu,sig)</f>
        <v>101.69210751802247</v>
      </c>
      <c r="L148" s="45" cm="1">
        <f t="array" ref="L148">SimGBM(L147,dt,mu,sig)</f>
        <v>135.46082867115885</v>
      </c>
      <c r="M148" s="45" cm="1">
        <f t="array" ref="M148">SimGBM(M147,dt,mu,sig)</f>
        <v>80.160420175717334</v>
      </c>
      <c r="N148" s="45" cm="1">
        <f t="array" ref="N148">SimGBM(N147,dt,mu,sig)</f>
        <v>155.04622039765147</v>
      </c>
      <c r="O148" s="45" cm="1">
        <f t="array" ref="O148">SimGBM(O147,dt,mu,sig)</f>
        <v>107.51953231321605</v>
      </c>
      <c r="P148" s="45" cm="1">
        <f t="array" ref="P148">SimGBM(P147,dt,mu,sig)</f>
        <v>75.887611889901422</v>
      </c>
      <c r="Q148" s="45" cm="1">
        <f t="array" ref="Q148">SimGBM(Q147,dt,mu,sig)</f>
        <v>84.940746095907102</v>
      </c>
    </row>
    <row r="149" spans="4:17" x14ac:dyDescent="0.2">
      <c r="D149" s="30">
        <v>145</v>
      </c>
      <c r="E149" s="45">
        <f t="shared" ca="1" si="3"/>
        <v>55.702062597616134</v>
      </c>
      <c r="G149" s="30">
        <v>145</v>
      </c>
      <c r="H149" s="45" cm="1">
        <f t="array" ref="H149">SimGBM(H148,dt,mu,sig)</f>
        <v>102.20371692165988</v>
      </c>
      <c r="I149" s="45" cm="1">
        <f t="array" ref="I149">SimGBM(I148,dt,mu,sig)</f>
        <v>122.85971279795734</v>
      </c>
      <c r="J149" s="45" cm="1">
        <f t="array" ref="J149">SimGBM(J148,dt,mu,sig)</f>
        <v>236.19647952683837</v>
      </c>
      <c r="K149" s="45" cm="1">
        <f t="array" ref="K149">SimGBM(K148,dt,mu,sig)</f>
        <v>100.73413206779458</v>
      </c>
      <c r="L149" s="45" cm="1">
        <f t="array" ref="L149">SimGBM(L148,dt,mu,sig)</f>
        <v>134.55558909532326</v>
      </c>
      <c r="M149" s="45" cm="1">
        <f t="array" ref="M149">SimGBM(M148,dt,mu,sig)</f>
        <v>81.128191966346733</v>
      </c>
      <c r="N149" s="45" cm="1">
        <f t="array" ref="N149">SimGBM(N148,dt,mu,sig)</f>
        <v>153.78241152825711</v>
      </c>
      <c r="O149" s="45" cm="1">
        <f t="array" ref="O149">SimGBM(O148,dt,mu,sig)</f>
        <v>108.26310048343885</v>
      </c>
      <c r="P149" s="45" cm="1">
        <f t="array" ref="P149">SimGBM(P148,dt,mu,sig)</f>
        <v>74.663226124192278</v>
      </c>
      <c r="Q149" s="45" cm="1">
        <f t="array" ref="Q149">SimGBM(Q148,dt,mu,sig)</f>
        <v>85.610874899374934</v>
      </c>
    </row>
    <row r="150" spans="4:17" x14ac:dyDescent="0.2">
      <c r="D150" s="30">
        <v>146</v>
      </c>
      <c r="E150" s="45">
        <f t="shared" ca="1" si="3"/>
        <v>55.590705623896611</v>
      </c>
      <c r="G150" s="30">
        <v>146</v>
      </c>
      <c r="H150" s="45" cm="1">
        <f t="array" ref="H150">SimGBM(H149,dt,mu,sig)</f>
        <v>103.55552460312707</v>
      </c>
      <c r="I150" s="45" cm="1">
        <f t="array" ref="I150">SimGBM(I149,dt,mu,sig)</f>
        <v>123.87143922852039</v>
      </c>
      <c r="J150" s="45" cm="1">
        <f t="array" ref="J150">SimGBM(J149,dt,mu,sig)</f>
        <v>232.26705686095247</v>
      </c>
      <c r="K150" s="45" cm="1">
        <f t="array" ref="K150">SimGBM(K149,dt,mu,sig)</f>
        <v>97.406446614801865</v>
      </c>
      <c r="L150" s="45" cm="1">
        <f t="array" ref="L150">SimGBM(L149,dt,mu,sig)</f>
        <v>133.59961454626537</v>
      </c>
      <c r="M150" s="45" cm="1">
        <f t="array" ref="M150">SimGBM(M149,dt,mu,sig)</f>
        <v>79.307060497706573</v>
      </c>
      <c r="N150" s="45" cm="1">
        <f t="array" ref="N150">SimGBM(N149,dt,mu,sig)</f>
        <v>147.05890922620915</v>
      </c>
      <c r="O150" s="45" cm="1">
        <f t="array" ref="O150">SimGBM(O149,dt,mu,sig)</f>
        <v>106.8934512014491</v>
      </c>
      <c r="P150" s="45" cm="1">
        <f t="array" ref="P150">SimGBM(P149,dt,mu,sig)</f>
        <v>75.861068098098485</v>
      </c>
      <c r="Q150" s="45" cm="1">
        <f t="array" ref="Q150">SimGBM(Q149,dt,mu,sig)</f>
        <v>83.353900311010406</v>
      </c>
    </row>
    <row r="151" spans="4:17" x14ac:dyDescent="0.2">
      <c r="D151" s="30">
        <v>147</v>
      </c>
      <c r="E151" s="45">
        <f t="shared" ca="1" si="3"/>
        <v>53.954452308481507</v>
      </c>
      <c r="G151" s="30">
        <v>147</v>
      </c>
      <c r="H151" s="45" cm="1">
        <f t="array" ref="H151">SimGBM(H150,dt,mu,sig)</f>
        <v>105.17294800778451</v>
      </c>
      <c r="I151" s="45" cm="1">
        <f t="array" ref="I151">SimGBM(I150,dt,mu,sig)</f>
        <v>120.50262036018935</v>
      </c>
      <c r="J151" s="45" cm="1">
        <f t="array" ref="J151">SimGBM(J150,dt,mu,sig)</f>
        <v>235.53198810959836</v>
      </c>
      <c r="K151" s="45" cm="1">
        <f t="array" ref="K151">SimGBM(K150,dt,mu,sig)</f>
        <v>98.312563870327892</v>
      </c>
      <c r="L151" s="45" cm="1">
        <f t="array" ref="L151">SimGBM(L150,dt,mu,sig)</f>
        <v>132.20133612706434</v>
      </c>
      <c r="M151" s="45" cm="1">
        <f t="array" ref="M151">SimGBM(M150,dt,mu,sig)</f>
        <v>80.691878703465846</v>
      </c>
      <c r="N151" s="45" cm="1">
        <f t="array" ref="N151">SimGBM(N150,dt,mu,sig)</f>
        <v>156.88727289975853</v>
      </c>
      <c r="O151" s="45" cm="1">
        <f t="array" ref="O151">SimGBM(O150,dt,mu,sig)</f>
        <v>105.33683569840083</v>
      </c>
      <c r="P151" s="45" cm="1">
        <f t="array" ref="P151">SimGBM(P150,dt,mu,sig)</f>
        <v>77.105791585494089</v>
      </c>
      <c r="Q151" s="45" cm="1">
        <f t="array" ref="Q151">SimGBM(Q150,dt,mu,sig)</f>
        <v>84.826818564252804</v>
      </c>
    </row>
    <row r="152" spans="4:17" x14ac:dyDescent="0.2">
      <c r="D152" s="30">
        <v>148</v>
      </c>
      <c r="E152" s="45">
        <f t="shared" ca="1" si="3"/>
        <v>53.329706604370308</v>
      </c>
      <c r="G152" s="30">
        <v>148</v>
      </c>
      <c r="H152" s="45" cm="1">
        <f t="array" ref="H152">SimGBM(H151,dt,mu,sig)</f>
        <v>107.09819957158277</v>
      </c>
      <c r="I152" s="45" cm="1">
        <f t="array" ref="I152">SimGBM(I151,dt,mu,sig)</f>
        <v>120.84878697334763</v>
      </c>
      <c r="J152" s="45" cm="1">
        <f t="array" ref="J152">SimGBM(J151,dt,mu,sig)</f>
        <v>238.43278624729837</v>
      </c>
      <c r="K152" s="45" cm="1">
        <f t="array" ref="K152">SimGBM(K151,dt,mu,sig)</f>
        <v>99.25625823655831</v>
      </c>
      <c r="L152" s="45" cm="1">
        <f t="array" ref="L152">SimGBM(L151,dt,mu,sig)</f>
        <v>132.61516865045579</v>
      </c>
      <c r="M152" s="45" cm="1">
        <f t="array" ref="M152">SimGBM(M151,dt,mu,sig)</f>
        <v>80.549283318292169</v>
      </c>
      <c r="N152" s="45" cm="1">
        <f t="array" ref="N152">SimGBM(N151,dt,mu,sig)</f>
        <v>150.04288069152815</v>
      </c>
      <c r="O152" s="45" cm="1">
        <f t="array" ref="O152">SimGBM(O151,dt,mu,sig)</f>
        <v>105.29292869049654</v>
      </c>
      <c r="P152" s="45" cm="1">
        <f t="array" ref="P152">SimGBM(P151,dt,mu,sig)</f>
        <v>75.481336301170757</v>
      </c>
      <c r="Q152" s="45" cm="1">
        <f t="array" ref="Q152">SimGBM(Q151,dt,mu,sig)</f>
        <v>82.491587012093163</v>
      </c>
    </row>
    <row r="153" spans="4:17" x14ac:dyDescent="0.2">
      <c r="D153" s="30">
        <v>149</v>
      </c>
      <c r="E153" s="45">
        <f t="shared" ca="1" si="3"/>
        <v>52.255768968649107</v>
      </c>
      <c r="G153" s="30">
        <v>149</v>
      </c>
      <c r="H153" s="45" cm="1">
        <f t="array" ref="H153">SimGBM(H152,dt,mu,sig)</f>
        <v>105.95974103697802</v>
      </c>
      <c r="I153" s="45" cm="1">
        <f t="array" ref="I153">SimGBM(I152,dt,mu,sig)</f>
        <v>123.21573062156689</v>
      </c>
      <c r="J153" s="45" cm="1">
        <f t="array" ref="J153">SimGBM(J152,dt,mu,sig)</f>
        <v>243.66467835584606</v>
      </c>
      <c r="K153" s="45" cm="1">
        <f t="array" ref="K153">SimGBM(K152,dt,mu,sig)</f>
        <v>98.582824910683371</v>
      </c>
      <c r="L153" s="45" cm="1">
        <f t="array" ref="L153">SimGBM(L152,dt,mu,sig)</f>
        <v>129.74797511506844</v>
      </c>
      <c r="M153" s="45" cm="1">
        <f t="array" ref="M153">SimGBM(M152,dt,mu,sig)</f>
        <v>82.081564834874825</v>
      </c>
      <c r="N153" s="45" cm="1">
        <f t="array" ref="N153">SimGBM(N152,dt,mu,sig)</f>
        <v>155.69495628776806</v>
      </c>
      <c r="O153" s="45" cm="1">
        <f t="array" ref="O153">SimGBM(O152,dt,mu,sig)</f>
        <v>105.44644449376797</v>
      </c>
      <c r="P153" s="45" cm="1">
        <f t="array" ref="P153">SimGBM(P152,dt,mu,sig)</f>
        <v>76.514675120735745</v>
      </c>
      <c r="Q153" s="45" cm="1">
        <f t="array" ref="Q153">SimGBM(Q152,dt,mu,sig)</f>
        <v>85.55937989762424</v>
      </c>
    </row>
    <row r="154" spans="4:17" x14ac:dyDescent="0.2">
      <c r="D154" s="30">
        <v>150</v>
      </c>
      <c r="E154" s="45">
        <f t="shared" ca="1" si="3"/>
        <v>51.156436363820582</v>
      </c>
      <c r="G154" s="30">
        <v>150</v>
      </c>
      <c r="H154" s="45" cm="1">
        <f t="array" ref="H154">SimGBM(H153,dt,mu,sig)</f>
        <v>106.23487611347903</v>
      </c>
      <c r="I154" s="45" cm="1">
        <f t="array" ref="I154">SimGBM(I153,dt,mu,sig)</f>
        <v>122.02719481109447</v>
      </c>
      <c r="J154" s="45" cm="1">
        <f t="array" ref="J154">SimGBM(J153,dt,mu,sig)</f>
        <v>238.9341580632458</v>
      </c>
      <c r="K154" s="45" cm="1">
        <f t="array" ref="K154">SimGBM(K153,dt,mu,sig)</f>
        <v>99.509758073210961</v>
      </c>
      <c r="L154" s="45" cm="1">
        <f t="array" ref="L154">SimGBM(L153,dt,mu,sig)</f>
        <v>126.42074486116768</v>
      </c>
      <c r="M154" s="45" cm="1">
        <f t="array" ref="M154">SimGBM(M153,dt,mu,sig)</f>
        <v>81.714511257908129</v>
      </c>
      <c r="N154" s="45" cm="1">
        <f t="array" ref="N154">SimGBM(N153,dt,mu,sig)</f>
        <v>154.56767910084122</v>
      </c>
      <c r="O154" s="45" cm="1">
        <f t="array" ref="O154">SimGBM(O153,dt,mu,sig)</f>
        <v>110.88117494334988</v>
      </c>
      <c r="P154" s="45" cm="1">
        <f t="array" ref="P154">SimGBM(P153,dt,mu,sig)</f>
        <v>78.037820563598515</v>
      </c>
      <c r="Q154" s="45" cm="1">
        <f t="array" ref="Q154">SimGBM(Q153,dt,mu,sig)</f>
        <v>88.148687597730017</v>
      </c>
    </row>
    <row r="155" spans="4:17" x14ac:dyDescent="0.2">
      <c r="D155" s="30">
        <v>151</v>
      </c>
      <c r="E155" s="45">
        <f t="shared" ca="1" si="3"/>
        <v>51.114719942255853</v>
      </c>
      <c r="G155" s="30">
        <v>151</v>
      </c>
      <c r="H155" s="45" cm="1">
        <f t="array" ref="H155">SimGBM(H154,dt,mu,sig)</f>
        <v>109.18227584990113</v>
      </c>
      <c r="I155" s="45" cm="1">
        <f t="array" ref="I155">SimGBM(I154,dt,mu,sig)</f>
        <v>123.27312343808664</v>
      </c>
      <c r="J155" s="45" cm="1">
        <f t="array" ref="J155">SimGBM(J154,dt,mu,sig)</f>
        <v>242.13993462721137</v>
      </c>
      <c r="K155" s="45" cm="1">
        <f t="array" ref="K155">SimGBM(K154,dt,mu,sig)</f>
        <v>101.63866672919525</v>
      </c>
      <c r="L155" s="45" cm="1">
        <f t="array" ref="L155">SimGBM(L154,dt,mu,sig)</f>
        <v>126.20407154446157</v>
      </c>
      <c r="M155" s="45" cm="1">
        <f t="array" ref="M155">SimGBM(M154,dt,mu,sig)</f>
        <v>81.365972224429797</v>
      </c>
      <c r="N155" s="45" cm="1">
        <f t="array" ref="N155">SimGBM(N154,dt,mu,sig)</f>
        <v>156.03295766786698</v>
      </c>
      <c r="O155" s="45" cm="1">
        <f t="array" ref="O155">SimGBM(O154,dt,mu,sig)</f>
        <v>111.3282652106188</v>
      </c>
      <c r="P155" s="45" cm="1">
        <f t="array" ref="P155">SimGBM(P154,dt,mu,sig)</f>
        <v>80.458923336425627</v>
      </c>
      <c r="Q155" s="45" cm="1">
        <f t="array" ref="Q155">SimGBM(Q154,dt,mu,sig)</f>
        <v>92.888683575411306</v>
      </c>
    </row>
    <row r="156" spans="4:17" x14ac:dyDescent="0.2">
      <c r="D156" s="30">
        <v>152</v>
      </c>
      <c r="E156" s="45">
        <f t="shared" ca="1" si="3"/>
        <v>51.983566212064019</v>
      </c>
      <c r="G156" s="30">
        <v>152</v>
      </c>
      <c r="H156" s="45" cm="1">
        <f t="array" ref="H156">SimGBM(H155,dt,mu,sig)</f>
        <v>107.09407250646078</v>
      </c>
      <c r="I156" s="45" cm="1">
        <f t="array" ref="I156">SimGBM(I155,dt,mu,sig)</f>
        <v>124.14576855789201</v>
      </c>
      <c r="J156" s="45" cm="1">
        <f t="array" ref="J156">SimGBM(J155,dt,mu,sig)</f>
        <v>242.92845368823484</v>
      </c>
      <c r="K156" s="45" cm="1">
        <f t="array" ref="K156">SimGBM(K155,dt,mu,sig)</f>
        <v>100.62595273973648</v>
      </c>
      <c r="L156" s="45" cm="1">
        <f t="array" ref="L156">SimGBM(L155,dt,mu,sig)</f>
        <v>130.90914054583044</v>
      </c>
      <c r="M156" s="45" cm="1">
        <f t="array" ref="M156">SimGBM(M155,dt,mu,sig)</f>
        <v>82.998172975023522</v>
      </c>
      <c r="N156" s="45" cm="1">
        <f t="array" ref="N156">SimGBM(N155,dt,mu,sig)</f>
        <v>155.54160345697619</v>
      </c>
      <c r="O156" s="45" cm="1">
        <f t="array" ref="O156">SimGBM(O155,dt,mu,sig)</f>
        <v>113.70682185390621</v>
      </c>
      <c r="P156" s="45" cm="1">
        <f t="array" ref="P156">SimGBM(P155,dt,mu,sig)</f>
        <v>80.750136186635402</v>
      </c>
      <c r="Q156" s="45" cm="1">
        <f t="array" ref="Q156">SimGBM(Q155,dt,mu,sig)</f>
        <v>89.836415362894201</v>
      </c>
    </row>
    <row r="157" spans="4:17" x14ac:dyDescent="0.2">
      <c r="D157" s="30">
        <v>153</v>
      </c>
      <c r="E157" s="45">
        <f t="shared" ca="1" si="3"/>
        <v>53.169050872074592</v>
      </c>
      <c r="G157" s="30">
        <v>153</v>
      </c>
      <c r="H157" s="45" cm="1">
        <f t="array" ref="H157">SimGBM(H156,dt,mu,sig)</f>
        <v>108.44952538641961</v>
      </c>
      <c r="I157" s="45" cm="1">
        <f t="array" ref="I157">SimGBM(I156,dt,mu,sig)</f>
        <v>118.38081265414112</v>
      </c>
      <c r="J157" s="45" cm="1">
        <f t="array" ref="J157">SimGBM(J156,dt,mu,sig)</f>
        <v>241.82731641148396</v>
      </c>
      <c r="K157" s="45" cm="1">
        <f t="array" ref="K157">SimGBM(K156,dt,mu,sig)</f>
        <v>96.142509026724071</v>
      </c>
      <c r="L157" s="45" cm="1">
        <f t="array" ref="L157">SimGBM(L156,dt,mu,sig)</f>
        <v>130.05709379304773</v>
      </c>
      <c r="M157" s="45" cm="1">
        <f t="array" ref="M157">SimGBM(M156,dt,mu,sig)</f>
        <v>81.004233579073585</v>
      </c>
      <c r="N157" s="45" cm="1">
        <f t="array" ref="N157">SimGBM(N156,dt,mu,sig)</f>
        <v>161.83716904183936</v>
      </c>
      <c r="O157" s="45" cm="1">
        <f t="array" ref="O157">SimGBM(O156,dt,mu,sig)</f>
        <v>115.53008433943855</v>
      </c>
      <c r="P157" s="45" cm="1">
        <f t="array" ref="P157">SimGBM(P156,dt,mu,sig)</f>
        <v>79.696075155814839</v>
      </c>
      <c r="Q157" s="45" cm="1">
        <f t="array" ref="Q157">SimGBM(Q156,dt,mu,sig)</f>
        <v>88.206220341630512</v>
      </c>
    </row>
    <row r="158" spans="4:17" x14ac:dyDescent="0.2">
      <c r="D158" s="30">
        <v>154</v>
      </c>
      <c r="E158" s="45">
        <f t="shared" ca="1" si="3"/>
        <v>53.209259548014209</v>
      </c>
      <c r="G158" s="30">
        <v>154</v>
      </c>
      <c r="H158" s="45" cm="1">
        <f t="array" ref="H158">SimGBM(H157,dt,mu,sig)</f>
        <v>110.5200408403725</v>
      </c>
      <c r="I158" s="45" cm="1">
        <f t="array" ref="I158">SimGBM(I157,dt,mu,sig)</f>
        <v>124.99118816018482</v>
      </c>
      <c r="J158" s="45" cm="1">
        <f t="array" ref="J158">SimGBM(J157,dt,mu,sig)</f>
        <v>250.27647908807734</v>
      </c>
      <c r="K158" s="45" cm="1">
        <f t="array" ref="K158">SimGBM(K157,dt,mu,sig)</f>
        <v>94.423118957041126</v>
      </c>
      <c r="L158" s="45" cm="1">
        <f t="array" ref="L158">SimGBM(L157,dt,mu,sig)</f>
        <v>134.42635740229866</v>
      </c>
      <c r="M158" s="45" cm="1">
        <f t="array" ref="M158">SimGBM(M157,dt,mu,sig)</f>
        <v>83.868806351478199</v>
      </c>
      <c r="N158" s="45" cm="1">
        <f t="array" ref="N158">SimGBM(N157,dt,mu,sig)</f>
        <v>162.15282569823816</v>
      </c>
      <c r="O158" s="45" cm="1">
        <f t="array" ref="O158">SimGBM(O157,dt,mu,sig)</f>
        <v>116.13925356376562</v>
      </c>
      <c r="P158" s="45" cm="1">
        <f t="array" ref="P158">SimGBM(P157,dt,mu,sig)</f>
        <v>81.044720165477912</v>
      </c>
      <c r="Q158" s="45" cm="1">
        <f t="array" ref="Q158">SimGBM(Q157,dt,mu,sig)</f>
        <v>88.679615734281384</v>
      </c>
    </row>
    <row r="159" spans="4:17" x14ac:dyDescent="0.2">
      <c r="D159" s="30">
        <v>155</v>
      </c>
      <c r="E159" s="45">
        <f t="shared" ca="1" si="3"/>
        <v>52.384887283992001</v>
      </c>
      <c r="G159" s="30">
        <v>155</v>
      </c>
      <c r="H159" s="45" cm="1">
        <f t="array" ref="H159">SimGBM(H158,dt,mu,sig)</f>
        <v>109.09145977913026</v>
      </c>
      <c r="I159" s="45" cm="1">
        <f t="array" ref="I159">SimGBM(I158,dt,mu,sig)</f>
        <v>126.50369471524994</v>
      </c>
      <c r="J159" s="45" cm="1">
        <f t="array" ref="J159">SimGBM(J158,dt,mu,sig)</f>
        <v>253.42370218428798</v>
      </c>
      <c r="K159" s="45" cm="1">
        <f t="array" ref="K159">SimGBM(K158,dt,mu,sig)</f>
        <v>96.919784192686365</v>
      </c>
      <c r="L159" s="45" cm="1">
        <f t="array" ref="L159">SimGBM(L158,dt,mu,sig)</f>
        <v>141.24609232873843</v>
      </c>
      <c r="M159" s="45" cm="1">
        <f t="array" ref="M159">SimGBM(M158,dt,mu,sig)</f>
        <v>87.346926277616348</v>
      </c>
      <c r="N159" s="45" cm="1">
        <f t="array" ref="N159">SimGBM(N158,dt,mu,sig)</f>
        <v>156.06124115818591</v>
      </c>
      <c r="O159" s="45" cm="1">
        <f t="array" ref="O159">SimGBM(O158,dt,mu,sig)</f>
        <v>112.03615057514462</v>
      </c>
      <c r="P159" s="45" cm="1">
        <f t="array" ref="P159">SimGBM(P158,dt,mu,sig)</f>
        <v>80.369563738232713</v>
      </c>
      <c r="Q159" s="45" cm="1">
        <f t="array" ref="Q159">SimGBM(Q158,dt,mu,sig)</f>
        <v>89.115708747016882</v>
      </c>
    </row>
    <row r="160" spans="4:17" x14ac:dyDescent="0.2">
      <c r="D160" s="30">
        <v>156</v>
      </c>
      <c r="E160" s="45">
        <f t="shared" ca="1" si="3"/>
        <v>50.730002864778577</v>
      </c>
      <c r="G160" s="30">
        <v>156</v>
      </c>
      <c r="H160" s="45" cm="1">
        <f t="array" ref="H160">SimGBM(H159,dt,mu,sig)</f>
        <v>108.84331529121265</v>
      </c>
      <c r="I160" s="45" cm="1">
        <f t="array" ref="I160">SimGBM(I159,dt,mu,sig)</f>
        <v>124.40304557770918</v>
      </c>
      <c r="J160" s="45" cm="1">
        <f t="array" ref="J160">SimGBM(J159,dt,mu,sig)</f>
        <v>278.41276850502305</v>
      </c>
      <c r="K160" s="45" cm="1">
        <f t="array" ref="K160">SimGBM(K159,dt,mu,sig)</f>
        <v>99.153008090755051</v>
      </c>
      <c r="L160" s="45" cm="1">
        <f t="array" ref="L160">SimGBM(L159,dt,mu,sig)</f>
        <v>139.20196483222117</v>
      </c>
      <c r="M160" s="45" cm="1">
        <f t="array" ref="M160">SimGBM(M159,dt,mu,sig)</f>
        <v>87.665877346828182</v>
      </c>
      <c r="N160" s="45" cm="1">
        <f t="array" ref="N160">SimGBM(N159,dt,mu,sig)</f>
        <v>161.563726465125</v>
      </c>
      <c r="O160" s="45" cm="1">
        <f t="array" ref="O160">SimGBM(O159,dt,mu,sig)</f>
        <v>113.13196242595706</v>
      </c>
      <c r="P160" s="45" cm="1">
        <f t="array" ref="P160">SimGBM(P159,dt,mu,sig)</f>
        <v>82.404673742295373</v>
      </c>
      <c r="Q160" s="45" cm="1">
        <f t="array" ref="Q160">SimGBM(Q159,dt,mu,sig)</f>
        <v>87.464332465098991</v>
      </c>
    </row>
    <row r="161" spans="4:17" x14ac:dyDescent="0.2">
      <c r="D161" s="30">
        <v>157</v>
      </c>
      <c r="E161" s="45">
        <f t="shared" ca="1" si="3"/>
        <v>51.406068495310443</v>
      </c>
      <c r="G161" s="30">
        <v>157</v>
      </c>
      <c r="H161" s="45" cm="1">
        <f t="array" ref="H161">SimGBM(H160,dt,mu,sig)</f>
        <v>106.78693047732432</v>
      </c>
      <c r="I161" s="45" cm="1">
        <f t="array" ref="I161">SimGBM(I160,dt,mu,sig)</f>
        <v>125.46179923559691</v>
      </c>
      <c r="J161" s="45" cm="1">
        <f t="array" ref="J161">SimGBM(J160,dt,mu,sig)</f>
        <v>281.30260341563257</v>
      </c>
      <c r="K161" s="45" cm="1">
        <f t="array" ref="K161">SimGBM(K160,dt,mu,sig)</f>
        <v>97.937945157264579</v>
      </c>
      <c r="L161" s="45" cm="1">
        <f t="array" ref="L161">SimGBM(L160,dt,mu,sig)</f>
        <v>132.00524606330549</v>
      </c>
      <c r="M161" s="45" cm="1">
        <f t="array" ref="M161">SimGBM(M160,dt,mu,sig)</f>
        <v>88.773436698514857</v>
      </c>
      <c r="N161" s="45" cm="1">
        <f t="array" ref="N161">SimGBM(N160,dt,mu,sig)</f>
        <v>165.06378723597976</v>
      </c>
      <c r="O161" s="45" cm="1">
        <f t="array" ref="O161">SimGBM(O160,dt,mu,sig)</f>
        <v>114.52334501201298</v>
      </c>
      <c r="P161" s="45" cm="1">
        <f t="array" ref="P161">SimGBM(P160,dt,mu,sig)</f>
        <v>83.382986631150288</v>
      </c>
      <c r="Q161" s="45" cm="1">
        <f t="array" ref="Q161">SimGBM(Q160,dt,mu,sig)</f>
        <v>87.10148258313744</v>
      </c>
    </row>
    <row r="162" spans="4:17" x14ac:dyDescent="0.2">
      <c r="D162" s="30">
        <v>158</v>
      </c>
      <c r="E162" s="45">
        <f t="shared" ca="1" si="3"/>
        <v>52.320682208343491</v>
      </c>
      <c r="G162" s="30">
        <v>158</v>
      </c>
      <c r="H162" s="45" cm="1">
        <f t="array" ref="H162">SimGBM(H161,dt,mu,sig)</f>
        <v>103.35741827813101</v>
      </c>
      <c r="I162" s="45" cm="1">
        <f t="array" ref="I162">SimGBM(I161,dt,mu,sig)</f>
        <v>134.2353519635906</v>
      </c>
      <c r="J162" s="45" cm="1">
        <f t="array" ref="J162">SimGBM(J161,dt,mu,sig)</f>
        <v>266.42913932837308</v>
      </c>
      <c r="K162" s="45" cm="1">
        <f t="array" ref="K162">SimGBM(K161,dt,mu,sig)</f>
        <v>97.289187508283447</v>
      </c>
      <c r="L162" s="45" cm="1">
        <f t="array" ref="L162">SimGBM(L161,dt,mu,sig)</f>
        <v>132.72772889971455</v>
      </c>
      <c r="M162" s="45" cm="1">
        <f t="array" ref="M162">SimGBM(M161,dt,mu,sig)</f>
        <v>90.166988959520637</v>
      </c>
      <c r="N162" s="45" cm="1">
        <f t="array" ref="N162">SimGBM(N161,dt,mu,sig)</f>
        <v>159.38978832814706</v>
      </c>
      <c r="O162" s="45" cm="1">
        <f t="array" ref="O162">SimGBM(O161,dt,mu,sig)</f>
        <v>114.67058601744066</v>
      </c>
      <c r="P162" s="45" cm="1">
        <f t="array" ref="P162">SimGBM(P161,dt,mu,sig)</f>
        <v>85.692082652777358</v>
      </c>
      <c r="Q162" s="45" cm="1">
        <f t="array" ref="Q162">SimGBM(Q161,dt,mu,sig)</f>
        <v>86.919405400728579</v>
      </c>
    </row>
    <row r="163" spans="4:17" x14ac:dyDescent="0.2">
      <c r="D163" s="30">
        <v>159</v>
      </c>
      <c r="E163" s="45">
        <f t="shared" ca="1" si="3"/>
        <v>54.478309949590013</v>
      </c>
      <c r="G163" s="30">
        <v>159</v>
      </c>
      <c r="H163" s="45" cm="1">
        <f t="array" ref="H163">SimGBM(H162,dt,mu,sig)</f>
        <v>109.25989502767879</v>
      </c>
      <c r="I163" s="45" cm="1">
        <f t="array" ref="I163">SimGBM(I162,dt,mu,sig)</f>
        <v>133.66054184577393</v>
      </c>
      <c r="J163" s="45" cm="1">
        <f t="array" ref="J163">SimGBM(J162,dt,mu,sig)</f>
        <v>256.4563200312777</v>
      </c>
      <c r="K163" s="45" cm="1">
        <f t="array" ref="K163">SimGBM(K162,dt,mu,sig)</f>
        <v>96.544667117948123</v>
      </c>
      <c r="L163" s="45" cm="1">
        <f t="array" ref="L163">SimGBM(L162,dt,mu,sig)</f>
        <v>126.68041972893306</v>
      </c>
      <c r="M163" s="45" cm="1">
        <f t="array" ref="M163">SimGBM(M162,dt,mu,sig)</f>
        <v>91.996526540274729</v>
      </c>
      <c r="N163" s="45" cm="1">
        <f t="array" ref="N163">SimGBM(N162,dt,mu,sig)</f>
        <v>157.74034764648459</v>
      </c>
      <c r="O163" s="45" cm="1">
        <f t="array" ref="O163">SimGBM(O162,dt,mu,sig)</f>
        <v>113.63729090826888</v>
      </c>
      <c r="P163" s="45" cm="1">
        <f t="array" ref="P163">SimGBM(P162,dt,mu,sig)</f>
        <v>84.217821244567375</v>
      </c>
      <c r="Q163" s="45" cm="1">
        <f t="array" ref="Q163">SimGBM(Q162,dt,mu,sig)</f>
        <v>89.110081809932538</v>
      </c>
    </row>
    <row r="164" spans="4:17" x14ac:dyDescent="0.2">
      <c r="D164" s="30">
        <v>160</v>
      </c>
      <c r="E164" s="45">
        <f t="shared" ca="1" si="3"/>
        <v>55.830612325100958</v>
      </c>
      <c r="G164" s="30">
        <v>160</v>
      </c>
      <c r="H164" s="45" cm="1">
        <f t="array" ref="H164">SimGBM(H163,dt,mu,sig)</f>
        <v>109.16031909524401</v>
      </c>
      <c r="I164" s="45" cm="1">
        <f t="array" ref="I164">SimGBM(I163,dt,mu,sig)</f>
        <v>133.51684211841092</v>
      </c>
      <c r="J164" s="45" cm="1">
        <f t="array" ref="J164">SimGBM(J163,dt,mu,sig)</f>
        <v>258.12798027176399</v>
      </c>
      <c r="K164" s="45" cm="1">
        <f t="array" ref="K164">SimGBM(K163,dt,mu,sig)</f>
        <v>94.259679649182573</v>
      </c>
      <c r="L164" s="45" cm="1">
        <f t="array" ref="L164">SimGBM(L163,dt,mu,sig)</f>
        <v>126.43788248298068</v>
      </c>
      <c r="M164" s="45" cm="1">
        <f t="array" ref="M164">SimGBM(M163,dt,mu,sig)</f>
        <v>91.781721340934567</v>
      </c>
      <c r="N164" s="45" cm="1">
        <f t="array" ref="N164">SimGBM(N163,dt,mu,sig)</f>
        <v>147.10849907990365</v>
      </c>
      <c r="O164" s="45" cm="1">
        <f t="array" ref="O164">SimGBM(O163,dt,mu,sig)</f>
        <v>109.90957484948834</v>
      </c>
      <c r="P164" s="45" cm="1">
        <f t="array" ref="P164">SimGBM(P163,dt,mu,sig)</f>
        <v>86.015157617945803</v>
      </c>
      <c r="Q164" s="45" cm="1">
        <f t="array" ref="Q164">SimGBM(Q163,dt,mu,sig)</f>
        <v>89.425386474822318</v>
      </c>
    </row>
    <row r="165" spans="4:17" x14ac:dyDescent="0.2">
      <c r="D165" s="30">
        <v>161</v>
      </c>
      <c r="E165" s="45">
        <f t="shared" ca="1" si="3"/>
        <v>55.282186884449068</v>
      </c>
      <c r="G165" s="30">
        <v>161</v>
      </c>
      <c r="H165" s="45" cm="1">
        <f t="array" ref="H165">SimGBM(H164,dt,mu,sig)</f>
        <v>108.32723632313966</v>
      </c>
      <c r="I165" s="45" cm="1">
        <f t="array" ref="I165">SimGBM(I164,dt,mu,sig)</f>
        <v>130.07301688374906</v>
      </c>
      <c r="J165" s="45" cm="1">
        <f t="array" ref="J165">SimGBM(J164,dt,mu,sig)</f>
        <v>258.88423005886347</v>
      </c>
      <c r="K165" s="45" cm="1">
        <f t="array" ref="K165">SimGBM(K164,dt,mu,sig)</f>
        <v>96.298957811235667</v>
      </c>
      <c r="L165" s="45" cm="1">
        <f t="array" ref="L165">SimGBM(L164,dt,mu,sig)</f>
        <v>124.30629597749832</v>
      </c>
      <c r="M165" s="45" cm="1">
        <f t="array" ref="M165">SimGBM(M164,dt,mu,sig)</f>
        <v>91.007431111772519</v>
      </c>
      <c r="N165" s="45" cm="1">
        <f t="array" ref="N165">SimGBM(N164,dt,mu,sig)</f>
        <v>143.24978047831902</v>
      </c>
      <c r="O165" s="45" cm="1">
        <f t="array" ref="O165">SimGBM(O164,dt,mu,sig)</f>
        <v>109.73169216470009</v>
      </c>
      <c r="P165" s="45" cm="1">
        <f t="array" ref="P165">SimGBM(P164,dt,mu,sig)</f>
        <v>86.585809442272975</v>
      </c>
      <c r="Q165" s="45" cm="1">
        <f t="array" ref="Q165">SimGBM(Q164,dt,mu,sig)</f>
        <v>86.176557983059027</v>
      </c>
    </row>
    <row r="166" spans="4:17" x14ac:dyDescent="0.2">
      <c r="D166" s="30">
        <v>162</v>
      </c>
      <c r="E166" s="45">
        <f t="shared" ca="1" si="3"/>
        <v>53.689161329735214</v>
      </c>
      <c r="G166" s="30">
        <v>162</v>
      </c>
      <c r="H166" s="45" cm="1">
        <f t="array" ref="H166">SimGBM(H165,dt,mu,sig)</f>
        <v>113.16156542067399</v>
      </c>
      <c r="I166" s="45" cm="1">
        <f t="array" ref="I166">SimGBM(I165,dt,mu,sig)</f>
        <v>135.2737056724371</v>
      </c>
      <c r="J166" s="45" cm="1">
        <f t="array" ref="J166">SimGBM(J165,dt,mu,sig)</f>
        <v>254.49004777497635</v>
      </c>
      <c r="K166" s="45" cm="1">
        <f t="array" ref="K166">SimGBM(K165,dt,mu,sig)</f>
        <v>97.179344475895178</v>
      </c>
      <c r="L166" s="45" cm="1">
        <f t="array" ref="L166">SimGBM(L165,dt,mu,sig)</f>
        <v>125.24348954004593</v>
      </c>
      <c r="M166" s="45" cm="1">
        <f t="array" ref="M166">SimGBM(M165,dt,mu,sig)</f>
        <v>88.564952346680144</v>
      </c>
      <c r="N166" s="45" cm="1">
        <f t="array" ref="N166">SimGBM(N165,dt,mu,sig)</f>
        <v>140.8929571386754</v>
      </c>
      <c r="O166" s="45" cm="1">
        <f t="array" ref="O166">SimGBM(O165,dt,mu,sig)</f>
        <v>110.94587386223202</v>
      </c>
      <c r="P166" s="45" cm="1">
        <f t="array" ref="P166">SimGBM(P165,dt,mu,sig)</f>
        <v>89.896483883111159</v>
      </c>
      <c r="Q166" s="45" cm="1">
        <f t="array" ref="Q166">SimGBM(Q165,dt,mu,sig)</f>
        <v>85.588399515574622</v>
      </c>
    </row>
    <row r="167" spans="4:17" x14ac:dyDescent="0.2">
      <c r="D167" s="30">
        <v>163</v>
      </c>
      <c r="E167" s="45">
        <f t="shared" ca="1" si="3"/>
        <v>54.299955391767703</v>
      </c>
      <c r="G167" s="30">
        <v>163</v>
      </c>
      <c r="H167" s="45" cm="1">
        <f t="array" ref="H167">SimGBM(H166,dt,mu,sig)</f>
        <v>109.28371185737694</v>
      </c>
      <c r="I167" s="45" cm="1">
        <f t="array" ref="I167">SimGBM(I166,dt,mu,sig)</f>
        <v>132.48498326519788</v>
      </c>
      <c r="J167" s="45" cm="1">
        <f t="array" ref="J167">SimGBM(J166,dt,mu,sig)</f>
        <v>257.86026648123152</v>
      </c>
      <c r="K167" s="45" cm="1">
        <f t="array" ref="K167">SimGBM(K166,dt,mu,sig)</f>
        <v>95.941384180412044</v>
      </c>
      <c r="L167" s="45" cm="1">
        <f t="array" ref="L167">SimGBM(L166,dt,mu,sig)</f>
        <v>124.90204241113152</v>
      </c>
      <c r="M167" s="45" cm="1">
        <f t="array" ref="M167">SimGBM(M166,dt,mu,sig)</f>
        <v>85.326066813137345</v>
      </c>
      <c r="N167" s="45" cm="1">
        <f t="array" ref="N167">SimGBM(N166,dt,mu,sig)</f>
        <v>143.54867573897269</v>
      </c>
      <c r="O167" s="45" cm="1">
        <f t="array" ref="O167">SimGBM(O166,dt,mu,sig)</f>
        <v>113.86210338026541</v>
      </c>
      <c r="P167" s="45" cm="1">
        <f t="array" ref="P167">SimGBM(P166,dt,mu,sig)</f>
        <v>89.382307108926753</v>
      </c>
      <c r="Q167" s="45" cm="1">
        <f t="array" ref="Q167">SimGBM(Q166,dt,mu,sig)</f>
        <v>86.209001275925729</v>
      </c>
    </row>
    <row r="168" spans="4:17" x14ac:dyDescent="0.2">
      <c r="D168" s="30">
        <v>164</v>
      </c>
      <c r="E168" s="45">
        <f t="shared" ca="1" si="3"/>
        <v>53.283478923134567</v>
      </c>
      <c r="G168" s="30">
        <v>164</v>
      </c>
      <c r="H168" s="45" cm="1">
        <f t="array" ref="H168">SimGBM(H167,dt,mu,sig)</f>
        <v>107.93684894938384</v>
      </c>
      <c r="I168" s="45" cm="1">
        <f t="array" ref="I168">SimGBM(I167,dt,mu,sig)</f>
        <v>131.54843506643311</v>
      </c>
      <c r="J168" s="45" cm="1">
        <f t="array" ref="J168">SimGBM(J167,dt,mu,sig)</f>
        <v>256.35273330960217</v>
      </c>
      <c r="K168" s="45" cm="1">
        <f t="array" ref="K168">SimGBM(K167,dt,mu,sig)</f>
        <v>100.51481685222493</v>
      </c>
      <c r="L168" s="45" cm="1">
        <f t="array" ref="L168">SimGBM(L167,dt,mu,sig)</f>
        <v>120.44015867868794</v>
      </c>
      <c r="M168" s="45" cm="1">
        <f t="array" ref="M168">SimGBM(M167,dt,mu,sig)</f>
        <v>82.800551515397785</v>
      </c>
      <c r="N168" s="45" cm="1">
        <f t="array" ref="N168">SimGBM(N167,dt,mu,sig)</f>
        <v>151.13220555540232</v>
      </c>
      <c r="O168" s="45" cm="1">
        <f t="array" ref="O168">SimGBM(O167,dt,mu,sig)</f>
        <v>113.77671191946634</v>
      </c>
      <c r="P168" s="45" cm="1">
        <f t="array" ref="P168">SimGBM(P167,dt,mu,sig)</f>
        <v>87.146737117802743</v>
      </c>
      <c r="Q168" s="45" cm="1">
        <f t="array" ref="Q168">SimGBM(Q167,dt,mu,sig)</f>
        <v>82.956672315888753</v>
      </c>
    </row>
    <row r="169" spans="4:17" x14ac:dyDescent="0.2">
      <c r="D169" s="30">
        <v>165</v>
      </c>
      <c r="E169" s="45">
        <f t="shared" ca="1" si="3"/>
        <v>54.318201949314492</v>
      </c>
      <c r="G169" s="30">
        <v>165</v>
      </c>
      <c r="H169" s="45" cm="1">
        <f t="array" ref="H169">SimGBM(H168,dt,mu,sig)</f>
        <v>108.75422270473722</v>
      </c>
      <c r="I169" s="45" cm="1">
        <f t="array" ref="I169">SimGBM(I168,dt,mu,sig)</f>
        <v>135.04793452989506</v>
      </c>
      <c r="J169" s="45" cm="1">
        <f t="array" ref="J169">SimGBM(J168,dt,mu,sig)</f>
        <v>260.66166394504296</v>
      </c>
      <c r="K169" s="45" cm="1">
        <f t="array" ref="K169">SimGBM(K168,dt,mu,sig)</f>
        <v>102.50327621670419</v>
      </c>
      <c r="L169" s="45" cm="1">
        <f t="array" ref="L169">SimGBM(L168,dt,mu,sig)</f>
        <v>117.62192079115292</v>
      </c>
      <c r="M169" s="45" cm="1">
        <f t="array" ref="M169">SimGBM(M168,dt,mu,sig)</f>
        <v>85.56436734928262</v>
      </c>
      <c r="N169" s="45" cm="1">
        <f t="array" ref="N169">SimGBM(N168,dt,mu,sig)</f>
        <v>152.5455754925988</v>
      </c>
      <c r="O169" s="45" cm="1">
        <f t="array" ref="O169">SimGBM(O168,dt,mu,sig)</f>
        <v>111.44888812634973</v>
      </c>
      <c r="P169" s="45" cm="1">
        <f t="array" ref="P169">SimGBM(P168,dt,mu,sig)</f>
        <v>86.936048575085607</v>
      </c>
      <c r="Q169" s="45" cm="1">
        <f t="array" ref="Q169">SimGBM(Q168,dt,mu,sig)</f>
        <v>84.488026211788437</v>
      </c>
    </row>
    <row r="170" spans="4:17" x14ac:dyDescent="0.2">
      <c r="D170" s="30">
        <v>166</v>
      </c>
      <c r="E170" s="45">
        <f t="shared" ca="1" si="3"/>
        <v>54.179458330661809</v>
      </c>
      <c r="G170" s="30">
        <v>166</v>
      </c>
      <c r="H170" s="45" cm="1">
        <f t="array" ref="H170">SimGBM(H169,dt,mu,sig)</f>
        <v>114.74029726003302</v>
      </c>
      <c r="I170" s="45" cm="1">
        <f t="array" ref="I170">SimGBM(I169,dt,mu,sig)</f>
        <v>138.58379789102611</v>
      </c>
      <c r="J170" s="45" cm="1">
        <f t="array" ref="J170">SimGBM(J169,dt,mu,sig)</f>
        <v>254.85600908295001</v>
      </c>
      <c r="K170" s="45" cm="1">
        <f t="array" ref="K170">SimGBM(K169,dt,mu,sig)</f>
        <v>105.41765604795886</v>
      </c>
      <c r="L170" s="45" cm="1">
        <f t="array" ref="L170">SimGBM(L169,dt,mu,sig)</f>
        <v>119.36999410620344</v>
      </c>
      <c r="M170" s="45" cm="1">
        <f t="array" ref="M170">SimGBM(M169,dt,mu,sig)</f>
        <v>87.86683056642849</v>
      </c>
      <c r="N170" s="45" cm="1">
        <f t="array" ref="N170">SimGBM(N169,dt,mu,sig)</f>
        <v>151.81161022751982</v>
      </c>
      <c r="O170" s="45" cm="1">
        <f t="array" ref="O170">SimGBM(O169,dt,mu,sig)</f>
        <v>112.21199594933479</v>
      </c>
      <c r="P170" s="45" cm="1">
        <f t="array" ref="P170">SimGBM(P169,dt,mu,sig)</f>
        <v>88.942024489760243</v>
      </c>
      <c r="Q170" s="45" cm="1">
        <f t="array" ref="Q170">SimGBM(Q169,dt,mu,sig)</f>
        <v>85.217222724496679</v>
      </c>
    </row>
    <row r="171" spans="4:17" x14ac:dyDescent="0.2">
      <c r="D171" s="30">
        <v>167</v>
      </c>
      <c r="E171" s="45">
        <f t="shared" ca="1" si="3"/>
        <v>55.962626744630114</v>
      </c>
      <c r="G171" s="30">
        <v>167</v>
      </c>
      <c r="H171" s="45" cm="1">
        <f t="array" ref="H171">SimGBM(H170,dt,mu,sig)</f>
        <v>112.49251113027385</v>
      </c>
      <c r="I171" s="45" cm="1">
        <f t="array" ref="I171">SimGBM(I170,dt,mu,sig)</f>
        <v>138.2515391933913</v>
      </c>
      <c r="J171" s="45" cm="1">
        <f t="array" ref="J171">SimGBM(J170,dt,mu,sig)</f>
        <v>249.2560231935183</v>
      </c>
      <c r="K171" s="45" cm="1">
        <f t="array" ref="K171">SimGBM(K170,dt,mu,sig)</f>
        <v>106.82243262185904</v>
      </c>
      <c r="L171" s="45" cm="1">
        <f t="array" ref="L171">SimGBM(L170,dt,mu,sig)</f>
        <v>117.52932960563592</v>
      </c>
      <c r="M171" s="45" cm="1">
        <f t="array" ref="M171">SimGBM(M170,dt,mu,sig)</f>
        <v>91.346903637515297</v>
      </c>
      <c r="N171" s="45" cm="1">
        <f t="array" ref="N171">SimGBM(N170,dt,mu,sig)</f>
        <v>152.19068757787656</v>
      </c>
      <c r="O171" s="45" cm="1">
        <f t="array" ref="O171">SimGBM(O170,dt,mu,sig)</f>
        <v>109.0366242849482</v>
      </c>
      <c r="P171" s="45" cm="1">
        <f t="array" ref="P171">SimGBM(P170,dt,mu,sig)</f>
        <v>91.382147137261995</v>
      </c>
      <c r="Q171" s="45" cm="1">
        <f t="array" ref="Q171">SimGBM(Q170,dt,mu,sig)</f>
        <v>86.792542891958476</v>
      </c>
    </row>
    <row r="172" spans="4:17" x14ac:dyDescent="0.2">
      <c r="D172" s="30">
        <v>168</v>
      </c>
      <c r="E172" s="45">
        <f t="shared" ca="1" si="3"/>
        <v>56.891316523667463</v>
      </c>
      <c r="G172" s="30">
        <v>168</v>
      </c>
      <c r="H172" s="45" cm="1">
        <f t="array" ref="H172">SimGBM(H171,dt,mu,sig)</f>
        <v>112.70527087660859</v>
      </c>
      <c r="I172" s="45" cm="1">
        <f t="array" ref="I172">SimGBM(I171,dt,mu,sig)</f>
        <v>139.47179765447959</v>
      </c>
      <c r="J172" s="45" cm="1">
        <f t="array" ref="J172">SimGBM(J171,dt,mu,sig)</f>
        <v>258.65501406119489</v>
      </c>
      <c r="K172" s="45" cm="1">
        <f t="array" ref="K172">SimGBM(K171,dt,mu,sig)</f>
        <v>111.45688230864184</v>
      </c>
      <c r="L172" s="45" cm="1">
        <f t="array" ref="L172">SimGBM(L171,dt,mu,sig)</f>
        <v>124.13313270769588</v>
      </c>
      <c r="M172" s="45" cm="1">
        <f t="array" ref="M172">SimGBM(M171,dt,mu,sig)</f>
        <v>92.194123978032053</v>
      </c>
      <c r="N172" s="45" cm="1">
        <f t="array" ref="N172">SimGBM(N171,dt,mu,sig)</f>
        <v>154.85320828372511</v>
      </c>
      <c r="O172" s="45" cm="1">
        <f t="array" ref="O172">SimGBM(O171,dt,mu,sig)</f>
        <v>106.56004331693512</v>
      </c>
      <c r="P172" s="45" cm="1">
        <f t="array" ref="P172">SimGBM(P171,dt,mu,sig)</f>
        <v>87.729212629882511</v>
      </c>
      <c r="Q172" s="45" cm="1">
        <f t="array" ref="Q172">SimGBM(Q171,dt,mu,sig)</f>
        <v>87.567111191487072</v>
      </c>
    </row>
    <row r="173" spans="4:17" x14ac:dyDescent="0.2">
      <c r="D173" s="30">
        <v>169</v>
      </c>
      <c r="E173" s="45">
        <f t="shared" ca="1" si="3"/>
        <v>55.912511254233436</v>
      </c>
      <c r="G173" s="30">
        <v>169</v>
      </c>
      <c r="H173" s="45" cm="1">
        <f t="array" ref="H173">SimGBM(H172,dt,mu,sig)</f>
        <v>110.39179151672398</v>
      </c>
      <c r="I173" s="45" cm="1">
        <f t="array" ref="I173">SimGBM(I172,dt,mu,sig)</f>
        <v>139.52584823057225</v>
      </c>
      <c r="J173" s="45" cm="1">
        <f t="array" ref="J173">SimGBM(J172,dt,mu,sig)</f>
        <v>255.93266810925687</v>
      </c>
      <c r="K173" s="45" cm="1">
        <f t="array" ref="K173">SimGBM(K172,dt,mu,sig)</f>
        <v>111.66096399679834</v>
      </c>
      <c r="L173" s="45" cm="1">
        <f t="array" ref="L173">SimGBM(L172,dt,mu,sig)</f>
        <v>121.87943667129706</v>
      </c>
      <c r="M173" s="45" cm="1">
        <f t="array" ref="M173">SimGBM(M172,dt,mu,sig)</f>
        <v>91.705531568297133</v>
      </c>
      <c r="N173" s="45" cm="1">
        <f t="array" ref="N173">SimGBM(N172,dt,mu,sig)</f>
        <v>164.98581943915323</v>
      </c>
      <c r="O173" s="45" cm="1">
        <f t="array" ref="O173">SimGBM(O172,dt,mu,sig)</f>
        <v>104.70759592746101</v>
      </c>
      <c r="P173" s="45" cm="1">
        <f t="array" ref="P173">SimGBM(P172,dt,mu,sig)</f>
        <v>88.326254523474915</v>
      </c>
      <c r="Q173" s="45" cm="1">
        <f t="array" ref="Q173">SimGBM(Q172,dt,mu,sig)</f>
        <v>88.356410125968736</v>
      </c>
    </row>
    <row r="174" spans="4:17" x14ac:dyDescent="0.2">
      <c r="D174" s="30">
        <v>170</v>
      </c>
      <c r="E174" s="45">
        <f t="shared" ca="1" si="3"/>
        <v>56.125354495674792</v>
      </c>
      <c r="G174" s="30">
        <v>170</v>
      </c>
      <c r="H174" s="45" cm="1">
        <f t="array" ref="H174">SimGBM(H173,dt,mu,sig)</f>
        <v>114.17568300021647</v>
      </c>
      <c r="I174" s="45" cm="1">
        <f t="array" ref="I174">SimGBM(I173,dt,mu,sig)</f>
        <v>137.87533448827119</v>
      </c>
      <c r="J174" s="45" cm="1">
        <f t="array" ref="J174">SimGBM(J173,dt,mu,sig)</f>
        <v>259.51404710388368</v>
      </c>
      <c r="K174" s="45" cm="1">
        <f t="array" ref="K174">SimGBM(K173,dt,mu,sig)</f>
        <v>113.2073558681669</v>
      </c>
      <c r="L174" s="45" cm="1">
        <f t="array" ref="L174">SimGBM(L173,dt,mu,sig)</f>
        <v>122.75553707594709</v>
      </c>
      <c r="M174" s="45" cm="1">
        <f t="array" ref="M174">SimGBM(M173,dt,mu,sig)</f>
        <v>92.56117767624373</v>
      </c>
      <c r="N174" s="45" cm="1">
        <f t="array" ref="N174">SimGBM(N173,dt,mu,sig)</f>
        <v>163.79550055787658</v>
      </c>
      <c r="O174" s="45" cm="1">
        <f t="array" ref="O174">SimGBM(O173,dt,mu,sig)</f>
        <v>104.17443735355093</v>
      </c>
      <c r="P174" s="45" cm="1">
        <f t="array" ref="P174">SimGBM(P173,dt,mu,sig)</f>
        <v>88.284659741276997</v>
      </c>
      <c r="Q174" s="45" cm="1">
        <f t="array" ref="Q174">SimGBM(Q173,dt,mu,sig)</f>
        <v>83.756919397856848</v>
      </c>
    </row>
    <row r="175" spans="4:17" x14ac:dyDescent="0.2">
      <c r="D175" s="30">
        <v>171</v>
      </c>
      <c r="E175" s="45">
        <f t="shared" ca="1" si="3"/>
        <v>55.594602333796537</v>
      </c>
      <c r="G175" s="30">
        <v>171</v>
      </c>
      <c r="H175" s="45" cm="1">
        <f t="array" ref="H175">SimGBM(H174,dt,mu,sig)</f>
        <v>114.33904304374001</v>
      </c>
      <c r="I175" s="45" cm="1">
        <f t="array" ref="I175">SimGBM(I174,dt,mu,sig)</f>
        <v>142.11271426809139</v>
      </c>
      <c r="J175" s="45" cm="1">
        <f t="array" ref="J175">SimGBM(J174,dt,mu,sig)</f>
        <v>254.19428527404168</v>
      </c>
      <c r="K175" s="45" cm="1">
        <f t="array" ref="K175">SimGBM(K174,dt,mu,sig)</f>
        <v>112.66035933814568</v>
      </c>
      <c r="L175" s="45" cm="1">
        <f t="array" ref="L175">SimGBM(L174,dt,mu,sig)</f>
        <v>122.81684753833578</v>
      </c>
      <c r="M175" s="45" cm="1">
        <f t="array" ref="M175">SimGBM(M174,dt,mu,sig)</f>
        <v>91.15559126945665</v>
      </c>
      <c r="N175" s="45" cm="1">
        <f t="array" ref="N175">SimGBM(N174,dt,mu,sig)</f>
        <v>164.08361394044195</v>
      </c>
      <c r="O175" s="45" cm="1">
        <f t="array" ref="O175">SimGBM(O174,dt,mu,sig)</f>
        <v>102.68695916743501</v>
      </c>
      <c r="P175" s="45" cm="1">
        <f t="array" ref="P175">SimGBM(P174,dt,mu,sig)</f>
        <v>90.306790769720408</v>
      </c>
      <c r="Q175" s="45" cm="1">
        <f t="array" ref="Q175">SimGBM(Q174,dt,mu,sig)</f>
        <v>80.194512724674254</v>
      </c>
    </row>
    <row r="176" spans="4:17" x14ac:dyDescent="0.2">
      <c r="D176" s="30">
        <v>172</v>
      </c>
      <c r="E176" s="45">
        <f t="shared" ca="1" si="3"/>
        <v>53.763963760253304</v>
      </c>
      <c r="G176" s="30">
        <v>172</v>
      </c>
      <c r="H176" s="45" cm="1">
        <f t="array" ref="H176">SimGBM(H175,dt,mu,sig)</f>
        <v>112.64729175034932</v>
      </c>
      <c r="I176" s="45" cm="1">
        <f t="array" ref="I176">SimGBM(I175,dt,mu,sig)</f>
        <v>140.12258100353534</v>
      </c>
      <c r="J176" s="45" cm="1">
        <f t="array" ref="J176">SimGBM(J175,dt,mu,sig)</f>
        <v>252.09935099578323</v>
      </c>
      <c r="K176" s="45" cm="1">
        <f t="array" ref="K176">SimGBM(K175,dt,mu,sig)</f>
        <v>113.62790798172109</v>
      </c>
      <c r="L176" s="45" cm="1">
        <f t="array" ref="L176">SimGBM(L175,dt,mu,sig)</f>
        <v>124.71162982790989</v>
      </c>
      <c r="M176" s="45" cm="1">
        <f t="array" ref="M176">SimGBM(M175,dt,mu,sig)</f>
        <v>90.370939596562351</v>
      </c>
      <c r="N176" s="45" cm="1">
        <f t="array" ref="N176">SimGBM(N175,dt,mu,sig)</f>
        <v>167.88263694857207</v>
      </c>
      <c r="O176" s="45" cm="1">
        <f t="array" ref="O176">SimGBM(O175,dt,mu,sig)</f>
        <v>100.71378175525608</v>
      </c>
      <c r="P176" s="45" cm="1">
        <f t="array" ref="P176">SimGBM(P175,dt,mu,sig)</f>
        <v>89.333126435650456</v>
      </c>
      <c r="Q176" s="45" cm="1">
        <f t="array" ref="Q176">SimGBM(Q175,dt,mu,sig)</f>
        <v>81.126623886613146</v>
      </c>
    </row>
    <row r="177" spans="4:17" x14ac:dyDescent="0.2">
      <c r="D177" s="30">
        <v>173</v>
      </c>
      <c r="E177" s="45">
        <f t="shared" ca="1" si="3"/>
        <v>52.512410297345127</v>
      </c>
      <c r="G177" s="30">
        <v>173</v>
      </c>
      <c r="H177" s="45" cm="1">
        <f t="array" ref="H177">SimGBM(H176,dt,mu,sig)</f>
        <v>111.75053369050671</v>
      </c>
      <c r="I177" s="45" cm="1">
        <f t="array" ref="I177">SimGBM(I176,dt,mu,sig)</f>
        <v>140.7524367166867</v>
      </c>
      <c r="J177" s="45" cm="1">
        <f t="array" ref="J177">SimGBM(J176,dt,mu,sig)</f>
        <v>244.36263994222273</v>
      </c>
      <c r="K177" s="45" cm="1">
        <f t="array" ref="K177">SimGBM(K176,dt,mu,sig)</f>
        <v>117.0630989709004</v>
      </c>
      <c r="L177" s="45" cm="1">
        <f t="array" ref="L177">SimGBM(L176,dt,mu,sig)</f>
        <v>128.72892679801717</v>
      </c>
      <c r="M177" s="45" cm="1">
        <f t="array" ref="M177">SimGBM(M176,dt,mu,sig)</f>
        <v>91.181642783529099</v>
      </c>
      <c r="N177" s="45" cm="1">
        <f t="array" ref="N177">SimGBM(N176,dt,mu,sig)</f>
        <v>162.20930636880146</v>
      </c>
      <c r="O177" s="45" cm="1">
        <f t="array" ref="O177">SimGBM(O176,dt,mu,sig)</f>
        <v>101.52761000569234</v>
      </c>
      <c r="P177" s="45" cm="1">
        <f t="array" ref="P177">SimGBM(P176,dt,mu,sig)</f>
        <v>89.873120605911495</v>
      </c>
      <c r="Q177" s="45" cm="1">
        <f t="array" ref="Q177">SimGBM(Q176,dt,mu,sig)</f>
        <v>82.540906860788624</v>
      </c>
    </row>
    <row r="178" spans="4:17" x14ac:dyDescent="0.2">
      <c r="D178" s="30">
        <v>174</v>
      </c>
      <c r="E178" s="45">
        <f t="shared" ca="1" si="3"/>
        <v>50.050181028506451</v>
      </c>
      <c r="G178" s="30">
        <v>174</v>
      </c>
      <c r="H178" s="45" cm="1">
        <f t="array" ref="H178">SimGBM(H177,dt,mu,sig)</f>
        <v>110.91826781715299</v>
      </c>
      <c r="I178" s="45" cm="1">
        <f t="array" ref="I178">SimGBM(I177,dt,mu,sig)</f>
        <v>142.23132346580852</v>
      </c>
      <c r="J178" s="45" cm="1">
        <f t="array" ref="J178">SimGBM(J177,dt,mu,sig)</f>
        <v>238.33800635713797</v>
      </c>
      <c r="K178" s="45" cm="1">
        <f t="array" ref="K178">SimGBM(K177,dt,mu,sig)</f>
        <v>115.22523168961004</v>
      </c>
      <c r="L178" s="45" cm="1">
        <f t="array" ref="L178">SimGBM(L177,dt,mu,sig)</f>
        <v>126.69357228847301</v>
      </c>
      <c r="M178" s="45" cm="1">
        <f t="array" ref="M178">SimGBM(M177,dt,mu,sig)</f>
        <v>92.29287647294008</v>
      </c>
      <c r="N178" s="45" cm="1">
        <f t="array" ref="N178">SimGBM(N177,dt,mu,sig)</f>
        <v>165.94517679795686</v>
      </c>
      <c r="O178" s="45" cm="1">
        <f t="array" ref="O178">SimGBM(O177,dt,mu,sig)</f>
        <v>102.30108325776175</v>
      </c>
      <c r="P178" s="45" cm="1">
        <f t="array" ref="P178">SimGBM(P177,dt,mu,sig)</f>
        <v>87.694208605692893</v>
      </c>
      <c r="Q178" s="45" cm="1">
        <f t="array" ref="Q178">SimGBM(Q177,dt,mu,sig)</f>
        <v>84.504245042359798</v>
      </c>
    </row>
    <row r="179" spans="4:17" x14ac:dyDescent="0.2">
      <c r="D179" s="30">
        <v>175</v>
      </c>
      <c r="E179" s="45">
        <f t="shared" ca="1" si="3"/>
        <v>50.369986117929493</v>
      </c>
      <c r="G179" s="30">
        <v>175</v>
      </c>
      <c r="H179" s="45" cm="1">
        <f t="array" ref="H179">SimGBM(H178,dt,mu,sig)</f>
        <v>107.03460721992168</v>
      </c>
      <c r="I179" s="45" cm="1">
        <f t="array" ref="I179">SimGBM(I178,dt,mu,sig)</f>
        <v>140.31700284444963</v>
      </c>
      <c r="J179" s="45" cm="1">
        <f t="array" ref="J179">SimGBM(J178,dt,mu,sig)</f>
        <v>250.93594488793894</v>
      </c>
      <c r="K179" s="45" cm="1">
        <f t="array" ref="K179">SimGBM(K178,dt,mu,sig)</f>
        <v>113.87138510999449</v>
      </c>
      <c r="L179" s="45" cm="1">
        <f t="array" ref="L179">SimGBM(L178,dt,mu,sig)</f>
        <v>137.6420426961981</v>
      </c>
      <c r="M179" s="45" cm="1">
        <f t="array" ref="M179">SimGBM(M178,dt,mu,sig)</f>
        <v>89.964963542873264</v>
      </c>
      <c r="N179" s="45" cm="1">
        <f t="array" ref="N179">SimGBM(N178,dt,mu,sig)</f>
        <v>167.26097761777402</v>
      </c>
      <c r="O179" s="45" cm="1">
        <f t="array" ref="O179">SimGBM(O178,dt,mu,sig)</f>
        <v>106.1163912810389</v>
      </c>
      <c r="P179" s="45" cm="1">
        <f t="array" ref="P179">SimGBM(P178,dt,mu,sig)</f>
        <v>86.304276473832118</v>
      </c>
      <c r="Q179" s="45" cm="1">
        <f t="array" ref="Q179">SimGBM(Q178,dt,mu,sig)</f>
        <v>87.329631815727097</v>
      </c>
    </row>
    <row r="180" spans="4:17" x14ac:dyDescent="0.2">
      <c r="D180" s="30">
        <v>176</v>
      </c>
      <c r="E180" s="45">
        <f t="shared" ca="1" si="3"/>
        <v>51.581079480553974</v>
      </c>
      <c r="G180" s="30">
        <v>176</v>
      </c>
      <c r="H180" s="45" cm="1">
        <f t="array" ref="H180">SimGBM(H179,dt,mu,sig)</f>
        <v>106.70236387176462</v>
      </c>
      <c r="I180" s="45" cm="1">
        <f t="array" ref="I180">SimGBM(I179,dt,mu,sig)</f>
        <v>144.30959882769108</v>
      </c>
      <c r="J180" s="45" cm="1">
        <f t="array" ref="J180">SimGBM(J179,dt,mu,sig)</f>
        <v>258.53245161510142</v>
      </c>
      <c r="K180" s="45" cm="1">
        <f t="array" ref="K180">SimGBM(K179,dt,mu,sig)</f>
        <v>113.77820049561028</v>
      </c>
      <c r="L180" s="45" cm="1">
        <f t="array" ref="L180">SimGBM(L179,dt,mu,sig)</f>
        <v>140.8700751940778</v>
      </c>
      <c r="M180" s="45" cm="1">
        <f t="array" ref="M180">SimGBM(M179,dt,mu,sig)</f>
        <v>89.578004437354409</v>
      </c>
      <c r="N180" s="45" cm="1">
        <f t="array" ref="N180">SimGBM(N179,dt,mu,sig)</f>
        <v>167.26433786767268</v>
      </c>
      <c r="O180" s="45" cm="1">
        <f t="array" ref="O180">SimGBM(O179,dt,mu,sig)</f>
        <v>100.80519591833186</v>
      </c>
      <c r="P180" s="45" cm="1">
        <f t="array" ref="P180">SimGBM(P179,dt,mu,sig)</f>
        <v>86.888028307283605</v>
      </c>
      <c r="Q180" s="45" cm="1">
        <f t="array" ref="Q180">SimGBM(Q179,dt,mu,sig)</f>
        <v>84.670192754652192</v>
      </c>
    </row>
    <row r="181" spans="4:17" x14ac:dyDescent="0.2">
      <c r="D181" s="30">
        <v>177</v>
      </c>
      <c r="E181" s="45">
        <f t="shared" ca="1" si="3"/>
        <v>51.976223253214776</v>
      </c>
      <c r="G181" s="30">
        <v>177</v>
      </c>
      <c r="H181" s="45" cm="1">
        <f t="array" ref="H181">SimGBM(H180,dt,mu,sig)</f>
        <v>109.97571548183014</v>
      </c>
      <c r="I181" s="45" cm="1">
        <f t="array" ref="I181">SimGBM(I180,dt,mu,sig)</f>
        <v>143.31446569540194</v>
      </c>
      <c r="J181" s="45" cm="1">
        <f t="array" ref="J181">SimGBM(J180,dt,mu,sig)</f>
        <v>265.98511706780255</v>
      </c>
      <c r="K181" s="45" cm="1">
        <f t="array" ref="K181">SimGBM(K180,dt,mu,sig)</f>
        <v>111.80484478369326</v>
      </c>
      <c r="L181" s="45" cm="1">
        <f t="array" ref="L181">SimGBM(L180,dt,mu,sig)</f>
        <v>137.66898673460207</v>
      </c>
      <c r="M181" s="45" cm="1">
        <f t="array" ref="M181">SimGBM(M180,dt,mu,sig)</f>
        <v>91.922093676625167</v>
      </c>
      <c r="N181" s="45" cm="1">
        <f t="array" ref="N181">SimGBM(N180,dt,mu,sig)</f>
        <v>167.50562451062609</v>
      </c>
      <c r="O181" s="45" cm="1">
        <f t="array" ref="O181">SimGBM(O180,dt,mu,sig)</f>
        <v>104.86870498869162</v>
      </c>
      <c r="P181" s="45" cm="1">
        <f t="array" ref="P181">SimGBM(P180,dt,mu,sig)</f>
        <v>87.536886288287235</v>
      </c>
      <c r="Q181" s="45" cm="1">
        <f t="array" ref="Q181">SimGBM(Q180,dt,mu,sig)</f>
        <v>85.56167863085534</v>
      </c>
    </row>
    <row r="182" spans="4:17" x14ac:dyDescent="0.2">
      <c r="D182" s="30">
        <v>178</v>
      </c>
      <c r="E182" s="45">
        <f t="shared" ca="1" si="3"/>
        <v>48.70092188206258</v>
      </c>
      <c r="G182" s="30">
        <v>178</v>
      </c>
      <c r="H182" s="45" cm="1">
        <f t="array" ref="H182">SimGBM(H181,dt,mu,sig)</f>
        <v>109.36340236762879</v>
      </c>
      <c r="I182" s="45" cm="1">
        <f t="array" ref="I182">SimGBM(I181,dt,mu,sig)</f>
        <v>144.74876600323526</v>
      </c>
      <c r="J182" s="45" cm="1">
        <f t="array" ref="J182">SimGBM(J181,dt,mu,sig)</f>
        <v>267.21457687121102</v>
      </c>
      <c r="K182" s="45" cm="1">
        <f t="array" ref="K182">SimGBM(K181,dt,mu,sig)</f>
        <v>119.64870917150493</v>
      </c>
      <c r="L182" s="45" cm="1">
        <f t="array" ref="L182">SimGBM(L181,dt,mu,sig)</f>
        <v>135.37511075654743</v>
      </c>
      <c r="M182" s="45" cm="1">
        <f t="array" ref="M182">SimGBM(M181,dt,mu,sig)</f>
        <v>93.135692327397862</v>
      </c>
      <c r="N182" s="45" cm="1">
        <f t="array" ref="N182">SimGBM(N181,dt,mu,sig)</f>
        <v>163.7403007182285</v>
      </c>
      <c r="O182" s="45" cm="1">
        <f t="array" ref="O182">SimGBM(O181,dt,mu,sig)</f>
        <v>103.54802611329178</v>
      </c>
      <c r="P182" s="45" cm="1">
        <f t="array" ref="P182">SimGBM(P181,dt,mu,sig)</f>
        <v>84.640750133352313</v>
      </c>
      <c r="Q182" s="45" cm="1">
        <f t="array" ref="Q182">SimGBM(Q181,dt,mu,sig)</f>
        <v>88.245574609305336</v>
      </c>
    </row>
    <row r="183" spans="4:17" x14ac:dyDescent="0.2">
      <c r="D183" s="30">
        <v>179</v>
      </c>
      <c r="E183" s="45">
        <f t="shared" ca="1" si="3"/>
        <v>48.85253436227169</v>
      </c>
      <c r="G183" s="30">
        <v>179</v>
      </c>
      <c r="H183" s="45" cm="1">
        <f t="array" ref="H183">SimGBM(H182,dt,mu,sig)</f>
        <v>111.29298809965351</v>
      </c>
      <c r="I183" s="45" cm="1">
        <f t="array" ref="I183">SimGBM(I182,dt,mu,sig)</f>
        <v>142.45331529706834</v>
      </c>
      <c r="J183" s="45" cm="1">
        <f t="array" ref="J183">SimGBM(J182,dt,mu,sig)</f>
        <v>263.31671355833231</v>
      </c>
      <c r="K183" s="45" cm="1">
        <f t="array" ref="K183">SimGBM(K182,dt,mu,sig)</f>
        <v>117.08964192209764</v>
      </c>
      <c r="L183" s="45" cm="1">
        <f t="array" ref="L183">SimGBM(L182,dt,mu,sig)</f>
        <v>137.27472622741874</v>
      </c>
      <c r="M183" s="45" cm="1">
        <f t="array" ref="M183">SimGBM(M182,dt,mu,sig)</f>
        <v>98.871678835970229</v>
      </c>
      <c r="N183" s="45" cm="1">
        <f t="array" ref="N183">SimGBM(N182,dt,mu,sig)</f>
        <v>161.16988090033502</v>
      </c>
      <c r="O183" s="45" cm="1">
        <f t="array" ref="O183">SimGBM(O182,dt,mu,sig)</f>
        <v>95.788421987460353</v>
      </c>
      <c r="P183" s="45" cm="1">
        <f t="array" ref="P183">SimGBM(P182,dt,mu,sig)</f>
        <v>87.487846297603042</v>
      </c>
      <c r="Q183" s="45" cm="1">
        <f t="array" ref="Q183">SimGBM(Q182,dt,mu,sig)</f>
        <v>89.784115641619024</v>
      </c>
    </row>
    <row r="184" spans="4:17" x14ac:dyDescent="0.2">
      <c r="D184" s="30">
        <v>180</v>
      </c>
      <c r="E184" s="45">
        <f t="shared" ca="1" si="3"/>
        <v>47.896236103204721</v>
      </c>
      <c r="G184" s="30">
        <v>180</v>
      </c>
      <c r="H184" s="45" cm="1">
        <f t="array" ref="H184">SimGBM(H183,dt,mu,sig)</f>
        <v>108.22489005369619</v>
      </c>
      <c r="I184" s="45" cm="1">
        <f t="array" ref="I184">SimGBM(I183,dt,mu,sig)</f>
        <v>145.67535308081165</v>
      </c>
      <c r="J184" s="45" cm="1">
        <f t="array" ref="J184">SimGBM(J183,dt,mu,sig)</f>
        <v>263.20143642423488</v>
      </c>
      <c r="K184" s="45" cm="1">
        <f t="array" ref="K184">SimGBM(K183,dt,mu,sig)</f>
        <v>111.96985880606961</v>
      </c>
      <c r="L184" s="45" cm="1">
        <f t="array" ref="L184">SimGBM(L183,dt,mu,sig)</f>
        <v>143.00780659635964</v>
      </c>
      <c r="M184" s="45" cm="1">
        <f t="array" ref="M184">SimGBM(M183,dt,mu,sig)</f>
        <v>94.127617877477931</v>
      </c>
      <c r="N184" s="45" cm="1">
        <f t="array" ref="N184">SimGBM(N183,dt,mu,sig)</f>
        <v>157.76958107260489</v>
      </c>
      <c r="O184" s="45" cm="1">
        <f t="array" ref="O184">SimGBM(O183,dt,mu,sig)</f>
        <v>96.061569106952703</v>
      </c>
      <c r="P184" s="45" cm="1">
        <f t="array" ref="P184">SimGBM(P183,dt,mu,sig)</f>
        <v>90.489503802712733</v>
      </c>
      <c r="Q184" s="45" cm="1">
        <f t="array" ref="Q184">SimGBM(Q183,dt,mu,sig)</f>
        <v>91.224442691149818</v>
      </c>
    </row>
    <row r="185" spans="4:17" x14ac:dyDescent="0.2">
      <c r="D185" s="30">
        <v>181</v>
      </c>
      <c r="E185" s="45">
        <f t="shared" ca="1" si="3"/>
        <v>48.434511435441351</v>
      </c>
      <c r="G185" s="30">
        <v>181</v>
      </c>
      <c r="H185" s="45" cm="1">
        <f t="array" ref="H185">SimGBM(H184,dt,mu,sig)</f>
        <v>109.38297663417362</v>
      </c>
      <c r="I185" s="45" cm="1">
        <f t="array" ref="I185">SimGBM(I184,dt,mu,sig)</f>
        <v>144.09404938662564</v>
      </c>
      <c r="J185" s="45" cm="1">
        <f t="array" ref="J185">SimGBM(J184,dt,mu,sig)</f>
        <v>251.70750868173096</v>
      </c>
      <c r="K185" s="45" cm="1">
        <f t="array" ref="K185">SimGBM(K184,dt,mu,sig)</f>
        <v>109.52723907091273</v>
      </c>
      <c r="L185" s="45" cm="1">
        <f t="array" ref="L185">SimGBM(L184,dt,mu,sig)</f>
        <v>146.10297233582276</v>
      </c>
      <c r="M185" s="45" cm="1">
        <f t="array" ref="M185">SimGBM(M184,dt,mu,sig)</f>
        <v>98.474663802676375</v>
      </c>
      <c r="N185" s="45" cm="1">
        <f t="array" ref="N185">SimGBM(N184,dt,mu,sig)</f>
        <v>157.3420854825886</v>
      </c>
      <c r="O185" s="45" cm="1">
        <f t="array" ref="O185">SimGBM(O184,dt,mu,sig)</f>
        <v>97.862681910445303</v>
      </c>
      <c r="P185" s="45" cm="1">
        <f t="array" ref="P185">SimGBM(P184,dt,mu,sig)</f>
        <v>89.066791214062931</v>
      </c>
      <c r="Q185" s="45" cm="1">
        <f t="array" ref="Q185">SimGBM(Q184,dt,mu,sig)</f>
        <v>91.338615115425569</v>
      </c>
    </row>
    <row r="186" spans="4:17" x14ac:dyDescent="0.2">
      <c r="D186" s="30">
        <v>182</v>
      </c>
      <c r="E186" s="45">
        <f t="shared" ca="1" si="3"/>
        <v>48.608905074417443</v>
      </c>
      <c r="G186" s="30">
        <v>182</v>
      </c>
      <c r="H186" s="45" cm="1">
        <f t="array" ref="H186">SimGBM(H185,dt,mu,sig)</f>
        <v>104.72336506939642</v>
      </c>
      <c r="I186" s="45" cm="1">
        <f t="array" ref="I186">SimGBM(I185,dt,mu,sig)</f>
        <v>141.93143568642682</v>
      </c>
      <c r="J186" s="45" cm="1">
        <f t="array" ref="J186">SimGBM(J185,dt,mu,sig)</f>
        <v>259.22039830311263</v>
      </c>
      <c r="K186" s="45" cm="1">
        <f t="array" ref="K186">SimGBM(K185,dt,mu,sig)</f>
        <v>107.62387830514095</v>
      </c>
      <c r="L186" s="45" cm="1">
        <f t="array" ref="L186">SimGBM(L185,dt,mu,sig)</f>
        <v>143.22590125103443</v>
      </c>
      <c r="M186" s="45" cm="1">
        <f t="array" ref="M186">SimGBM(M185,dt,mu,sig)</f>
        <v>98.013711057599679</v>
      </c>
      <c r="N186" s="45" cm="1">
        <f t="array" ref="N186">SimGBM(N185,dt,mu,sig)</f>
        <v>158.48240464543889</v>
      </c>
      <c r="O186" s="45" cm="1">
        <f t="array" ref="O186">SimGBM(O185,dt,mu,sig)</f>
        <v>98.808667986300634</v>
      </c>
      <c r="P186" s="45" cm="1">
        <f t="array" ref="P186">SimGBM(P185,dt,mu,sig)</f>
        <v>88.480269838432676</v>
      </c>
      <c r="Q186" s="45" cm="1">
        <f t="array" ref="Q186">SimGBM(Q185,dt,mu,sig)</f>
        <v>94.391008748074029</v>
      </c>
    </row>
    <row r="187" spans="4:17" x14ac:dyDescent="0.2">
      <c r="D187" s="30">
        <v>183</v>
      </c>
      <c r="E187" s="45">
        <f t="shared" ca="1" si="3"/>
        <v>47.306574705069245</v>
      </c>
      <c r="G187" s="30">
        <v>183</v>
      </c>
      <c r="H187" s="45" cm="1">
        <f t="array" ref="H187">SimGBM(H186,dt,mu,sig)</f>
        <v>105.54284069057583</v>
      </c>
      <c r="I187" s="45" cm="1">
        <f t="array" ref="I187">SimGBM(I186,dt,mu,sig)</f>
        <v>141.65888004825254</v>
      </c>
      <c r="J187" s="45" cm="1">
        <f t="array" ref="J187">SimGBM(J186,dt,mu,sig)</f>
        <v>262.99558196084269</v>
      </c>
      <c r="K187" s="45" cm="1">
        <f t="array" ref="K187">SimGBM(K186,dt,mu,sig)</f>
        <v>110.17401104872805</v>
      </c>
      <c r="L187" s="45" cm="1">
        <f t="array" ref="L187">SimGBM(L186,dt,mu,sig)</f>
        <v>149.67618188438192</v>
      </c>
      <c r="M187" s="45" cm="1">
        <f t="array" ref="M187">SimGBM(M186,dt,mu,sig)</f>
        <v>99.276756337972927</v>
      </c>
      <c r="N187" s="45" cm="1">
        <f t="array" ref="N187">SimGBM(N186,dt,mu,sig)</f>
        <v>160.06506269671732</v>
      </c>
      <c r="O187" s="45" cm="1">
        <f t="array" ref="O187">SimGBM(O186,dt,mu,sig)</f>
        <v>99.723482451236038</v>
      </c>
      <c r="P187" s="45" cm="1">
        <f t="array" ref="P187">SimGBM(P186,dt,mu,sig)</f>
        <v>90.902124981858705</v>
      </c>
      <c r="Q187" s="45" cm="1">
        <f t="array" ref="Q187">SimGBM(Q186,dt,mu,sig)</f>
        <v>90.750721849444687</v>
      </c>
    </row>
    <row r="188" spans="4:17" x14ac:dyDescent="0.2">
      <c r="D188" s="30">
        <v>184</v>
      </c>
      <c r="E188" s="45">
        <f t="shared" ca="1" si="3"/>
        <v>46.293741050123614</v>
      </c>
      <c r="G188" s="30">
        <v>184</v>
      </c>
      <c r="H188" s="45" cm="1">
        <f t="array" ref="H188">SimGBM(H187,dt,mu,sig)</f>
        <v>101.09760727100236</v>
      </c>
      <c r="I188" s="45" cm="1">
        <f t="array" ref="I188">SimGBM(I187,dt,mu,sig)</f>
        <v>138.87316576694133</v>
      </c>
      <c r="J188" s="45" cm="1">
        <f t="array" ref="J188">SimGBM(J187,dt,mu,sig)</f>
        <v>262.75747024672063</v>
      </c>
      <c r="K188" s="45" cm="1">
        <f t="array" ref="K188">SimGBM(K187,dt,mu,sig)</f>
        <v>114.21643761696862</v>
      </c>
      <c r="L188" s="45" cm="1">
        <f t="array" ref="L188">SimGBM(L187,dt,mu,sig)</f>
        <v>147.51110606004281</v>
      </c>
      <c r="M188" s="45" cm="1">
        <f t="array" ref="M188">SimGBM(M187,dt,mu,sig)</f>
        <v>95.441408057851447</v>
      </c>
      <c r="N188" s="45" cm="1">
        <f t="array" ref="N188">SimGBM(N187,dt,mu,sig)</f>
        <v>158.6046856842612</v>
      </c>
      <c r="O188" s="45" cm="1">
        <f t="array" ref="O188">SimGBM(O187,dt,mu,sig)</f>
        <v>97.266966241044784</v>
      </c>
      <c r="P188" s="45" cm="1">
        <f t="array" ref="P188">SimGBM(P187,dt,mu,sig)</f>
        <v>87.633429322187254</v>
      </c>
      <c r="Q188" s="45" cm="1">
        <f t="array" ref="Q188">SimGBM(Q187,dt,mu,sig)</f>
        <v>90.446112763729985</v>
      </c>
    </row>
    <row r="189" spans="4:17" x14ac:dyDescent="0.2">
      <c r="D189" s="30">
        <v>185</v>
      </c>
      <c r="E189" s="45">
        <f t="shared" ca="1" si="3"/>
        <v>44.312208664934921</v>
      </c>
      <c r="G189" s="30">
        <v>185</v>
      </c>
      <c r="H189" s="45" cm="1">
        <f t="array" ref="H189">SimGBM(H188,dt,mu,sig)</f>
        <v>101.08155442681286</v>
      </c>
      <c r="I189" s="45" cm="1">
        <f t="array" ref="I189">SimGBM(I188,dt,mu,sig)</f>
        <v>132.24912365365634</v>
      </c>
      <c r="J189" s="45" cm="1">
        <f t="array" ref="J189">SimGBM(J188,dt,mu,sig)</f>
        <v>273.84776315859165</v>
      </c>
      <c r="K189" s="45" cm="1">
        <f t="array" ref="K189">SimGBM(K188,dt,mu,sig)</f>
        <v>110.96801305466514</v>
      </c>
      <c r="L189" s="45" cm="1">
        <f t="array" ref="L189">SimGBM(L188,dt,mu,sig)</f>
        <v>146.81161364938785</v>
      </c>
      <c r="M189" s="45" cm="1">
        <f t="array" ref="M189">SimGBM(M188,dt,mu,sig)</f>
        <v>93.117293360448357</v>
      </c>
      <c r="N189" s="45" cm="1">
        <f t="array" ref="N189">SimGBM(N188,dt,mu,sig)</f>
        <v>161.10787893013338</v>
      </c>
      <c r="O189" s="45" cm="1">
        <f t="array" ref="O189">SimGBM(O188,dt,mu,sig)</f>
        <v>95.974403778537905</v>
      </c>
      <c r="P189" s="45" cm="1">
        <f t="array" ref="P189">SimGBM(P188,dt,mu,sig)</f>
        <v>86.494460119738534</v>
      </c>
      <c r="Q189" s="45" cm="1">
        <f t="array" ref="Q189">SimGBM(Q188,dt,mu,sig)</f>
        <v>88.605670620853445</v>
      </c>
    </row>
    <row r="190" spans="4:17" x14ac:dyDescent="0.2">
      <c r="D190" s="30">
        <v>186</v>
      </c>
      <c r="E190" s="45">
        <f t="shared" ca="1" si="3"/>
        <v>43.23676357259307</v>
      </c>
      <c r="G190" s="30">
        <v>186</v>
      </c>
      <c r="H190" s="45" cm="1">
        <f t="array" ref="H190">SimGBM(H189,dt,mu,sig)</f>
        <v>103.69056594245012</v>
      </c>
      <c r="I190" s="45" cm="1">
        <f t="array" ref="I190">SimGBM(I189,dt,mu,sig)</f>
        <v>123.88408045341916</v>
      </c>
      <c r="J190" s="45" cm="1">
        <f t="array" ref="J190">SimGBM(J189,dt,mu,sig)</f>
        <v>280.87381491983746</v>
      </c>
      <c r="K190" s="45" cm="1">
        <f t="array" ref="K190">SimGBM(K189,dt,mu,sig)</f>
        <v>110.97299998519949</v>
      </c>
      <c r="L190" s="45" cm="1">
        <f t="array" ref="L190">SimGBM(L189,dt,mu,sig)</f>
        <v>143.42845285663691</v>
      </c>
      <c r="M190" s="45" cm="1">
        <f t="array" ref="M190">SimGBM(M189,dt,mu,sig)</f>
        <v>90.994550471840597</v>
      </c>
      <c r="N190" s="45" cm="1">
        <f t="array" ref="N190">SimGBM(N189,dt,mu,sig)</f>
        <v>164.43550973535594</v>
      </c>
      <c r="O190" s="45" cm="1">
        <f t="array" ref="O190">SimGBM(O189,dt,mu,sig)</f>
        <v>91.604764393683837</v>
      </c>
      <c r="P190" s="45" cm="1">
        <f t="array" ref="P190">SimGBM(P189,dt,mu,sig)</f>
        <v>86.146975208867744</v>
      </c>
      <c r="Q190" s="45" cm="1">
        <f t="array" ref="Q190">SimGBM(Q189,dt,mu,sig)</f>
        <v>87.120478925044537</v>
      </c>
    </row>
    <row r="191" spans="4:17" x14ac:dyDescent="0.2">
      <c r="D191" s="30">
        <v>187</v>
      </c>
      <c r="E191" s="45">
        <f t="shared" ca="1" si="3"/>
        <v>42.03293622219357</v>
      </c>
      <c r="G191" s="30">
        <v>187</v>
      </c>
      <c r="H191" s="45" cm="1">
        <f t="array" ref="H191">SimGBM(H190,dt,mu,sig)</f>
        <v>107.879355292344</v>
      </c>
      <c r="I191" s="45" cm="1">
        <f t="array" ref="I191">SimGBM(I190,dt,mu,sig)</f>
        <v>123.950489771102</v>
      </c>
      <c r="J191" s="45" cm="1">
        <f t="array" ref="J191">SimGBM(J190,dt,mu,sig)</f>
        <v>278.01881320643855</v>
      </c>
      <c r="K191" s="45" cm="1">
        <f t="array" ref="K191">SimGBM(K190,dt,mu,sig)</f>
        <v>108.91043993583685</v>
      </c>
      <c r="L191" s="45" cm="1">
        <f t="array" ref="L191">SimGBM(L190,dt,mu,sig)</f>
        <v>144.65487532271095</v>
      </c>
      <c r="M191" s="45" cm="1">
        <f t="array" ref="M191">SimGBM(M190,dt,mu,sig)</f>
        <v>90.070772578832617</v>
      </c>
      <c r="N191" s="45" cm="1">
        <f t="array" ref="N191">SimGBM(N190,dt,mu,sig)</f>
        <v>171.13144381597493</v>
      </c>
      <c r="O191" s="45" cm="1">
        <f t="array" ref="O191">SimGBM(O190,dt,mu,sig)</f>
        <v>88.833632824890145</v>
      </c>
      <c r="P191" s="45" cm="1">
        <f t="array" ref="P191">SimGBM(P190,dt,mu,sig)</f>
        <v>82.854034837256862</v>
      </c>
      <c r="Q191" s="45" cm="1">
        <f t="array" ref="Q191">SimGBM(Q190,dt,mu,sig)</f>
        <v>87.48529842594121</v>
      </c>
    </row>
    <row r="192" spans="4:17" x14ac:dyDescent="0.2">
      <c r="D192" s="30">
        <v>188</v>
      </c>
      <c r="E192" s="45">
        <f t="shared" ca="1" si="3"/>
        <v>42.68817560613904</v>
      </c>
      <c r="G192" s="30">
        <v>188</v>
      </c>
      <c r="H192" s="45" cm="1">
        <f t="array" ref="H192">SimGBM(H191,dt,mu,sig)</f>
        <v>104.4618507652803</v>
      </c>
      <c r="I192" s="45" cm="1">
        <f t="array" ref="I192">SimGBM(I191,dt,mu,sig)</f>
        <v>124.08178856454039</v>
      </c>
      <c r="J192" s="45" cm="1">
        <f t="array" ref="J192">SimGBM(J191,dt,mu,sig)</f>
        <v>268.22785050805385</v>
      </c>
      <c r="K192" s="45" cm="1">
        <f t="array" ref="K192">SimGBM(K191,dt,mu,sig)</f>
        <v>108.86095588548949</v>
      </c>
      <c r="L192" s="45" cm="1">
        <f t="array" ref="L192">SimGBM(L191,dt,mu,sig)</f>
        <v>139.65897390932838</v>
      </c>
      <c r="M192" s="45" cm="1">
        <f t="array" ref="M192">SimGBM(M191,dt,mu,sig)</f>
        <v>88.672835074181975</v>
      </c>
      <c r="N192" s="45" cm="1">
        <f t="array" ref="N192">SimGBM(N191,dt,mu,sig)</f>
        <v>180.89976531801821</v>
      </c>
      <c r="O192" s="45" cm="1">
        <f t="array" ref="O192">SimGBM(O191,dt,mu,sig)</f>
        <v>89.682745488353703</v>
      </c>
      <c r="P192" s="45" cm="1">
        <f t="array" ref="P192">SimGBM(P191,dt,mu,sig)</f>
        <v>82.576911789087475</v>
      </c>
      <c r="Q192" s="45" cm="1">
        <f t="array" ref="Q192">SimGBM(Q191,dt,mu,sig)</f>
        <v>87.733308503701409</v>
      </c>
    </row>
    <row r="193" spans="4:17" x14ac:dyDescent="0.2">
      <c r="D193" s="30">
        <v>189</v>
      </c>
      <c r="E193" s="45">
        <f t="shared" ca="1" si="3"/>
        <v>42.21224255125346</v>
      </c>
      <c r="G193" s="30">
        <v>189</v>
      </c>
      <c r="H193" s="45" cm="1">
        <f t="array" ref="H193">SimGBM(H192,dt,mu,sig)</f>
        <v>99.628779297801401</v>
      </c>
      <c r="I193" s="45" cm="1">
        <f t="array" ref="I193">SimGBM(I192,dt,mu,sig)</f>
        <v>123.50245070180989</v>
      </c>
      <c r="J193" s="45" cm="1">
        <f t="array" ref="J193">SimGBM(J192,dt,mu,sig)</f>
        <v>274.99230671617352</v>
      </c>
      <c r="K193" s="45" cm="1">
        <f t="array" ref="K193">SimGBM(K192,dt,mu,sig)</f>
        <v>106.74304287191431</v>
      </c>
      <c r="L193" s="45" cm="1">
        <f t="array" ref="L193">SimGBM(L192,dt,mu,sig)</f>
        <v>145.20353700454334</v>
      </c>
      <c r="M193" s="45" cm="1">
        <f t="array" ref="M193">SimGBM(M192,dt,mu,sig)</f>
        <v>86.694764887771925</v>
      </c>
      <c r="N193" s="45" cm="1">
        <f t="array" ref="N193">SimGBM(N192,dt,mu,sig)</f>
        <v>178.92653192831565</v>
      </c>
      <c r="O193" s="45" cm="1">
        <f t="array" ref="O193">SimGBM(O192,dt,mu,sig)</f>
        <v>87.902062588484995</v>
      </c>
      <c r="P193" s="45" cm="1">
        <f t="array" ref="P193">SimGBM(P192,dt,mu,sig)</f>
        <v>86.242721815024566</v>
      </c>
      <c r="Q193" s="45" cm="1">
        <f t="array" ref="Q193">SimGBM(Q192,dt,mu,sig)</f>
        <v>88.464538421853874</v>
      </c>
    </row>
    <row r="194" spans="4:17" x14ac:dyDescent="0.2">
      <c r="D194" s="30">
        <v>190</v>
      </c>
      <c r="E194" s="45">
        <f t="shared" ca="1" si="3"/>
        <v>41.475506038915562</v>
      </c>
      <c r="G194" s="30">
        <v>190</v>
      </c>
      <c r="H194" s="45" cm="1">
        <f t="array" ref="H194">SimGBM(H193,dt,mu,sig)</f>
        <v>98.023088368931582</v>
      </c>
      <c r="I194" s="45" cm="1">
        <f t="array" ref="I194">SimGBM(I193,dt,mu,sig)</f>
        <v>126.71178262737523</v>
      </c>
      <c r="J194" s="45" cm="1">
        <f t="array" ref="J194">SimGBM(J193,dt,mu,sig)</f>
        <v>279.2336563950762</v>
      </c>
      <c r="K194" s="45" cm="1">
        <f t="array" ref="K194">SimGBM(K193,dt,mu,sig)</f>
        <v>103.66534947747171</v>
      </c>
      <c r="L194" s="45" cm="1">
        <f t="array" ref="L194">SimGBM(L193,dt,mu,sig)</f>
        <v>142.90854995149084</v>
      </c>
      <c r="M194" s="45" cm="1">
        <f t="array" ref="M194">SimGBM(M193,dt,mu,sig)</f>
        <v>85.447189526667003</v>
      </c>
      <c r="N194" s="45" cm="1">
        <f t="array" ref="N194">SimGBM(N193,dt,mu,sig)</f>
        <v>177.1770790724234</v>
      </c>
      <c r="O194" s="45" cm="1">
        <f t="array" ref="O194">SimGBM(O193,dt,mu,sig)</f>
        <v>85.793061786299717</v>
      </c>
      <c r="P194" s="45" cm="1">
        <f t="array" ref="P194">SimGBM(P193,dt,mu,sig)</f>
        <v>87.132022895454284</v>
      </c>
      <c r="Q194" s="45" cm="1">
        <f t="array" ref="Q194">SimGBM(Q193,dt,mu,sig)</f>
        <v>89.199986905596944</v>
      </c>
    </row>
    <row r="195" spans="4:17" x14ac:dyDescent="0.2">
      <c r="D195" s="30">
        <v>191</v>
      </c>
      <c r="E195" s="45">
        <f t="shared" ca="1" si="3"/>
        <v>41.226081169182947</v>
      </c>
      <c r="G195" s="30">
        <v>191</v>
      </c>
      <c r="H195" s="45" cm="1">
        <f t="array" ref="H195">SimGBM(H194,dt,mu,sig)</f>
        <v>99.867966989202344</v>
      </c>
      <c r="I195" s="45" cm="1">
        <f t="array" ref="I195">SimGBM(I194,dt,mu,sig)</f>
        <v>125.01026716502851</v>
      </c>
      <c r="J195" s="45" cm="1">
        <f t="array" ref="J195">SimGBM(J194,dt,mu,sig)</f>
        <v>288.47992852318362</v>
      </c>
      <c r="K195" s="45" cm="1">
        <f t="array" ref="K195">SimGBM(K194,dt,mu,sig)</f>
        <v>104.28932149454045</v>
      </c>
      <c r="L195" s="45" cm="1">
        <f t="array" ref="L195">SimGBM(L194,dt,mu,sig)</f>
        <v>149.05811870265694</v>
      </c>
      <c r="M195" s="45" cm="1">
        <f t="array" ref="M195">SimGBM(M194,dt,mu,sig)</f>
        <v>81.84184425081196</v>
      </c>
      <c r="N195" s="45" cm="1">
        <f t="array" ref="N195">SimGBM(N194,dt,mu,sig)</f>
        <v>177.36660152043919</v>
      </c>
      <c r="O195" s="45" cm="1">
        <f t="array" ref="O195">SimGBM(O194,dt,mu,sig)</f>
        <v>80.176534183695296</v>
      </c>
      <c r="P195" s="45" cm="1">
        <f t="array" ref="P195">SimGBM(P194,dt,mu,sig)</f>
        <v>87.687743482309287</v>
      </c>
      <c r="Q195" s="45" cm="1">
        <f t="array" ref="Q195">SimGBM(Q194,dt,mu,sig)</f>
        <v>89.145784178254544</v>
      </c>
    </row>
    <row r="196" spans="4:17" x14ac:dyDescent="0.2">
      <c r="D196" s="30">
        <v>192</v>
      </c>
      <c r="E196" s="45">
        <f t="shared" ca="1" si="3"/>
        <v>40.188932697758425</v>
      </c>
      <c r="G196" s="30">
        <v>192</v>
      </c>
      <c r="H196" s="45" cm="1">
        <f t="array" ref="H196">SimGBM(H195,dt,mu,sig)</f>
        <v>98.733743962748065</v>
      </c>
      <c r="I196" s="45" cm="1">
        <f t="array" ref="I196">SimGBM(I195,dt,mu,sig)</f>
        <v>127.06524795714344</v>
      </c>
      <c r="J196" s="45" cm="1">
        <f t="array" ref="J196">SimGBM(J195,dt,mu,sig)</f>
        <v>289.82920657518639</v>
      </c>
      <c r="K196" s="45" cm="1">
        <f t="array" ref="K196">SimGBM(K195,dt,mu,sig)</f>
        <v>107.15024127345238</v>
      </c>
      <c r="L196" s="45" cm="1">
        <f t="array" ref="L196">SimGBM(L195,dt,mu,sig)</f>
        <v>157.18663966033256</v>
      </c>
      <c r="M196" s="45" cm="1">
        <f t="array" ref="M196">SimGBM(M195,dt,mu,sig)</f>
        <v>83.697107909435829</v>
      </c>
      <c r="N196" s="45" cm="1">
        <f t="array" ref="N196">SimGBM(N195,dt,mu,sig)</f>
        <v>178.73778252381723</v>
      </c>
      <c r="O196" s="45" cm="1">
        <f t="array" ref="O196">SimGBM(O195,dt,mu,sig)</f>
        <v>84.929785347065575</v>
      </c>
      <c r="P196" s="45" cm="1">
        <f t="array" ref="P196">SimGBM(P195,dt,mu,sig)</f>
        <v>85.341828481477776</v>
      </c>
      <c r="Q196" s="45" cm="1">
        <f t="array" ref="Q196">SimGBM(Q195,dt,mu,sig)</f>
        <v>88.317094367331194</v>
      </c>
    </row>
    <row r="197" spans="4:17" x14ac:dyDescent="0.2">
      <c r="D197" s="30">
        <v>193</v>
      </c>
      <c r="E197" s="45">
        <f t="shared" ref="E197:E256" ca="1" si="4">E196*EXP(mu*dt+sig*SQRT(dt)*_xlfn.NORM.S.INV(RAND()))</f>
        <v>41.75071965883933</v>
      </c>
      <c r="G197" s="30">
        <v>193</v>
      </c>
      <c r="H197" s="45" cm="1">
        <f t="array" ref="H197">SimGBM(H196,dt,mu,sig)</f>
        <v>95.920071811532608</v>
      </c>
      <c r="I197" s="45" cm="1">
        <f t="array" ref="I197">SimGBM(I196,dt,mu,sig)</f>
        <v>128.54312488214447</v>
      </c>
      <c r="J197" s="45" cm="1">
        <f t="array" ref="J197">SimGBM(J196,dt,mu,sig)</f>
        <v>278.63429900865236</v>
      </c>
      <c r="K197" s="45" cm="1">
        <f t="array" ref="K197">SimGBM(K196,dt,mu,sig)</f>
        <v>103.17886806946454</v>
      </c>
      <c r="L197" s="45" cm="1">
        <f t="array" ref="L197">SimGBM(L196,dt,mu,sig)</f>
        <v>158.48318713570174</v>
      </c>
      <c r="M197" s="45" cm="1">
        <f t="array" ref="M197">SimGBM(M196,dt,mu,sig)</f>
        <v>82.797170895350845</v>
      </c>
      <c r="N197" s="45" cm="1">
        <f t="array" ref="N197">SimGBM(N196,dt,mu,sig)</f>
        <v>184.66469934100317</v>
      </c>
      <c r="O197" s="45" cm="1">
        <f t="array" ref="O197">SimGBM(O196,dt,mu,sig)</f>
        <v>86.559393092039727</v>
      </c>
      <c r="P197" s="45" cm="1">
        <f t="array" ref="P197">SimGBM(P196,dt,mu,sig)</f>
        <v>84.841021381772876</v>
      </c>
      <c r="Q197" s="45" cm="1">
        <f t="array" ref="Q197">SimGBM(Q196,dt,mu,sig)</f>
        <v>94.004569641382929</v>
      </c>
    </row>
    <row r="198" spans="4:17" x14ac:dyDescent="0.2">
      <c r="D198" s="30">
        <v>194</v>
      </c>
      <c r="E198" s="45">
        <f t="shared" ca="1" si="4"/>
        <v>39.880626273267012</v>
      </c>
      <c r="G198" s="30">
        <v>194</v>
      </c>
      <c r="H198" s="45" cm="1">
        <f t="array" ref="H198">SimGBM(H197,dt,mu,sig)</f>
        <v>96.965209622913335</v>
      </c>
      <c r="I198" s="45" cm="1">
        <f t="array" ref="I198">SimGBM(I197,dt,mu,sig)</f>
        <v>131.19131404336497</v>
      </c>
      <c r="J198" s="45" cm="1">
        <f t="array" ref="J198">SimGBM(J197,dt,mu,sig)</f>
        <v>275.37863825568178</v>
      </c>
      <c r="K198" s="45" cm="1">
        <f t="array" ref="K198">SimGBM(K197,dt,mu,sig)</f>
        <v>103.23852921073149</v>
      </c>
      <c r="L198" s="45" cm="1">
        <f t="array" ref="L198">SimGBM(L197,dt,mu,sig)</f>
        <v>152.84910063904368</v>
      </c>
      <c r="M198" s="45" cm="1">
        <f t="array" ref="M198">SimGBM(M197,dt,mu,sig)</f>
        <v>80.211877638527142</v>
      </c>
      <c r="N198" s="45" cm="1">
        <f t="array" ref="N198">SimGBM(N197,dt,mu,sig)</f>
        <v>190.79323051817585</v>
      </c>
      <c r="O198" s="45" cm="1">
        <f t="array" ref="O198">SimGBM(O197,dt,mu,sig)</f>
        <v>85.541096715383304</v>
      </c>
      <c r="P198" s="45" cm="1">
        <f t="array" ref="P198">SimGBM(P197,dt,mu,sig)</f>
        <v>86.896736542954812</v>
      </c>
      <c r="Q198" s="45" cm="1">
        <f t="array" ref="Q198">SimGBM(Q197,dt,mu,sig)</f>
        <v>93.298107052792332</v>
      </c>
    </row>
    <row r="199" spans="4:17" x14ac:dyDescent="0.2">
      <c r="D199" s="30">
        <v>195</v>
      </c>
      <c r="E199" s="45">
        <f t="shared" ca="1" si="4"/>
        <v>40.573917265099496</v>
      </c>
      <c r="G199" s="30">
        <v>195</v>
      </c>
      <c r="H199" s="45" cm="1">
        <f t="array" ref="H199">SimGBM(H198,dt,mu,sig)</f>
        <v>95.002018864949335</v>
      </c>
      <c r="I199" s="45" cm="1">
        <f t="array" ref="I199">SimGBM(I198,dt,mu,sig)</f>
        <v>125.1530738580291</v>
      </c>
      <c r="J199" s="45" cm="1">
        <f t="array" ref="J199">SimGBM(J198,dt,mu,sig)</f>
        <v>277.94761842706629</v>
      </c>
      <c r="K199" s="45" cm="1">
        <f t="array" ref="K199">SimGBM(K198,dt,mu,sig)</f>
        <v>104.78647797840725</v>
      </c>
      <c r="L199" s="45" cm="1">
        <f t="array" ref="L199">SimGBM(L198,dt,mu,sig)</f>
        <v>155.38519505829677</v>
      </c>
      <c r="M199" s="45" cm="1">
        <f t="array" ref="M199">SimGBM(M198,dt,mu,sig)</f>
        <v>80.489856153227748</v>
      </c>
      <c r="N199" s="45" cm="1">
        <f t="array" ref="N199">SimGBM(N198,dt,mu,sig)</f>
        <v>191.09725471796068</v>
      </c>
      <c r="O199" s="45" cm="1">
        <f t="array" ref="O199">SimGBM(O198,dt,mu,sig)</f>
        <v>88.662991633474689</v>
      </c>
      <c r="P199" s="45" cm="1">
        <f t="array" ref="P199">SimGBM(P198,dt,mu,sig)</f>
        <v>84.516626337726052</v>
      </c>
      <c r="Q199" s="45" cm="1">
        <f t="array" ref="Q199">SimGBM(Q198,dt,mu,sig)</f>
        <v>95.098737474071456</v>
      </c>
    </row>
    <row r="200" spans="4:17" x14ac:dyDescent="0.2">
      <c r="D200" s="30">
        <v>196</v>
      </c>
      <c r="E200" s="45">
        <f t="shared" ca="1" si="4"/>
        <v>39.933221764295659</v>
      </c>
      <c r="G200" s="30">
        <v>196</v>
      </c>
      <c r="H200" s="45" cm="1">
        <f t="array" ref="H200">SimGBM(H199,dt,mu,sig)</f>
        <v>97.451245605414996</v>
      </c>
      <c r="I200" s="45" cm="1">
        <f t="array" ref="I200">SimGBM(I199,dt,mu,sig)</f>
        <v>127.61847921178357</v>
      </c>
      <c r="J200" s="45" cm="1">
        <f t="array" ref="J200">SimGBM(J199,dt,mu,sig)</f>
        <v>284.57932964217957</v>
      </c>
      <c r="K200" s="45" cm="1">
        <f t="array" ref="K200">SimGBM(K199,dt,mu,sig)</f>
        <v>103.64467018433226</v>
      </c>
      <c r="L200" s="45" cm="1">
        <f t="array" ref="L200">SimGBM(L199,dt,mu,sig)</f>
        <v>154.50446890180311</v>
      </c>
      <c r="M200" s="45" cm="1">
        <f t="array" ref="M200">SimGBM(M199,dt,mu,sig)</f>
        <v>83.422914541734173</v>
      </c>
      <c r="N200" s="45" cm="1">
        <f t="array" ref="N200">SimGBM(N199,dt,mu,sig)</f>
        <v>195.58097596904673</v>
      </c>
      <c r="O200" s="45" cm="1">
        <f t="array" ref="O200">SimGBM(O199,dt,mu,sig)</f>
        <v>90.329354863545277</v>
      </c>
      <c r="P200" s="45" cm="1">
        <f t="array" ref="P200">SimGBM(P199,dt,mu,sig)</f>
        <v>85.957841849076061</v>
      </c>
      <c r="Q200" s="45" cm="1">
        <f t="array" ref="Q200">SimGBM(Q199,dt,mu,sig)</f>
        <v>96.280349703219329</v>
      </c>
    </row>
    <row r="201" spans="4:17" x14ac:dyDescent="0.2">
      <c r="D201" s="30">
        <v>197</v>
      </c>
      <c r="E201" s="45">
        <f t="shared" ca="1" si="4"/>
        <v>41.749621133735829</v>
      </c>
      <c r="G201" s="30">
        <v>197</v>
      </c>
      <c r="H201" s="45" cm="1">
        <f t="array" ref="H201">SimGBM(H200,dt,mu,sig)</f>
        <v>95.069137263350399</v>
      </c>
      <c r="I201" s="45" cm="1">
        <f t="array" ref="I201">SimGBM(I200,dt,mu,sig)</f>
        <v>128.2303831608298</v>
      </c>
      <c r="J201" s="45" cm="1">
        <f t="array" ref="J201">SimGBM(J200,dt,mu,sig)</f>
        <v>281.79137129931127</v>
      </c>
      <c r="K201" s="45" cm="1">
        <f t="array" ref="K201">SimGBM(K200,dt,mu,sig)</f>
        <v>99.470401976710178</v>
      </c>
      <c r="L201" s="45" cm="1">
        <f t="array" ref="L201">SimGBM(L200,dt,mu,sig)</f>
        <v>151.52218548842055</v>
      </c>
      <c r="M201" s="45" cm="1">
        <f t="array" ref="M201">SimGBM(M200,dt,mu,sig)</f>
        <v>86.260849798724166</v>
      </c>
      <c r="N201" s="45" cm="1">
        <f t="array" ref="N201">SimGBM(N200,dt,mu,sig)</f>
        <v>195.22448590677479</v>
      </c>
      <c r="O201" s="45" cm="1">
        <f t="array" ref="O201">SimGBM(O200,dt,mu,sig)</f>
        <v>92.392674589729509</v>
      </c>
      <c r="P201" s="45" cm="1">
        <f t="array" ref="P201">SimGBM(P200,dt,mu,sig)</f>
        <v>87.325582382767365</v>
      </c>
      <c r="Q201" s="45" cm="1">
        <f t="array" ref="Q201">SimGBM(Q200,dt,mu,sig)</f>
        <v>94.954657429439564</v>
      </c>
    </row>
    <row r="202" spans="4:17" x14ac:dyDescent="0.2">
      <c r="D202" s="30">
        <v>198</v>
      </c>
      <c r="E202" s="45">
        <f t="shared" ca="1" si="4"/>
        <v>42.168808334287235</v>
      </c>
      <c r="G202" s="30">
        <v>198</v>
      </c>
      <c r="H202" s="45" cm="1">
        <f t="array" ref="H202">SimGBM(H201,dt,mu,sig)</f>
        <v>95.208057219826685</v>
      </c>
      <c r="I202" s="45" cm="1">
        <f t="array" ref="I202">SimGBM(I201,dt,mu,sig)</f>
        <v>132.22363211164009</v>
      </c>
      <c r="J202" s="45" cm="1">
        <f t="array" ref="J202">SimGBM(J201,dt,mu,sig)</f>
        <v>274.74436568721552</v>
      </c>
      <c r="K202" s="45" cm="1">
        <f t="array" ref="K202">SimGBM(K201,dt,mu,sig)</f>
        <v>99.009395689034662</v>
      </c>
      <c r="L202" s="45" cm="1">
        <f t="array" ref="L202">SimGBM(L201,dt,mu,sig)</f>
        <v>149.61149272453324</v>
      </c>
      <c r="M202" s="45" cm="1">
        <f t="array" ref="M202">SimGBM(M201,dt,mu,sig)</f>
        <v>84.325095481439874</v>
      </c>
      <c r="N202" s="45" cm="1">
        <f t="array" ref="N202">SimGBM(N201,dt,mu,sig)</f>
        <v>188.01441559318553</v>
      </c>
      <c r="O202" s="45" cm="1">
        <f t="array" ref="O202">SimGBM(O201,dt,mu,sig)</f>
        <v>94.937822732326694</v>
      </c>
      <c r="P202" s="45" cm="1">
        <f t="array" ref="P202">SimGBM(P201,dt,mu,sig)</f>
        <v>86.140880021606705</v>
      </c>
      <c r="Q202" s="45" cm="1">
        <f t="array" ref="Q202">SimGBM(Q201,dt,mu,sig)</f>
        <v>95.277962398085975</v>
      </c>
    </row>
    <row r="203" spans="4:17" x14ac:dyDescent="0.2">
      <c r="D203" s="30">
        <v>199</v>
      </c>
      <c r="E203" s="45">
        <f t="shared" ca="1" si="4"/>
        <v>42.525660754711851</v>
      </c>
      <c r="G203" s="30">
        <v>199</v>
      </c>
      <c r="H203" s="45" cm="1">
        <f t="array" ref="H203">SimGBM(H202,dt,mu,sig)</f>
        <v>98.287489888154965</v>
      </c>
      <c r="I203" s="45" cm="1">
        <f t="array" ref="I203">SimGBM(I202,dt,mu,sig)</f>
        <v>133.56380360794594</v>
      </c>
      <c r="J203" s="45" cm="1">
        <f t="array" ref="J203">SimGBM(J202,dt,mu,sig)</f>
        <v>275.87869232193799</v>
      </c>
      <c r="K203" s="45" cm="1">
        <f t="array" ref="K203">SimGBM(K202,dt,mu,sig)</f>
        <v>100.3781060371364</v>
      </c>
      <c r="L203" s="45" cm="1">
        <f t="array" ref="L203">SimGBM(L202,dt,mu,sig)</f>
        <v>145.53308363623529</v>
      </c>
      <c r="M203" s="45" cm="1">
        <f t="array" ref="M203">SimGBM(M202,dt,mu,sig)</f>
        <v>85.499851107591397</v>
      </c>
      <c r="N203" s="45" cm="1">
        <f t="array" ref="N203">SimGBM(N202,dt,mu,sig)</f>
        <v>187.6754898300272</v>
      </c>
      <c r="O203" s="45" cm="1">
        <f t="array" ref="O203">SimGBM(O202,dt,mu,sig)</f>
        <v>99.632317623733258</v>
      </c>
      <c r="P203" s="45" cm="1">
        <f t="array" ref="P203">SimGBM(P202,dt,mu,sig)</f>
        <v>86.857202078815135</v>
      </c>
      <c r="Q203" s="45" cm="1">
        <f t="array" ref="Q203">SimGBM(Q202,dt,mu,sig)</f>
        <v>92.402407840933677</v>
      </c>
    </row>
    <row r="204" spans="4:17" x14ac:dyDescent="0.2">
      <c r="D204" s="30">
        <v>200</v>
      </c>
      <c r="E204" s="45">
        <f t="shared" ca="1" si="4"/>
        <v>43.927631490008736</v>
      </c>
      <c r="G204" s="30">
        <v>200</v>
      </c>
      <c r="H204" s="45" cm="1">
        <f t="array" ref="H204">SimGBM(H203,dt,mu,sig)</f>
        <v>98.259125329561542</v>
      </c>
      <c r="I204" s="45" cm="1">
        <f t="array" ref="I204">SimGBM(I203,dt,mu,sig)</f>
        <v>130.81072265498688</v>
      </c>
      <c r="J204" s="45" cm="1">
        <f t="array" ref="J204">SimGBM(J203,dt,mu,sig)</f>
        <v>273.3574220447486</v>
      </c>
      <c r="K204" s="45" cm="1">
        <f t="array" ref="K204">SimGBM(K203,dt,mu,sig)</f>
        <v>101.26519083063673</v>
      </c>
      <c r="L204" s="45" cm="1">
        <f t="array" ref="L204">SimGBM(L203,dt,mu,sig)</f>
        <v>141.43187624817355</v>
      </c>
      <c r="M204" s="45" cm="1">
        <f t="array" ref="M204">SimGBM(M203,dt,mu,sig)</f>
        <v>84.703541451769226</v>
      </c>
      <c r="N204" s="45" cm="1">
        <f t="array" ref="N204">SimGBM(N203,dt,mu,sig)</f>
        <v>180.89596512598118</v>
      </c>
      <c r="O204" s="45" cm="1">
        <f t="array" ref="O204">SimGBM(O203,dt,mu,sig)</f>
        <v>97.468338767261415</v>
      </c>
      <c r="P204" s="45" cm="1">
        <f t="array" ref="P204">SimGBM(P203,dt,mu,sig)</f>
        <v>83.696571780955637</v>
      </c>
      <c r="Q204" s="45" cm="1">
        <f t="array" ref="Q204">SimGBM(Q203,dt,mu,sig)</f>
        <v>93.588261251708317</v>
      </c>
    </row>
    <row r="205" spans="4:17" x14ac:dyDescent="0.2">
      <c r="D205" s="30">
        <v>201</v>
      </c>
      <c r="E205" s="45">
        <f t="shared" ca="1" si="4"/>
        <v>48.341514757871089</v>
      </c>
      <c r="G205" s="30">
        <v>201</v>
      </c>
      <c r="H205" s="45" cm="1">
        <f t="array" ref="H205">SimGBM(H204,dt,mu,sig)</f>
        <v>97.680847029887985</v>
      </c>
      <c r="I205" s="45" cm="1">
        <f t="array" ref="I205">SimGBM(I204,dt,mu,sig)</f>
        <v>128.40977475858568</v>
      </c>
      <c r="J205" s="45" cm="1">
        <f t="array" ref="J205">SimGBM(J204,dt,mu,sig)</f>
        <v>275.9262105484936</v>
      </c>
      <c r="K205" s="45" cm="1">
        <f t="array" ref="K205">SimGBM(K204,dt,mu,sig)</f>
        <v>100.00236234929864</v>
      </c>
      <c r="L205" s="45" cm="1">
        <f t="array" ref="L205">SimGBM(L204,dt,mu,sig)</f>
        <v>143.34367522388172</v>
      </c>
      <c r="M205" s="45" cm="1">
        <f t="array" ref="M205">SimGBM(M204,dt,mu,sig)</f>
        <v>88.160465936380504</v>
      </c>
      <c r="N205" s="45" cm="1">
        <f t="array" ref="N205">SimGBM(N204,dt,mu,sig)</f>
        <v>184.36293357049516</v>
      </c>
      <c r="O205" s="45" cm="1">
        <f t="array" ref="O205">SimGBM(O204,dt,mu,sig)</f>
        <v>99.648749184161986</v>
      </c>
      <c r="P205" s="45" cm="1">
        <f t="array" ref="P205">SimGBM(P204,dt,mu,sig)</f>
        <v>84.17244327924837</v>
      </c>
      <c r="Q205" s="45" cm="1">
        <f t="array" ref="Q205">SimGBM(Q204,dt,mu,sig)</f>
        <v>91.689783750231172</v>
      </c>
    </row>
    <row r="206" spans="4:17" x14ac:dyDescent="0.2">
      <c r="D206" s="30">
        <v>202</v>
      </c>
      <c r="E206" s="45">
        <f t="shared" ca="1" si="4"/>
        <v>45.502248854062763</v>
      </c>
      <c r="G206" s="30">
        <v>202</v>
      </c>
      <c r="H206" s="45" cm="1">
        <f t="array" ref="H206">SimGBM(H205,dt,mu,sig)</f>
        <v>96.502991519996414</v>
      </c>
      <c r="I206" s="45" cm="1">
        <f t="array" ref="I206">SimGBM(I205,dt,mu,sig)</f>
        <v>131.88380290664639</v>
      </c>
      <c r="J206" s="45" cm="1">
        <f t="array" ref="J206">SimGBM(J205,dt,mu,sig)</f>
        <v>274.38019679115939</v>
      </c>
      <c r="K206" s="45" cm="1">
        <f t="array" ref="K206">SimGBM(K205,dt,mu,sig)</f>
        <v>99.953129986919464</v>
      </c>
      <c r="L206" s="45" cm="1">
        <f t="array" ref="L206">SimGBM(L205,dt,mu,sig)</f>
        <v>138.51763794975255</v>
      </c>
      <c r="M206" s="45" cm="1">
        <f t="array" ref="M206">SimGBM(M205,dt,mu,sig)</f>
        <v>86.928992471935501</v>
      </c>
      <c r="N206" s="45" cm="1">
        <f t="array" ref="N206">SimGBM(N205,dt,mu,sig)</f>
        <v>190.27174482337378</v>
      </c>
      <c r="O206" s="45" cm="1">
        <f t="array" ref="O206">SimGBM(O205,dt,mu,sig)</f>
        <v>97.496461926281086</v>
      </c>
      <c r="P206" s="45" cm="1">
        <f t="array" ref="P206">SimGBM(P205,dt,mu,sig)</f>
        <v>81.220414421340237</v>
      </c>
      <c r="Q206" s="45" cm="1">
        <f t="array" ref="Q206">SimGBM(Q205,dt,mu,sig)</f>
        <v>88.2979454142951</v>
      </c>
    </row>
    <row r="207" spans="4:17" x14ac:dyDescent="0.2">
      <c r="D207" s="30">
        <v>203</v>
      </c>
      <c r="E207" s="45">
        <f t="shared" ca="1" si="4"/>
        <v>44.713192818168515</v>
      </c>
      <c r="G207" s="30">
        <v>203</v>
      </c>
      <c r="H207" s="45" cm="1">
        <f t="array" ref="H207">SimGBM(H206,dt,mu,sig)</f>
        <v>94.681225581772864</v>
      </c>
      <c r="I207" s="45" cm="1">
        <f t="array" ref="I207">SimGBM(I206,dt,mu,sig)</f>
        <v>139.13057860028709</v>
      </c>
      <c r="J207" s="45" cm="1">
        <f t="array" ref="J207">SimGBM(J206,dt,mu,sig)</f>
        <v>272.50813647521926</v>
      </c>
      <c r="K207" s="45" cm="1">
        <f t="array" ref="K207">SimGBM(K206,dt,mu,sig)</f>
        <v>101.66306196295824</v>
      </c>
      <c r="L207" s="45" cm="1">
        <f t="array" ref="L207">SimGBM(L206,dt,mu,sig)</f>
        <v>135.96227097632493</v>
      </c>
      <c r="M207" s="45" cm="1">
        <f t="array" ref="M207">SimGBM(M206,dt,mu,sig)</f>
        <v>89.880194631759565</v>
      </c>
      <c r="N207" s="45" cm="1">
        <f t="array" ref="N207">SimGBM(N206,dt,mu,sig)</f>
        <v>195.41266004585347</v>
      </c>
      <c r="O207" s="45" cm="1">
        <f t="array" ref="O207">SimGBM(O206,dt,mu,sig)</f>
        <v>102.28063823275825</v>
      </c>
      <c r="P207" s="45" cm="1">
        <f t="array" ref="P207">SimGBM(P206,dt,mu,sig)</f>
        <v>79.585344637110381</v>
      </c>
      <c r="Q207" s="45" cm="1">
        <f t="array" ref="Q207">SimGBM(Q206,dt,mu,sig)</f>
        <v>88.417071784652478</v>
      </c>
    </row>
    <row r="208" spans="4:17" x14ac:dyDescent="0.2">
      <c r="D208" s="30">
        <v>204</v>
      </c>
      <c r="E208" s="45">
        <f t="shared" ca="1" si="4"/>
        <v>44.857861009705957</v>
      </c>
      <c r="G208" s="30">
        <v>204</v>
      </c>
      <c r="H208" s="45" cm="1">
        <f t="array" ref="H208">SimGBM(H207,dt,mu,sig)</f>
        <v>100.3717059769001</v>
      </c>
      <c r="I208" s="45" cm="1">
        <f t="array" ref="I208">SimGBM(I207,dt,mu,sig)</f>
        <v>138.80472428055765</v>
      </c>
      <c r="J208" s="45" cm="1">
        <f t="array" ref="J208">SimGBM(J207,dt,mu,sig)</f>
        <v>282.5676566591502</v>
      </c>
      <c r="K208" s="45" cm="1">
        <f t="array" ref="K208">SimGBM(K207,dt,mu,sig)</f>
        <v>103.59649285156283</v>
      </c>
      <c r="L208" s="45" cm="1">
        <f t="array" ref="L208">SimGBM(L207,dt,mu,sig)</f>
        <v>140.70726730681486</v>
      </c>
      <c r="M208" s="45" cm="1">
        <f t="array" ref="M208">SimGBM(M207,dt,mu,sig)</f>
        <v>89.70100156960504</v>
      </c>
      <c r="N208" s="45" cm="1">
        <f t="array" ref="N208">SimGBM(N207,dt,mu,sig)</f>
        <v>193.98247253996496</v>
      </c>
      <c r="O208" s="45" cm="1">
        <f t="array" ref="O208">SimGBM(O207,dt,mu,sig)</f>
        <v>101.45996130747928</v>
      </c>
      <c r="P208" s="45" cm="1">
        <f t="array" ref="P208">SimGBM(P207,dt,mu,sig)</f>
        <v>81.47341735584709</v>
      </c>
      <c r="Q208" s="45" cm="1">
        <f t="array" ref="Q208">SimGBM(Q207,dt,mu,sig)</f>
        <v>88.029592945319877</v>
      </c>
    </row>
    <row r="209" spans="4:17" x14ac:dyDescent="0.2">
      <c r="D209" s="30">
        <v>205</v>
      </c>
      <c r="E209" s="45">
        <f t="shared" ca="1" si="4"/>
        <v>45.340774330279594</v>
      </c>
      <c r="G209" s="30">
        <v>205</v>
      </c>
      <c r="H209" s="45" cm="1">
        <f t="array" ref="H209">SimGBM(H208,dt,mu,sig)</f>
        <v>103.07323315691846</v>
      </c>
      <c r="I209" s="45" cm="1">
        <f t="array" ref="I209">SimGBM(I208,dt,mu,sig)</f>
        <v>139.79258499179244</v>
      </c>
      <c r="J209" s="45" cm="1">
        <f t="array" ref="J209">SimGBM(J208,dt,mu,sig)</f>
        <v>284.33271495729406</v>
      </c>
      <c r="K209" s="45" cm="1">
        <f t="array" ref="K209">SimGBM(K208,dt,mu,sig)</f>
        <v>102.24002349069372</v>
      </c>
      <c r="L209" s="45" cm="1">
        <f t="array" ref="L209">SimGBM(L208,dt,mu,sig)</f>
        <v>137.77096590504939</v>
      </c>
      <c r="M209" s="45" cm="1">
        <f t="array" ref="M209">SimGBM(M208,dt,mu,sig)</f>
        <v>90.288761670074649</v>
      </c>
      <c r="N209" s="45" cm="1">
        <f t="array" ref="N209">SimGBM(N208,dt,mu,sig)</f>
        <v>190.29211011895808</v>
      </c>
      <c r="O209" s="45" cm="1">
        <f t="array" ref="O209">SimGBM(O208,dt,mu,sig)</f>
        <v>102.19938321426531</v>
      </c>
      <c r="P209" s="45" cm="1">
        <f t="array" ref="P209">SimGBM(P208,dt,mu,sig)</f>
        <v>81.69480876671679</v>
      </c>
      <c r="Q209" s="45" cm="1">
        <f t="array" ref="Q209">SimGBM(Q208,dt,mu,sig)</f>
        <v>85.607709875442936</v>
      </c>
    </row>
    <row r="210" spans="4:17" x14ac:dyDescent="0.2">
      <c r="D210" s="30">
        <v>206</v>
      </c>
      <c r="E210" s="45">
        <f t="shared" ca="1" si="4"/>
        <v>46.293109747493979</v>
      </c>
      <c r="G210" s="30">
        <v>206</v>
      </c>
      <c r="H210" s="45" cm="1">
        <f t="array" ref="H210">SimGBM(H209,dt,mu,sig)</f>
        <v>105.03623305303574</v>
      </c>
      <c r="I210" s="45" cm="1">
        <f t="array" ref="I210">SimGBM(I209,dt,mu,sig)</f>
        <v>135.51781055812378</v>
      </c>
      <c r="J210" s="45" cm="1">
        <f t="array" ref="J210">SimGBM(J209,dt,mu,sig)</f>
        <v>273.38477290176269</v>
      </c>
      <c r="K210" s="45" cm="1">
        <f t="array" ref="K210">SimGBM(K209,dt,mu,sig)</f>
        <v>103.19874007598249</v>
      </c>
      <c r="L210" s="45" cm="1">
        <f t="array" ref="L210">SimGBM(L209,dt,mu,sig)</f>
        <v>139.26802005895112</v>
      </c>
      <c r="M210" s="45" cm="1">
        <f t="array" ref="M210">SimGBM(M209,dt,mu,sig)</f>
        <v>88.942131564411156</v>
      </c>
      <c r="N210" s="45" cm="1">
        <f t="array" ref="N210">SimGBM(N209,dt,mu,sig)</f>
        <v>187.51151639303933</v>
      </c>
      <c r="O210" s="45" cm="1">
        <f t="array" ref="O210">SimGBM(O209,dt,mu,sig)</f>
        <v>103.36541120215554</v>
      </c>
      <c r="P210" s="45" cm="1">
        <f t="array" ref="P210">SimGBM(P209,dt,mu,sig)</f>
        <v>81.678170746662957</v>
      </c>
      <c r="Q210" s="45" cm="1">
        <f t="array" ref="Q210">SimGBM(Q209,dt,mu,sig)</f>
        <v>90.907679040878506</v>
      </c>
    </row>
    <row r="211" spans="4:17" x14ac:dyDescent="0.2">
      <c r="D211" s="30">
        <v>207</v>
      </c>
      <c r="E211" s="45">
        <f t="shared" ca="1" si="4"/>
        <v>48.823338386550553</v>
      </c>
      <c r="G211" s="30">
        <v>207</v>
      </c>
      <c r="H211" s="45" cm="1">
        <f t="array" ref="H211">SimGBM(H210,dt,mu,sig)</f>
        <v>106.29598408548675</v>
      </c>
      <c r="I211" s="45" cm="1">
        <f t="array" ref="I211">SimGBM(I210,dt,mu,sig)</f>
        <v>136.49976775739637</v>
      </c>
      <c r="J211" s="45" cm="1">
        <f t="array" ref="J211">SimGBM(J210,dt,mu,sig)</f>
        <v>269.1939480162377</v>
      </c>
      <c r="K211" s="45" cm="1">
        <f t="array" ref="K211">SimGBM(K210,dt,mu,sig)</f>
        <v>106.92320778407833</v>
      </c>
      <c r="L211" s="45" cm="1">
        <f t="array" ref="L211">SimGBM(L210,dt,mu,sig)</f>
        <v>135.75333730483234</v>
      </c>
      <c r="M211" s="45" cm="1">
        <f t="array" ref="M211">SimGBM(M210,dt,mu,sig)</f>
        <v>90.189183688096847</v>
      </c>
      <c r="N211" s="45" cm="1">
        <f t="array" ref="N211">SimGBM(N210,dt,mu,sig)</f>
        <v>187.93443319365412</v>
      </c>
      <c r="O211" s="45" cm="1">
        <f t="array" ref="O211">SimGBM(O210,dt,mu,sig)</f>
        <v>102.60117135346368</v>
      </c>
      <c r="P211" s="45" cm="1">
        <f t="array" ref="P211">SimGBM(P210,dt,mu,sig)</f>
        <v>80.301648448833774</v>
      </c>
      <c r="Q211" s="45" cm="1">
        <f t="array" ref="Q211">SimGBM(Q210,dt,mu,sig)</f>
        <v>89.772101921207891</v>
      </c>
    </row>
    <row r="212" spans="4:17" x14ac:dyDescent="0.2">
      <c r="D212" s="30">
        <v>208</v>
      </c>
      <c r="E212" s="45">
        <f t="shared" ca="1" si="4"/>
        <v>50.036663090513244</v>
      </c>
      <c r="G212" s="30">
        <v>208</v>
      </c>
      <c r="H212" s="45" cm="1">
        <f t="array" ref="H212">SimGBM(H211,dt,mu,sig)</f>
        <v>103.26203151826019</v>
      </c>
      <c r="I212" s="45" cm="1">
        <f t="array" ref="I212">SimGBM(I211,dt,mu,sig)</f>
        <v>136.61038974970037</v>
      </c>
      <c r="J212" s="45" cm="1">
        <f t="array" ref="J212">SimGBM(J211,dt,mu,sig)</f>
        <v>264.27577018863133</v>
      </c>
      <c r="K212" s="45" cm="1">
        <f t="array" ref="K212">SimGBM(K211,dt,mu,sig)</f>
        <v>108.47261412543925</v>
      </c>
      <c r="L212" s="45" cm="1">
        <f t="array" ref="L212">SimGBM(L211,dt,mu,sig)</f>
        <v>130.91402014402496</v>
      </c>
      <c r="M212" s="45" cm="1">
        <f t="array" ref="M212">SimGBM(M211,dt,mu,sig)</f>
        <v>83.015774313177758</v>
      </c>
      <c r="N212" s="45" cm="1">
        <f t="array" ref="N212">SimGBM(N211,dt,mu,sig)</f>
        <v>187.91186297740529</v>
      </c>
      <c r="O212" s="45" cm="1">
        <f t="array" ref="O212">SimGBM(O211,dt,mu,sig)</f>
        <v>101.43551494271415</v>
      </c>
      <c r="P212" s="45" cm="1">
        <f t="array" ref="P212">SimGBM(P211,dt,mu,sig)</f>
        <v>83.14060423563059</v>
      </c>
      <c r="Q212" s="45" cm="1">
        <f t="array" ref="Q212">SimGBM(Q211,dt,mu,sig)</f>
        <v>89.085540379240229</v>
      </c>
    </row>
    <row r="213" spans="4:17" x14ac:dyDescent="0.2">
      <c r="D213" s="30">
        <v>209</v>
      </c>
      <c r="E213" s="45">
        <f t="shared" ca="1" si="4"/>
        <v>49.658341228104277</v>
      </c>
      <c r="G213" s="30">
        <v>209</v>
      </c>
      <c r="H213" s="45" cm="1">
        <f t="array" ref="H213">SimGBM(H212,dt,mu,sig)</f>
        <v>97.190276387378034</v>
      </c>
      <c r="I213" s="45" cm="1">
        <f t="array" ref="I213">SimGBM(I212,dt,mu,sig)</f>
        <v>136.17256993194297</v>
      </c>
      <c r="J213" s="45" cm="1">
        <f t="array" ref="J213">SimGBM(J212,dt,mu,sig)</f>
        <v>262.33607905695675</v>
      </c>
      <c r="K213" s="45" cm="1">
        <f t="array" ref="K213">SimGBM(K212,dt,mu,sig)</f>
        <v>105.77147543990188</v>
      </c>
      <c r="L213" s="45" cm="1">
        <f t="array" ref="L213">SimGBM(L212,dt,mu,sig)</f>
        <v>126.48726936342513</v>
      </c>
      <c r="M213" s="45" cm="1">
        <f t="array" ref="M213">SimGBM(M212,dt,mu,sig)</f>
        <v>83.169735637066196</v>
      </c>
      <c r="N213" s="45" cm="1">
        <f t="array" ref="N213">SimGBM(N212,dt,mu,sig)</f>
        <v>190.34852318716398</v>
      </c>
      <c r="O213" s="45" cm="1">
        <f t="array" ref="O213">SimGBM(O212,dt,mu,sig)</f>
        <v>100.47446210865701</v>
      </c>
      <c r="P213" s="45" cm="1">
        <f t="array" ref="P213">SimGBM(P212,dt,mu,sig)</f>
        <v>81.994370929874478</v>
      </c>
      <c r="Q213" s="45" cm="1">
        <f t="array" ref="Q213">SimGBM(Q212,dt,mu,sig)</f>
        <v>89.167712834195598</v>
      </c>
    </row>
    <row r="214" spans="4:17" x14ac:dyDescent="0.2">
      <c r="D214" s="30">
        <v>210</v>
      </c>
      <c r="E214" s="45">
        <f t="shared" ca="1" si="4"/>
        <v>51.184925568033258</v>
      </c>
      <c r="G214" s="30">
        <v>210</v>
      </c>
      <c r="H214" s="45" cm="1">
        <f t="array" ref="H214">SimGBM(H213,dt,mu,sig)</f>
        <v>95.684996803885809</v>
      </c>
      <c r="I214" s="45" cm="1">
        <f t="array" ref="I214">SimGBM(I213,dt,mu,sig)</f>
        <v>135.87487138934401</v>
      </c>
      <c r="J214" s="45" cm="1">
        <f t="array" ref="J214">SimGBM(J213,dt,mu,sig)</f>
        <v>265.50950127990575</v>
      </c>
      <c r="K214" s="45" cm="1">
        <f t="array" ref="K214">SimGBM(K213,dt,mu,sig)</f>
        <v>104.34199376655977</v>
      </c>
      <c r="L214" s="45" cm="1">
        <f t="array" ref="L214">SimGBM(L213,dt,mu,sig)</f>
        <v>130.48828671361855</v>
      </c>
      <c r="M214" s="45" cm="1">
        <f t="array" ref="M214">SimGBM(M213,dt,mu,sig)</f>
        <v>84.851868503469831</v>
      </c>
      <c r="N214" s="45" cm="1">
        <f t="array" ref="N214">SimGBM(N213,dt,mu,sig)</f>
        <v>192.12115803262645</v>
      </c>
      <c r="O214" s="45" cm="1">
        <f t="array" ref="O214">SimGBM(O213,dt,mu,sig)</f>
        <v>103.22288063878683</v>
      </c>
      <c r="P214" s="45" cm="1">
        <f t="array" ref="P214">SimGBM(P213,dt,mu,sig)</f>
        <v>79.255061634527706</v>
      </c>
      <c r="Q214" s="45" cm="1">
        <f t="array" ref="Q214">SimGBM(Q213,dt,mu,sig)</f>
        <v>92.811017931761711</v>
      </c>
    </row>
    <row r="215" spans="4:17" x14ac:dyDescent="0.2">
      <c r="D215" s="30">
        <v>211</v>
      </c>
      <c r="E215" s="45">
        <f t="shared" ca="1" si="4"/>
        <v>51.932255814863382</v>
      </c>
      <c r="G215" s="30">
        <v>211</v>
      </c>
      <c r="H215" s="45" cm="1">
        <f t="array" ref="H215">SimGBM(H214,dt,mu,sig)</f>
        <v>93.899910553727466</v>
      </c>
      <c r="I215" s="45" cm="1">
        <f t="array" ref="I215">SimGBM(I214,dt,mu,sig)</f>
        <v>135.85311122790026</v>
      </c>
      <c r="J215" s="45" cm="1">
        <f t="array" ref="J215">SimGBM(J214,dt,mu,sig)</f>
        <v>274.52655568416264</v>
      </c>
      <c r="K215" s="45" cm="1">
        <f t="array" ref="K215">SimGBM(K214,dt,mu,sig)</f>
        <v>99.300817823051929</v>
      </c>
      <c r="L215" s="45" cm="1">
        <f t="array" ref="L215">SimGBM(L214,dt,mu,sig)</f>
        <v>131.33405828992062</v>
      </c>
      <c r="M215" s="45" cm="1">
        <f t="array" ref="M215">SimGBM(M214,dt,mu,sig)</f>
        <v>84.513591663047492</v>
      </c>
      <c r="N215" s="45" cm="1">
        <f t="array" ref="N215">SimGBM(N214,dt,mu,sig)</f>
        <v>198.09785105115702</v>
      </c>
      <c r="O215" s="45" cm="1">
        <f t="array" ref="O215">SimGBM(O214,dt,mu,sig)</f>
        <v>104.40558018742907</v>
      </c>
      <c r="P215" s="45" cm="1">
        <f t="array" ref="P215">SimGBM(P214,dt,mu,sig)</f>
        <v>81.978614190562979</v>
      </c>
      <c r="Q215" s="45" cm="1">
        <f t="array" ref="Q215">SimGBM(Q214,dt,mu,sig)</f>
        <v>95.782476661533664</v>
      </c>
    </row>
    <row r="216" spans="4:17" x14ac:dyDescent="0.2">
      <c r="D216" s="30">
        <v>212</v>
      </c>
      <c r="E216" s="45">
        <f t="shared" ca="1" si="4"/>
        <v>51.317223399484092</v>
      </c>
      <c r="G216" s="30">
        <v>212</v>
      </c>
      <c r="H216" s="45" cm="1">
        <f t="array" ref="H216">SimGBM(H215,dt,mu,sig)</f>
        <v>94.381999671195601</v>
      </c>
      <c r="I216" s="45" cm="1">
        <f t="array" ref="I216">SimGBM(I215,dt,mu,sig)</f>
        <v>136.12191989647491</v>
      </c>
      <c r="J216" s="45" cm="1">
        <f t="array" ref="J216">SimGBM(J215,dt,mu,sig)</f>
        <v>260.90286598601335</v>
      </c>
      <c r="K216" s="45" cm="1">
        <f t="array" ref="K216">SimGBM(K215,dt,mu,sig)</f>
        <v>100.1186630170635</v>
      </c>
      <c r="L216" s="45" cm="1">
        <f t="array" ref="L216">SimGBM(L215,dt,mu,sig)</f>
        <v>134.67450453972253</v>
      </c>
      <c r="M216" s="45" cm="1">
        <f t="array" ref="M216">SimGBM(M215,dt,mu,sig)</f>
        <v>85.331486354629391</v>
      </c>
      <c r="N216" s="45" cm="1">
        <f t="array" ref="N216">SimGBM(N215,dt,mu,sig)</f>
        <v>199.06318115938657</v>
      </c>
      <c r="O216" s="45" cm="1">
        <f t="array" ref="O216">SimGBM(O215,dt,mu,sig)</f>
        <v>105.63392249425146</v>
      </c>
      <c r="P216" s="45" cm="1">
        <f t="array" ref="P216">SimGBM(P215,dt,mu,sig)</f>
        <v>79.223647559080163</v>
      </c>
      <c r="Q216" s="45" cm="1">
        <f t="array" ref="Q216">SimGBM(Q215,dt,mu,sig)</f>
        <v>97.898235452953656</v>
      </c>
    </row>
    <row r="217" spans="4:17" x14ac:dyDescent="0.2">
      <c r="D217" s="30">
        <v>213</v>
      </c>
      <c r="E217" s="45">
        <f t="shared" ca="1" si="4"/>
        <v>52.839250768851137</v>
      </c>
      <c r="G217" s="30">
        <v>213</v>
      </c>
      <c r="H217" s="45" cm="1">
        <f t="array" ref="H217">SimGBM(H216,dt,mu,sig)</f>
        <v>93.855576720828978</v>
      </c>
      <c r="I217" s="45" cm="1">
        <f t="array" ref="I217">SimGBM(I216,dt,mu,sig)</f>
        <v>142.6877122750235</v>
      </c>
      <c r="J217" s="45" cm="1">
        <f t="array" ref="J217">SimGBM(J216,dt,mu,sig)</f>
        <v>262.08186986049583</v>
      </c>
      <c r="K217" s="45" cm="1">
        <f t="array" ref="K217">SimGBM(K216,dt,mu,sig)</f>
        <v>102.5733079496603</v>
      </c>
      <c r="L217" s="45" cm="1">
        <f t="array" ref="L217">SimGBM(L216,dt,mu,sig)</f>
        <v>134.20981038158092</v>
      </c>
      <c r="M217" s="45" cm="1">
        <f t="array" ref="M217">SimGBM(M216,dt,mu,sig)</f>
        <v>84.934691027684494</v>
      </c>
      <c r="N217" s="45" cm="1">
        <f t="array" ref="N217">SimGBM(N216,dt,mu,sig)</f>
        <v>200.46326892431568</v>
      </c>
      <c r="O217" s="45" cm="1">
        <f t="array" ref="O217">SimGBM(O216,dt,mu,sig)</f>
        <v>100.60798069665171</v>
      </c>
      <c r="P217" s="45" cm="1">
        <f t="array" ref="P217">SimGBM(P216,dt,mu,sig)</f>
        <v>78.53093637637599</v>
      </c>
      <c r="Q217" s="45" cm="1">
        <f t="array" ref="Q217">SimGBM(Q216,dt,mu,sig)</f>
        <v>99.085991307570069</v>
      </c>
    </row>
    <row r="218" spans="4:17" x14ac:dyDescent="0.2">
      <c r="D218" s="30">
        <v>214</v>
      </c>
      <c r="E218" s="45">
        <f t="shared" ca="1" si="4"/>
        <v>52.722754464797376</v>
      </c>
      <c r="G218" s="30">
        <v>214</v>
      </c>
      <c r="H218" s="45" cm="1">
        <f t="array" ref="H218">SimGBM(H217,dt,mu,sig)</f>
        <v>95.836194559485122</v>
      </c>
      <c r="I218" s="45" cm="1">
        <f t="array" ref="I218">SimGBM(I217,dt,mu,sig)</f>
        <v>144.37979826787489</v>
      </c>
      <c r="J218" s="45" cm="1">
        <f t="array" ref="J218">SimGBM(J217,dt,mu,sig)</f>
        <v>262.86771087254112</v>
      </c>
      <c r="K218" s="45" cm="1">
        <f t="array" ref="K218">SimGBM(K217,dt,mu,sig)</f>
        <v>105.69426625451644</v>
      </c>
      <c r="L218" s="45" cm="1">
        <f t="array" ref="L218">SimGBM(L217,dt,mu,sig)</f>
        <v>137.84190024757274</v>
      </c>
      <c r="M218" s="45" cm="1">
        <f t="array" ref="M218">SimGBM(M217,dt,mu,sig)</f>
        <v>84.54867252627642</v>
      </c>
      <c r="N218" s="45" cm="1">
        <f t="array" ref="N218">SimGBM(N217,dt,mu,sig)</f>
        <v>199.92857918209296</v>
      </c>
      <c r="O218" s="45" cm="1">
        <f t="array" ref="O218">SimGBM(O217,dt,mu,sig)</f>
        <v>99.330750616448682</v>
      </c>
      <c r="P218" s="45" cm="1">
        <f t="array" ref="P218">SimGBM(P217,dt,mu,sig)</f>
        <v>76.141947421298894</v>
      </c>
      <c r="Q218" s="45" cm="1">
        <f t="array" ref="Q218">SimGBM(Q217,dt,mu,sig)</f>
        <v>102.48117117995967</v>
      </c>
    </row>
    <row r="219" spans="4:17" x14ac:dyDescent="0.2">
      <c r="D219" s="30">
        <v>215</v>
      </c>
      <c r="E219" s="45">
        <f t="shared" ca="1" si="4"/>
        <v>52.594127304956316</v>
      </c>
      <c r="G219" s="30">
        <v>215</v>
      </c>
      <c r="H219" s="45" cm="1">
        <f t="array" ref="H219">SimGBM(H218,dt,mu,sig)</f>
        <v>99.885071474645315</v>
      </c>
      <c r="I219" s="45" cm="1">
        <f t="array" ref="I219">SimGBM(I218,dt,mu,sig)</f>
        <v>144.68800600221402</v>
      </c>
      <c r="J219" s="45" cm="1">
        <f t="array" ref="J219">SimGBM(J218,dt,mu,sig)</f>
        <v>267.95099314037395</v>
      </c>
      <c r="K219" s="45" cm="1">
        <f t="array" ref="K219">SimGBM(K218,dt,mu,sig)</f>
        <v>105.36567034027338</v>
      </c>
      <c r="L219" s="45" cm="1">
        <f t="array" ref="L219">SimGBM(L218,dt,mu,sig)</f>
        <v>139.98301413874196</v>
      </c>
      <c r="M219" s="45" cm="1">
        <f t="array" ref="M219">SimGBM(M218,dt,mu,sig)</f>
        <v>79.818515196909289</v>
      </c>
      <c r="N219" s="45" cm="1">
        <f t="array" ref="N219">SimGBM(N218,dt,mu,sig)</f>
        <v>201.02036565203574</v>
      </c>
      <c r="O219" s="45" cm="1">
        <f t="array" ref="O219">SimGBM(O218,dt,mu,sig)</f>
        <v>100.13499733659377</v>
      </c>
      <c r="P219" s="45" cm="1">
        <f t="array" ref="P219">SimGBM(P218,dt,mu,sig)</f>
        <v>76.356159857971804</v>
      </c>
      <c r="Q219" s="45" cm="1">
        <f t="array" ref="Q219">SimGBM(Q218,dt,mu,sig)</f>
        <v>105.44594495688335</v>
      </c>
    </row>
    <row r="220" spans="4:17" x14ac:dyDescent="0.2">
      <c r="D220" s="30">
        <v>216</v>
      </c>
      <c r="E220" s="45">
        <f t="shared" ca="1" si="4"/>
        <v>53.953747374639065</v>
      </c>
      <c r="G220" s="30">
        <v>216</v>
      </c>
      <c r="H220" s="45" cm="1">
        <f t="array" ref="H220">SimGBM(H219,dt,mu,sig)</f>
        <v>105.11897737408582</v>
      </c>
      <c r="I220" s="45" cm="1">
        <f t="array" ref="I220">SimGBM(I219,dt,mu,sig)</f>
        <v>143.69554203424093</v>
      </c>
      <c r="J220" s="45" cm="1">
        <f t="array" ref="J220">SimGBM(J219,dt,mu,sig)</f>
        <v>262.16545546185586</v>
      </c>
      <c r="K220" s="45" cm="1">
        <f t="array" ref="K220">SimGBM(K219,dt,mu,sig)</f>
        <v>107.89950916722916</v>
      </c>
      <c r="L220" s="45" cm="1">
        <f t="array" ref="L220">SimGBM(L219,dt,mu,sig)</f>
        <v>138.27830042468062</v>
      </c>
      <c r="M220" s="45" cm="1">
        <f t="array" ref="M220">SimGBM(M219,dt,mu,sig)</f>
        <v>80.168498954734687</v>
      </c>
      <c r="N220" s="45" cm="1">
        <f t="array" ref="N220">SimGBM(N219,dt,mu,sig)</f>
        <v>201.64579750456355</v>
      </c>
      <c r="O220" s="45" cm="1">
        <f t="array" ref="O220">SimGBM(O219,dt,mu,sig)</f>
        <v>96.723702207189518</v>
      </c>
      <c r="P220" s="45" cm="1">
        <f t="array" ref="P220">SimGBM(P219,dt,mu,sig)</f>
        <v>75.052902346333909</v>
      </c>
      <c r="Q220" s="45" cm="1">
        <f t="array" ref="Q220">SimGBM(Q219,dt,mu,sig)</f>
        <v>102.38649263155239</v>
      </c>
    </row>
    <row r="221" spans="4:17" x14ac:dyDescent="0.2">
      <c r="D221" s="30">
        <v>217</v>
      </c>
      <c r="E221" s="45">
        <f t="shared" ca="1" si="4"/>
        <v>54.155005380719082</v>
      </c>
      <c r="G221" s="30">
        <v>217</v>
      </c>
      <c r="H221" s="45" cm="1">
        <f t="array" ref="H221">SimGBM(H220,dt,mu,sig)</f>
        <v>106.34865231169877</v>
      </c>
      <c r="I221" s="45" cm="1">
        <f t="array" ref="I221">SimGBM(I220,dt,mu,sig)</f>
        <v>144.57233347010285</v>
      </c>
      <c r="J221" s="45" cm="1">
        <f t="array" ref="J221">SimGBM(J220,dt,mu,sig)</f>
        <v>272.39716802726463</v>
      </c>
      <c r="K221" s="45" cm="1">
        <f t="array" ref="K221">SimGBM(K220,dt,mu,sig)</f>
        <v>105.68155629243154</v>
      </c>
      <c r="L221" s="45" cm="1">
        <f t="array" ref="L221">SimGBM(L220,dt,mu,sig)</f>
        <v>135.3543067098565</v>
      </c>
      <c r="M221" s="45" cm="1">
        <f t="array" ref="M221">SimGBM(M220,dt,mu,sig)</f>
        <v>76.482387826452069</v>
      </c>
      <c r="N221" s="45" cm="1">
        <f t="array" ref="N221">SimGBM(N220,dt,mu,sig)</f>
        <v>202.12885771674613</v>
      </c>
      <c r="O221" s="45" cm="1">
        <f t="array" ref="O221">SimGBM(O220,dt,mu,sig)</f>
        <v>99.260607358206315</v>
      </c>
      <c r="P221" s="45" cm="1">
        <f t="array" ref="P221">SimGBM(P220,dt,mu,sig)</f>
        <v>75.901840351596505</v>
      </c>
      <c r="Q221" s="45" cm="1">
        <f t="array" ref="Q221">SimGBM(Q220,dt,mu,sig)</f>
        <v>103.31890041129837</v>
      </c>
    </row>
    <row r="222" spans="4:17" x14ac:dyDescent="0.2">
      <c r="D222" s="30">
        <v>218</v>
      </c>
      <c r="E222" s="45">
        <f t="shared" ca="1" si="4"/>
        <v>52.208264837841327</v>
      </c>
      <c r="G222" s="30">
        <v>218</v>
      </c>
      <c r="H222" s="45" cm="1">
        <f t="array" ref="H222">SimGBM(H221,dt,mu,sig)</f>
        <v>107.69999116545303</v>
      </c>
      <c r="I222" s="45" cm="1">
        <f t="array" ref="I222">SimGBM(I221,dt,mu,sig)</f>
        <v>146.9733265860705</v>
      </c>
      <c r="J222" s="45" cm="1">
        <f t="array" ref="J222">SimGBM(J221,dt,mu,sig)</f>
        <v>269.49678216954146</v>
      </c>
      <c r="K222" s="45" cm="1">
        <f t="array" ref="K222">SimGBM(K221,dt,mu,sig)</f>
        <v>110.21720908613199</v>
      </c>
      <c r="L222" s="45" cm="1">
        <f t="array" ref="L222">SimGBM(L221,dt,mu,sig)</f>
        <v>132.72723687336222</v>
      </c>
      <c r="M222" s="45" cm="1">
        <f t="array" ref="M222">SimGBM(M221,dt,mu,sig)</f>
        <v>76.0810458671573</v>
      </c>
      <c r="N222" s="45" cm="1">
        <f t="array" ref="N222">SimGBM(N221,dt,mu,sig)</f>
        <v>201.87852898249744</v>
      </c>
      <c r="O222" s="45" cm="1">
        <f t="array" ref="O222">SimGBM(O221,dt,mu,sig)</f>
        <v>100.37150606164251</v>
      </c>
      <c r="P222" s="45" cm="1">
        <f t="array" ref="P222">SimGBM(P221,dt,mu,sig)</f>
        <v>78.469245200141003</v>
      </c>
      <c r="Q222" s="45" cm="1">
        <f t="array" ref="Q222">SimGBM(Q221,dt,mu,sig)</f>
        <v>102.66089325045027</v>
      </c>
    </row>
    <row r="223" spans="4:17" x14ac:dyDescent="0.2">
      <c r="D223" s="30">
        <v>219</v>
      </c>
      <c r="E223" s="45">
        <f t="shared" ca="1" si="4"/>
        <v>51.58800821409843</v>
      </c>
      <c r="G223" s="30">
        <v>219</v>
      </c>
      <c r="H223" s="45" cm="1">
        <f t="array" ref="H223">SimGBM(H222,dt,mu,sig)</f>
        <v>104.7958424834839</v>
      </c>
      <c r="I223" s="45" cm="1">
        <f t="array" ref="I223">SimGBM(I222,dt,mu,sig)</f>
        <v>144.39360017778498</v>
      </c>
      <c r="J223" s="45" cm="1">
        <f t="array" ref="J223">SimGBM(J222,dt,mu,sig)</f>
        <v>273.48887691062851</v>
      </c>
      <c r="K223" s="45" cm="1">
        <f t="array" ref="K223">SimGBM(K222,dt,mu,sig)</f>
        <v>116.63485514800398</v>
      </c>
      <c r="L223" s="45" cm="1">
        <f t="array" ref="L223">SimGBM(L222,dt,mu,sig)</f>
        <v>130.81453880714062</v>
      </c>
      <c r="M223" s="45" cm="1">
        <f t="array" ref="M223">SimGBM(M222,dt,mu,sig)</f>
        <v>80.238824661227511</v>
      </c>
      <c r="N223" s="45" cm="1">
        <f t="array" ref="N223">SimGBM(N222,dt,mu,sig)</f>
        <v>199.79387263366917</v>
      </c>
      <c r="O223" s="45" cm="1">
        <f t="array" ref="O223">SimGBM(O222,dt,mu,sig)</f>
        <v>104.89472109487319</v>
      </c>
      <c r="P223" s="45" cm="1">
        <f t="array" ref="P223">SimGBM(P222,dt,mu,sig)</f>
        <v>80.796165419944614</v>
      </c>
      <c r="Q223" s="45" cm="1">
        <f t="array" ref="Q223">SimGBM(Q222,dt,mu,sig)</f>
        <v>96.638051282133262</v>
      </c>
    </row>
    <row r="224" spans="4:17" x14ac:dyDescent="0.2">
      <c r="D224" s="30">
        <v>220</v>
      </c>
      <c r="E224" s="45">
        <f t="shared" ca="1" si="4"/>
        <v>50.664331451871547</v>
      </c>
      <c r="G224" s="30">
        <v>220</v>
      </c>
      <c r="H224" s="45" cm="1">
        <f t="array" ref="H224">SimGBM(H223,dt,mu,sig)</f>
        <v>104.18561685153318</v>
      </c>
      <c r="I224" s="45" cm="1">
        <f t="array" ref="I224">SimGBM(I223,dt,mu,sig)</f>
        <v>146.64627673488476</v>
      </c>
      <c r="J224" s="45" cm="1">
        <f t="array" ref="J224">SimGBM(J223,dt,mu,sig)</f>
        <v>272.97087159772309</v>
      </c>
      <c r="K224" s="45" cm="1">
        <f t="array" ref="K224">SimGBM(K223,dt,mu,sig)</f>
        <v>120.73520427160445</v>
      </c>
      <c r="L224" s="45" cm="1">
        <f t="array" ref="L224">SimGBM(L223,dt,mu,sig)</f>
        <v>133.08962112131155</v>
      </c>
      <c r="M224" s="45" cm="1">
        <f t="array" ref="M224">SimGBM(M223,dt,mu,sig)</f>
        <v>78.50447929145821</v>
      </c>
      <c r="N224" s="45" cm="1">
        <f t="array" ref="N224">SimGBM(N223,dt,mu,sig)</f>
        <v>194.9396565645807</v>
      </c>
      <c r="O224" s="45" cm="1">
        <f t="array" ref="O224">SimGBM(O223,dt,mu,sig)</f>
        <v>105.85849994310037</v>
      </c>
      <c r="P224" s="45" cm="1">
        <f t="array" ref="P224">SimGBM(P223,dt,mu,sig)</f>
        <v>79.717167956052236</v>
      </c>
      <c r="Q224" s="45" cm="1">
        <f t="array" ref="Q224">SimGBM(Q223,dt,mu,sig)</f>
        <v>98.984577143717658</v>
      </c>
    </row>
    <row r="225" spans="4:17" x14ac:dyDescent="0.2">
      <c r="D225" s="30">
        <v>221</v>
      </c>
      <c r="E225" s="45">
        <f t="shared" ca="1" si="4"/>
        <v>51.880605948915075</v>
      </c>
      <c r="G225" s="30">
        <v>221</v>
      </c>
      <c r="H225" s="45" cm="1">
        <f t="array" ref="H225">SimGBM(H224,dt,mu,sig)</f>
        <v>105.33644047486364</v>
      </c>
      <c r="I225" s="45" cm="1">
        <f t="array" ref="I225">SimGBM(I224,dt,mu,sig)</f>
        <v>150.3702970485906</v>
      </c>
      <c r="J225" s="45" cm="1">
        <f t="array" ref="J225">SimGBM(J224,dt,mu,sig)</f>
        <v>280.21485746829262</v>
      </c>
      <c r="K225" s="45" cm="1">
        <f t="array" ref="K225">SimGBM(K224,dt,mu,sig)</f>
        <v>116.59243724913424</v>
      </c>
      <c r="L225" s="45" cm="1">
        <f t="array" ref="L225">SimGBM(L224,dt,mu,sig)</f>
        <v>127.85809397634645</v>
      </c>
      <c r="M225" s="45" cm="1">
        <f t="array" ref="M225">SimGBM(M224,dt,mu,sig)</f>
        <v>76.048472171666376</v>
      </c>
      <c r="N225" s="45" cm="1">
        <f t="array" ref="N225">SimGBM(N224,dt,mu,sig)</f>
        <v>191.83548828951905</v>
      </c>
      <c r="O225" s="45" cm="1">
        <f t="array" ref="O225">SimGBM(O224,dt,mu,sig)</f>
        <v>107.55642147828186</v>
      </c>
      <c r="P225" s="45" cm="1">
        <f t="array" ref="P225">SimGBM(P224,dt,mu,sig)</f>
        <v>84.138926055004475</v>
      </c>
      <c r="Q225" s="45" cm="1">
        <f t="array" ref="Q225">SimGBM(Q224,dt,mu,sig)</f>
        <v>98.02593227993367</v>
      </c>
    </row>
    <row r="226" spans="4:17" x14ac:dyDescent="0.2">
      <c r="D226" s="30">
        <v>222</v>
      </c>
      <c r="E226" s="45">
        <f t="shared" ca="1" si="4"/>
        <v>52.217852570092035</v>
      </c>
      <c r="G226" s="30">
        <v>222</v>
      </c>
      <c r="H226" s="45" cm="1">
        <f t="array" ref="H226">SimGBM(H225,dt,mu,sig)</f>
        <v>102.74811574005547</v>
      </c>
      <c r="I226" s="45" cm="1">
        <f t="array" ref="I226">SimGBM(I225,dt,mu,sig)</f>
        <v>153.05072949323537</v>
      </c>
      <c r="J226" s="45" cm="1">
        <f t="array" ref="J226">SimGBM(J225,dt,mu,sig)</f>
        <v>289.05880687841579</v>
      </c>
      <c r="K226" s="45" cm="1">
        <f t="array" ref="K226">SimGBM(K225,dt,mu,sig)</f>
        <v>113.94265887376069</v>
      </c>
      <c r="L226" s="45" cm="1">
        <f t="array" ref="L226">SimGBM(L225,dt,mu,sig)</f>
        <v>130.01273658525031</v>
      </c>
      <c r="M226" s="45" cm="1">
        <f t="array" ref="M226">SimGBM(M225,dt,mu,sig)</f>
        <v>79.976915821662104</v>
      </c>
      <c r="N226" s="45" cm="1">
        <f t="array" ref="N226">SimGBM(N225,dt,mu,sig)</f>
        <v>203.70954607142895</v>
      </c>
      <c r="O226" s="45" cm="1">
        <f t="array" ref="O226">SimGBM(O225,dt,mu,sig)</f>
        <v>107.10154221333237</v>
      </c>
      <c r="P226" s="45" cm="1">
        <f t="array" ref="P226">SimGBM(P225,dt,mu,sig)</f>
        <v>84.445493967396516</v>
      </c>
      <c r="Q226" s="45" cm="1">
        <f t="array" ref="Q226">SimGBM(Q225,dt,mu,sig)</f>
        <v>98.050916312037529</v>
      </c>
    </row>
    <row r="227" spans="4:17" x14ac:dyDescent="0.2">
      <c r="D227" s="30">
        <v>223</v>
      </c>
      <c r="E227" s="45">
        <f t="shared" ca="1" si="4"/>
        <v>50.953930070294589</v>
      </c>
      <c r="G227" s="30">
        <v>223</v>
      </c>
      <c r="H227" s="45" cm="1">
        <f t="array" ref="H227">SimGBM(H226,dt,mu,sig)</f>
        <v>101.71681721189009</v>
      </c>
      <c r="I227" s="45" cm="1">
        <f t="array" ref="I227">SimGBM(I226,dt,mu,sig)</f>
        <v>157.86410090690552</v>
      </c>
      <c r="J227" s="45" cm="1">
        <f t="array" ref="J227">SimGBM(J226,dt,mu,sig)</f>
        <v>285.10018296556859</v>
      </c>
      <c r="K227" s="45" cm="1">
        <f t="array" ref="K227">SimGBM(K226,dt,mu,sig)</f>
        <v>119.78490425571997</v>
      </c>
      <c r="L227" s="45" cm="1">
        <f t="array" ref="L227">SimGBM(L226,dt,mu,sig)</f>
        <v>135.36229460021767</v>
      </c>
      <c r="M227" s="45" cm="1">
        <f t="array" ref="M227">SimGBM(M226,dt,mu,sig)</f>
        <v>80.694313154961492</v>
      </c>
      <c r="N227" s="45" cm="1">
        <f t="array" ref="N227">SimGBM(N226,dt,mu,sig)</f>
        <v>202.88176060506447</v>
      </c>
      <c r="O227" s="45" cm="1">
        <f t="array" ref="O227">SimGBM(O226,dt,mu,sig)</f>
        <v>112.89489477015915</v>
      </c>
      <c r="P227" s="45" cm="1">
        <f t="array" ref="P227">SimGBM(P226,dt,mu,sig)</f>
        <v>83.89168970326341</v>
      </c>
      <c r="Q227" s="45" cm="1">
        <f t="array" ref="Q227">SimGBM(Q226,dt,mu,sig)</f>
        <v>95.424992742035712</v>
      </c>
    </row>
    <row r="228" spans="4:17" x14ac:dyDescent="0.2">
      <c r="D228" s="30">
        <v>224</v>
      </c>
      <c r="E228" s="45">
        <f t="shared" ca="1" si="4"/>
        <v>51.329258406530705</v>
      </c>
      <c r="G228" s="30">
        <v>224</v>
      </c>
      <c r="H228" s="45" cm="1">
        <f t="array" ref="H228">SimGBM(H227,dt,mu,sig)</f>
        <v>103.16342300251807</v>
      </c>
      <c r="I228" s="45" cm="1">
        <f t="array" ref="I228">SimGBM(I227,dt,mu,sig)</f>
        <v>166.96142643624938</v>
      </c>
      <c r="J228" s="45" cm="1">
        <f t="array" ref="J228">SimGBM(J227,dt,mu,sig)</f>
        <v>280.42501092681164</v>
      </c>
      <c r="K228" s="45" cm="1">
        <f t="array" ref="K228">SimGBM(K227,dt,mu,sig)</f>
        <v>119.89389764095777</v>
      </c>
      <c r="L228" s="45" cm="1">
        <f t="array" ref="L228">SimGBM(L227,dt,mu,sig)</f>
        <v>131.30047097689354</v>
      </c>
      <c r="M228" s="45" cm="1">
        <f t="array" ref="M228">SimGBM(M227,dt,mu,sig)</f>
        <v>80.050168389238124</v>
      </c>
      <c r="N228" s="45" cm="1">
        <f t="array" ref="N228">SimGBM(N227,dt,mu,sig)</f>
        <v>206.84869218201646</v>
      </c>
      <c r="O228" s="45" cm="1">
        <f t="array" ref="O228">SimGBM(O227,dt,mu,sig)</f>
        <v>113.03821662154196</v>
      </c>
      <c r="P228" s="45" cm="1">
        <f t="array" ref="P228">SimGBM(P227,dt,mu,sig)</f>
        <v>82.012108606039405</v>
      </c>
      <c r="Q228" s="45" cm="1">
        <f t="array" ref="Q228">SimGBM(Q227,dt,mu,sig)</f>
        <v>93.493523998849867</v>
      </c>
    </row>
    <row r="229" spans="4:17" x14ac:dyDescent="0.2">
      <c r="D229" s="30">
        <v>225</v>
      </c>
      <c r="E229" s="45">
        <f t="shared" ca="1" si="4"/>
        <v>52.882934648042443</v>
      </c>
      <c r="G229" s="30">
        <v>225</v>
      </c>
      <c r="H229" s="45" cm="1">
        <f t="array" ref="H229">SimGBM(H228,dt,mu,sig)</f>
        <v>105.05036604028204</v>
      </c>
      <c r="I229" s="45" cm="1">
        <f t="array" ref="I229">SimGBM(I228,dt,mu,sig)</f>
        <v>168.42844575198288</v>
      </c>
      <c r="J229" s="45" cm="1">
        <f t="array" ref="J229">SimGBM(J228,dt,mu,sig)</f>
        <v>268.61163530622548</v>
      </c>
      <c r="K229" s="45" cm="1">
        <f t="array" ref="K229">SimGBM(K228,dt,mu,sig)</f>
        <v>121.55188794248714</v>
      </c>
      <c r="L229" s="45" cm="1">
        <f t="array" ref="L229">SimGBM(L228,dt,mu,sig)</f>
        <v>125.62148538755605</v>
      </c>
      <c r="M229" s="45" cm="1">
        <f t="array" ref="M229">SimGBM(M228,dt,mu,sig)</f>
        <v>79.606901081555492</v>
      </c>
      <c r="N229" s="45" cm="1">
        <f t="array" ref="N229">SimGBM(N228,dt,mu,sig)</f>
        <v>209.591442732964</v>
      </c>
      <c r="O229" s="45" cm="1">
        <f t="array" ref="O229">SimGBM(O228,dt,mu,sig)</f>
        <v>111.25246128182667</v>
      </c>
      <c r="P229" s="45" cm="1">
        <f t="array" ref="P229">SimGBM(P228,dt,mu,sig)</f>
        <v>85.877539102174538</v>
      </c>
      <c r="Q229" s="45" cm="1">
        <f t="array" ref="Q229">SimGBM(Q228,dt,mu,sig)</f>
        <v>93.745623979798054</v>
      </c>
    </row>
    <row r="230" spans="4:17" x14ac:dyDescent="0.2">
      <c r="D230" s="30">
        <v>226</v>
      </c>
      <c r="E230" s="45">
        <f t="shared" ca="1" si="4"/>
        <v>51.384226322302666</v>
      </c>
      <c r="G230" s="30">
        <v>226</v>
      </c>
      <c r="H230" s="45" cm="1">
        <f t="array" ref="H230">SimGBM(H229,dt,mu,sig)</f>
        <v>106.49919752044117</v>
      </c>
      <c r="I230" s="45" cm="1">
        <f t="array" ref="I230">SimGBM(I229,dt,mu,sig)</f>
        <v>168.37517722382515</v>
      </c>
      <c r="J230" s="45" cm="1">
        <f t="array" ref="J230">SimGBM(J229,dt,mu,sig)</f>
        <v>267.6424951867628</v>
      </c>
      <c r="K230" s="45" cm="1">
        <f t="array" ref="K230">SimGBM(K229,dt,mu,sig)</f>
        <v>119.83256368713786</v>
      </c>
      <c r="L230" s="45" cm="1">
        <f t="array" ref="L230">SimGBM(L229,dt,mu,sig)</f>
        <v>122.73163926743189</v>
      </c>
      <c r="M230" s="45" cm="1">
        <f t="array" ref="M230">SimGBM(M229,dt,mu,sig)</f>
        <v>75.684496961848112</v>
      </c>
      <c r="N230" s="45" cm="1">
        <f t="array" ref="N230">SimGBM(N229,dt,mu,sig)</f>
        <v>207.12673338465143</v>
      </c>
      <c r="O230" s="45" cm="1">
        <f t="array" ref="O230">SimGBM(O229,dt,mu,sig)</f>
        <v>109.08118799922303</v>
      </c>
      <c r="P230" s="45" cm="1">
        <f t="array" ref="P230">SimGBM(P229,dt,mu,sig)</f>
        <v>87.223944573168907</v>
      </c>
      <c r="Q230" s="45" cm="1">
        <f t="array" ref="Q230">SimGBM(Q229,dt,mu,sig)</f>
        <v>95.496644410429383</v>
      </c>
    </row>
    <row r="231" spans="4:17" x14ac:dyDescent="0.2">
      <c r="D231" s="30">
        <v>227</v>
      </c>
      <c r="E231" s="45">
        <f t="shared" ca="1" si="4"/>
        <v>52.870378898255332</v>
      </c>
      <c r="G231" s="30">
        <v>227</v>
      </c>
      <c r="H231" s="45" cm="1">
        <f t="array" ref="H231">SimGBM(H230,dt,mu,sig)</f>
        <v>109.44531909599577</v>
      </c>
      <c r="I231" s="45" cm="1">
        <f t="array" ref="I231">SimGBM(I230,dt,mu,sig)</f>
        <v>170.32300973009166</v>
      </c>
      <c r="J231" s="45" cm="1">
        <f t="array" ref="J231">SimGBM(J230,dt,mu,sig)</f>
        <v>276.92797941977517</v>
      </c>
      <c r="K231" s="45" cm="1">
        <f t="array" ref="K231">SimGBM(K230,dt,mu,sig)</f>
        <v>120.80376159451164</v>
      </c>
      <c r="L231" s="45" cm="1">
        <f t="array" ref="L231">SimGBM(L230,dt,mu,sig)</f>
        <v>123.22493380894386</v>
      </c>
      <c r="M231" s="45" cm="1">
        <f t="array" ref="M231">SimGBM(M230,dt,mu,sig)</f>
        <v>75.236926864456564</v>
      </c>
      <c r="N231" s="45" cm="1">
        <f t="array" ref="N231">SimGBM(N230,dt,mu,sig)</f>
        <v>213.80393816151218</v>
      </c>
      <c r="O231" s="45" cm="1">
        <f t="array" ref="O231">SimGBM(O230,dt,mu,sig)</f>
        <v>107.66568944001173</v>
      </c>
      <c r="P231" s="45" cm="1">
        <f t="array" ref="P231">SimGBM(P230,dt,mu,sig)</f>
        <v>84.771236154739</v>
      </c>
      <c r="Q231" s="45" cm="1">
        <f t="array" ref="Q231">SimGBM(Q230,dt,mu,sig)</f>
        <v>94.21822598450963</v>
      </c>
    </row>
    <row r="232" spans="4:17" x14ac:dyDescent="0.2">
      <c r="D232" s="30">
        <v>228</v>
      </c>
      <c r="E232" s="45">
        <f t="shared" ca="1" si="4"/>
        <v>53.625016524461039</v>
      </c>
      <c r="G232" s="30">
        <v>228</v>
      </c>
      <c r="H232" s="45" cm="1">
        <f t="array" ref="H232">SimGBM(H231,dt,mu,sig)</f>
        <v>109.1980857350368</v>
      </c>
      <c r="I232" s="45" cm="1">
        <f t="array" ref="I232">SimGBM(I231,dt,mu,sig)</f>
        <v>171.00412847814121</v>
      </c>
      <c r="J232" s="45" cm="1">
        <f t="array" ref="J232">SimGBM(J231,dt,mu,sig)</f>
        <v>274.92505433762733</v>
      </c>
      <c r="K232" s="45" cm="1">
        <f t="array" ref="K232">SimGBM(K231,dt,mu,sig)</f>
        <v>118.60780716281761</v>
      </c>
      <c r="L232" s="45" cm="1">
        <f t="array" ref="L232">SimGBM(L231,dt,mu,sig)</f>
        <v>122.50530310190102</v>
      </c>
      <c r="M232" s="45" cm="1">
        <f t="array" ref="M232">SimGBM(M231,dt,mu,sig)</f>
        <v>74.849432184182689</v>
      </c>
      <c r="N232" s="45" cm="1">
        <f t="array" ref="N232">SimGBM(N231,dt,mu,sig)</f>
        <v>211.37000281579864</v>
      </c>
      <c r="O232" s="45" cm="1">
        <f t="array" ref="O232">SimGBM(O231,dt,mu,sig)</f>
        <v>105.33594036637312</v>
      </c>
      <c r="P232" s="45" cm="1">
        <f t="array" ref="P232">SimGBM(P231,dt,mu,sig)</f>
        <v>83.733899818307876</v>
      </c>
      <c r="Q232" s="45" cm="1">
        <f t="array" ref="Q232">SimGBM(Q231,dt,mu,sig)</f>
        <v>95.813489435498226</v>
      </c>
    </row>
    <row r="233" spans="4:17" x14ac:dyDescent="0.2">
      <c r="D233" s="30">
        <v>229</v>
      </c>
      <c r="E233" s="45">
        <f t="shared" ca="1" si="4"/>
        <v>53.864983688044909</v>
      </c>
      <c r="G233" s="30">
        <v>229</v>
      </c>
      <c r="H233" s="45" cm="1">
        <f t="array" ref="H233">SimGBM(H232,dt,mu,sig)</f>
        <v>110.71732004378249</v>
      </c>
      <c r="I233" s="45" cm="1">
        <f t="array" ref="I233">SimGBM(I232,dt,mu,sig)</f>
        <v>171.52711029948895</v>
      </c>
      <c r="J233" s="45" cm="1">
        <f t="array" ref="J233">SimGBM(J232,dt,mu,sig)</f>
        <v>264.65456294762049</v>
      </c>
      <c r="K233" s="45" cm="1">
        <f t="array" ref="K233">SimGBM(K232,dt,mu,sig)</f>
        <v>123.88714158373462</v>
      </c>
      <c r="L233" s="45" cm="1">
        <f t="array" ref="L233">SimGBM(L232,dt,mu,sig)</f>
        <v>118.9305880008822</v>
      </c>
      <c r="M233" s="45" cm="1">
        <f t="array" ref="M233">SimGBM(M232,dt,mu,sig)</f>
        <v>74.707922144115969</v>
      </c>
      <c r="N233" s="45" cm="1">
        <f t="array" ref="N233">SimGBM(N232,dt,mu,sig)</f>
        <v>225.74695129134929</v>
      </c>
      <c r="O233" s="45" cm="1">
        <f t="array" ref="O233">SimGBM(O232,dt,mu,sig)</f>
        <v>108.19396882804446</v>
      </c>
      <c r="P233" s="45" cm="1">
        <f t="array" ref="P233">SimGBM(P232,dt,mu,sig)</f>
        <v>89.082685094713099</v>
      </c>
      <c r="Q233" s="45" cm="1">
        <f t="array" ref="Q233">SimGBM(Q232,dt,mu,sig)</f>
        <v>96.135100450530004</v>
      </c>
    </row>
    <row r="234" spans="4:17" x14ac:dyDescent="0.2">
      <c r="D234" s="30">
        <v>230</v>
      </c>
      <c r="E234" s="45">
        <f t="shared" ca="1" si="4"/>
        <v>52.947729651326689</v>
      </c>
      <c r="G234" s="30">
        <v>230</v>
      </c>
      <c r="H234" s="45" cm="1">
        <f t="array" ref="H234">SimGBM(H233,dt,mu,sig)</f>
        <v>106.79227201537313</v>
      </c>
      <c r="I234" s="45" cm="1">
        <f t="array" ref="I234">SimGBM(I233,dt,mu,sig)</f>
        <v>175.5890185368857</v>
      </c>
      <c r="J234" s="45" cm="1">
        <f t="array" ref="J234">SimGBM(J233,dt,mu,sig)</f>
        <v>261.80570336853407</v>
      </c>
      <c r="K234" s="45" cm="1">
        <f t="array" ref="K234">SimGBM(K233,dt,mu,sig)</f>
        <v>116.51017792233537</v>
      </c>
      <c r="L234" s="45" cm="1">
        <f t="array" ref="L234">SimGBM(L233,dt,mu,sig)</f>
        <v>120.35420751186749</v>
      </c>
      <c r="M234" s="45" cm="1">
        <f t="array" ref="M234">SimGBM(M233,dt,mu,sig)</f>
        <v>74.780651566676454</v>
      </c>
      <c r="N234" s="45" cm="1">
        <f t="array" ref="N234">SimGBM(N233,dt,mu,sig)</f>
        <v>230.8185231888003</v>
      </c>
      <c r="O234" s="45" cm="1">
        <f t="array" ref="O234">SimGBM(O233,dt,mu,sig)</f>
        <v>107.91618848096088</v>
      </c>
      <c r="P234" s="45" cm="1">
        <f t="array" ref="P234">SimGBM(P233,dt,mu,sig)</f>
        <v>91.16969969605168</v>
      </c>
      <c r="Q234" s="45" cm="1">
        <f t="array" ref="Q234">SimGBM(Q233,dt,mu,sig)</f>
        <v>99.392375071145835</v>
      </c>
    </row>
    <row r="235" spans="4:17" x14ac:dyDescent="0.2">
      <c r="D235" s="30">
        <v>231</v>
      </c>
      <c r="E235" s="45">
        <f t="shared" ca="1" si="4"/>
        <v>52.355443557178305</v>
      </c>
      <c r="G235" s="30">
        <v>231</v>
      </c>
      <c r="H235" s="45" cm="1">
        <f t="array" ref="H235">SimGBM(H234,dt,mu,sig)</f>
        <v>105.13729237810186</v>
      </c>
      <c r="I235" s="45" cm="1">
        <f t="array" ref="I235">SimGBM(I234,dt,mu,sig)</f>
        <v>176.88046151875159</v>
      </c>
      <c r="J235" s="45" cm="1">
        <f t="array" ref="J235">SimGBM(J234,dt,mu,sig)</f>
        <v>247.84794250050541</v>
      </c>
      <c r="K235" s="45" cm="1">
        <f t="array" ref="K235">SimGBM(K234,dt,mu,sig)</f>
        <v>116.963046722299</v>
      </c>
      <c r="L235" s="45" cm="1">
        <f t="array" ref="L235">SimGBM(L234,dt,mu,sig)</f>
        <v>122.97352270616913</v>
      </c>
      <c r="M235" s="45" cm="1">
        <f t="array" ref="M235">SimGBM(M234,dt,mu,sig)</f>
        <v>77.025105803532497</v>
      </c>
      <c r="N235" s="45" cm="1">
        <f t="array" ref="N235">SimGBM(N234,dt,mu,sig)</f>
        <v>232.49400965563001</v>
      </c>
      <c r="O235" s="45" cm="1">
        <f t="array" ref="O235">SimGBM(O234,dt,mu,sig)</f>
        <v>105.67872362639666</v>
      </c>
      <c r="P235" s="45" cm="1">
        <f t="array" ref="P235">SimGBM(P234,dt,mu,sig)</f>
        <v>92.940171913827413</v>
      </c>
      <c r="Q235" s="45" cm="1">
        <f t="array" ref="Q235">SimGBM(Q234,dt,mu,sig)</f>
        <v>98.606957905399</v>
      </c>
    </row>
    <row r="236" spans="4:17" x14ac:dyDescent="0.2">
      <c r="D236" s="30">
        <v>232</v>
      </c>
      <c r="E236" s="45">
        <f t="shared" ca="1" si="4"/>
        <v>51.440097647654866</v>
      </c>
      <c r="G236" s="30">
        <v>232</v>
      </c>
      <c r="H236" s="45" cm="1">
        <f t="array" ref="H236">SimGBM(H235,dt,mu,sig)</f>
        <v>102.41925432890447</v>
      </c>
      <c r="I236" s="45" cm="1">
        <f t="array" ref="I236">SimGBM(I235,dt,mu,sig)</f>
        <v>165.92868140385741</v>
      </c>
      <c r="J236" s="45" cm="1">
        <f t="array" ref="J236">SimGBM(J235,dt,mu,sig)</f>
        <v>254.66890462071399</v>
      </c>
      <c r="K236" s="45" cm="1">
        <f t="array" ref="K236">SimGBM(K235,dt,mu,sig)</f>
        <v>118.94361623719814</v>
      </c>
      <c r="L236" s="45" cm="1">
        <f t="array" ref="L236">SimGBM(L235,dt,mu,sig)</f>
        <v>123.67846310618731</v>
      </c>
      <c r="M236" s="45" cm="1">
        <f t="array" ref="M236">SimGBM(M235,dt,mu,sig)</f>
        <v>74.527450906545795</v>
      </c>
      <c r="N236" s="45" cm="1">
        <f t="array" ref="N236">SimGBM(N235,dt,mu,sig)</f>
        <v>232.1263496429541</v>
      </c>
      <c r="O236" s="45" cm="1">
        <f t="array" ref="O236">SimGBM(O235,dt,mu,sig)</f>
        <v>104.09908041842296</v>
      </c>
      <c r="P236" s="45" cm="1">
        <f t="array" ref="P236">SimGBM(P235,dt,mu,sig)</f>
        <v>94.812290523008386</v>
      </c>
      <c r="Q236" s="45" cm="1">
        <f t="array" ref="Q236">SimGBM(Q235,dt,mu,sig)</f>
        <v>103.65199072959263</v>
      </c>
    </row>
    <row r="237" spans="4:17" x14ac:dyDescent="0.2">
      <c r="D237" s="30">
        <v>233</v>
      </c>
      <c r="E237" s="45">
        <f t="shared" ca="1" si="4"/>
        <v>50.52549119336571</v>
      </c>
      <c r="G237" s="30">
        <v>233</v>
      </c>
      <c r="H237" s="45" cm="1">
        <f t="array" ref="H237">SimGBM(H236,dt,mu,sig)</f>
        <v>101.97707275624342</v>
      </c>
      <c r="I237" s="45" cm="1">
        <f t="array" ref="I237">SimGBM(I236,dt,mu,sig)</f>
        <v>167.03587969028857</v>
      </c>
      <c r="J237" s="45" cm="1">
        <f t="array" ref="J237">SimGBM(J236,dt,mu,sig)</f>
        <v>254.84183719841076</v>
      </c>
      <c r="K237" s="45" cm="1">
        <f t="array" ref="K237">SimGBM(K236,dt,mu,sig)</f>
        <v>113.45366653717912</v>
      </c>
      <c r="L237" s="45" cm="1">
        <f t="array" ref="L237">SimGBM(L236,dt,mu,sig)</f>
        <v>127.13524050184022</v>
      </c>
      <c r="M237" s="45" cm="1">
        <f t="array" ref="M237">SimGBM(M236,dt,mu,sig)</f>
        <v>74.453947978159718</v>
      </c>
      <c r="N237" s="45" cm="1">
        <f t="array" ref="N237">SimGBM(N236,dt,mu,sig)</f>
        <v>223.16717703245777</v>
      </c>
      <c r="O237" s="45" cm="1">
        <f t="array" ref="O237">SimGBM(O236,dt,mu,sig)</f>
        <v>108.82820113361069</v>
      </c>
      <c r="P237" s="45" cm="1">
        <f t="array" ref="P237">SimGBM(P236,dt,mu,sig)</f>
        <v>97.729322457297684</v>
      </c>
      <c r="Q237" s="45" cm="1">
        <f t="array" ref="Q237">SimGBM(Q236,dt,mu,sig)</f>
        <v>106.45937338966739</v>
      </c>
    </row>
    <row r="238" spans="4:17" x14ac:dyDescent="0.2">
      <c r="D238" s="30">
        <v>234</v>
      </c>
      <c r="E238" s="45">
        <f t="shared" ca="1" si="4"/>
        <v>50.292785623658339</v>
      </c>
      <c r="G238" s="30">
        <v>234</v>
      </c>
      <c r="H238" s="45" cm="1">
        <f t="array" ref="H238">SimGBM(H237,dt,mu,sig)</f>
        <v>99.76939762329441</v>
      </c>
      <c r="I238" s="45" cm="1">
        <f t="array" ref="I238">SimGBM(I237,dt,mu,sig)</f>
        <v>170.06093854229945</v>
      </c>
      <c r="J238" s="45" cm="1">
        <f t="array" ref="J238">SimGBM(J237,dt,mu,sig)</f>
        <v>258.42813983016077</v>
      </c>
      <c r="K238" s="45" cm="1">
        <f t="array" ref="K238">SimGBM(K237,dt,mu,sig)</f>
        <v>118.27928860259881</v>
      </c>
      <c r="L238" s="45" cm="1">
        <f t="array" ref="L238">SimGBM(L237,dt,mu,sig)</f>
        <v>133.33123163624973</v>
      </c>
      <c r="M238" s="45" cm="1">
        <f t="array" ref="M238">SimGBM(M237,dt,mu,sig)</f>
        <v>74.958770546005297</v>
      </c>
      <c r="N238" s="45" cm="1">
        <f t="array" ref="N238">SimGBM(N237,dt,mu,sig)</f>
        <v>235.27251100973848</v>
      </c>
      <c r="O238" s="45" cm="1">
        <f t="array" ref="O238">SimGBM(O237,dt,mu,sig)</f>
        <v>111.17589098464784</v>
      </c>
      <c r="P238" s="45" cm="1">
        <f t="array" ref="P238">SimGBM(P237,dt,mu,sig)</f>
        <v>93.6881830711947</v>
      </c>
      <c r="Q238" s="45" cm="1">
        <f t="array" ref="Q238">SimGBM(Q237,dt,mu,sig)</f>
        <v>105.76301950544003</v>
      </c>
    </row>
    <row r="239" spans="4:17" x14ac:dyDescent="0.2">
      <c r="D239" s="30">
        <v>235</v>
      </c>
      <c r="E239" s="45">
        <f t="shared" ca="1" si="4"/>
        <v>48.986231215439467</v>
      </c>
      <c r="G239" s="30">
        <v>235</v>
      </c>
      <c r="H239" s="45" cm="1">
        <f t="array" ref="H239">SimGBM(H238,dt,mu,sig)</f>
        <v>98.251460650621624</v>
      </c>
      <c r="I239" s="45" cm="1">
        <f t="array" ref="I239">SimGBM(I238,dt,mu,sig)</f>
        <v>165.80168866890108</v>
      </c>
      <c r="J239" s="45" cm="1">
        <f t="array" ref="J239">SimGBM(J238,dt,mu,sig)</f>
        <v>256.31669283296185</v>
      </c>
      <c r="K239" s="45" cm="1">
        <f t="array" ref="K239">SimGBM(K238,dt,mu,sig)</f>
        <v>118.78694508324982</v>
      </c>
      <c r="L239" s="45" cm="1">
        <f t="array" ref="L239">SimGBM(L238,dt,mu,sig)</f>
        <v>131.15218936653801</v>
      </c>
      <c r="M239" s="45" cm="1">
        <f t="array" ref="M239">SimGBM(M238,dt,mu,sig)</f>
        <v>70.373361854758755</v>
      </c>
      <c r="N239" s="45" cm="1">
        <f t="array" ref="N239">SimGBM(N238,dt,mu,sig)</f>
        <v>237.02843340831211</v>
      </c>
      <c r="O239" s="45" cm="1">
        <f t="array" ref="O239">SimGBM(O238,dt,mu,sig)</f>
        <v>112.58157425705537</v>
      </c>
      <c r="P239" s="45" cm="1">
        <f t="array" ref="P239">SimGBM(P238,dt,mu,sig)</f>
        <v>92.442210441781782</v>
      </c>
      <c r="Q239" s="45" cm="1">
        <f t="array" ref="Q239">SimGBM(Q238,dt,mu,sig)</f>
        <v>105.97360333794137</v>
      </c>
    </row>
    <row r="240" spans="4:17" x14ac:dyDescent="0.2">
      <c r="D240" s="30">
        <v>236</v>
      </c>
      <c r="E240" s="45">
        <f t="shared" ca="1" si="4"/>
        <v>48.230177067136658</v>
      </c>
      <c r="G240" s="30">
        <v>236</v>
      </c>
      <c r="H240" s="45" cm="1">
        <f t="array" ref="H240">SimGBM(H239,dt,mu,sig)</f>
        <v>100.50895110538799</v>
      </c>
      <c r="I240" s="45" cm="1">
        <f t="array" ref="I240">SimGBM(I239,dt,mu,sig)</f>
        <v>163.53806326649917</v>
      </c>
      <c r="J240" s="45" cm="1">
        <f t="array" ref="J240">SimGBM(J239,dt,mu,sig)</f>
        <v>248.60680771929364</v>
      </c>
      <c r="K240" s="45" cm="1">
        <f t="array" ref="K240">SimGBM(K239,dt,mu,sig)</f>
        <v>113.43123072103859</v>
      </c>
      <c r="L240" s="45" cm="1">
        <f t="array" ref="L240">SimGBM(L239,dt,mu,sig)</f>
        <v>130.17051267099953</v>
      </c>
      <c r="M240" s="45" cm="1">
        <f t="array" ref="M240">SimGBM(M239,dt,mu,sig)</f>
        <v>70.687117125933725</v>
      </c>
      <c r="N240" s="45" cm="1">
        <f t="array" ref="N240">SimGBM(N239,dt,mu,sig)</f>
        <v>232.29868188289882</v>
      </c>
      <c r="O240" s="45" cm="1">
        <f t="array" ref="O240">SimGBM(O239,dt,mu,sig)</f>
        <v>111.76884412109297</v>
      </c>
      <c r="P240" s="45" cm="1">
        <f t="array" ref="P240">SimGBM(P239,dt,mu,sig)</f>
        <v>92.924779509266344</v>
      </c>
      <c r="Q240" s="45" cm="1">
        <f t="array" ref="Q240">SimGBM(Q239,dt,mu,sig)</f>
        <v>103.34232876428764</v>
      </c>
    </row>
    <row r="241" spans="4:17" x14ac:dyDescent="0.2">
      <c r="D241" s="30">
        <v>237</v>
      </c>
      <c r="E241" s="45">
        <f t="shared" ca="1" si="4"/>
        <v>48.09819846270139</v>
      </c>
      <c r="G241" s="30">
        <v>237</v>
      </c>
      <c r="H241" s="45" cm="1">
        <f t="array" ref="H241">SimGBM(H240,dt,mu,sig)</f>
        <v>99.794189390149285</v>
      </c>
      <c r="I241" s="45" cm="1">
        <f t="array" ref="I241">SimGBM(I240,dt,mu,sig)</f>
        <v>159.78008175984962</v>
      </c>
      <c r="J241" s="45" cm="1">
        <f t="array" ref="J241">SimGBM(J240,dt,mu,sig)</f>
        <v>251.14301946812188</v>
      </c>
      <c r="K241" s="45" cm="1">
        <f t="array" ref="K241">SimGBM(K240,dt,mu,sig)</f>
        <v>114.05443551875783</v>
      </c>
      <c r="L241" s="45" cm="1">
        <f t="array" ref="L241">SimGBM(L240,dt,mu,sig)</f>
        <v>131.2994279336373</v>
      </c>
      <c r="M241" s="45" cm="1">
        <f t="array" ref="M241">SimGBM(M240,dt,mu,sig)</f>
        <v>70.102133458429961</v>
      </c>
      <c r="N241" s="45" cm="1">
        <f t="array" ref="N241">SimGBM(N240,dt,mu,sig)</f>
        <v>229.96117442753109</v>
      </c>
      <c r="O241" s="45" cm="1">
        <f t="array" ref="O241">SimGBM(O240,dt,mu,sig)</f>
        <v>108.55982817791262</v>
      </c>
      <c r="P241" s="45" cm="1">
        <f t="array" ref="P241">SimGBM(P240,dt,mu,sig)</f>
        <v>93.77225273024095</v>
      </c>
      <c r="Q241" s="45" cm="1">
        <f t="array" ref="Q241">SimGBM(Q240,dt,mu,sig)</f>
        <v>105.27485887897669</v>
      </c>
    </row>
    <row r="242" spans="4:17" x14ac:dyDescent="0.2">
      <c r="D242" s="30">
        <v>238</v>
      </c>
      <c r="E242" s="45">
        <f t="shared" ca="1" si="4"/>
        <v>48.86956089971855</v>
      </c>
      <c r="G242" s="30">
        <v>238</v>
      </c>
      <c r="H242" s="45" cm="1">
        <f t="array" ref="H242">SimGBM(H241,dt,mu,sig)</f>
        <v>97.252515047036525</v>
      </c>
      <c r="I242" s="45" cm="1">
        <f t="array" ref="I242">SimGBM(I241,dt,mu,sig)</f>
        <v>161.16238469268308</v>
      </c>
      <c r="J242" s="45" cm="1">
        <f t="array" ref="J242">SimGBM(J241,dt,mu,sig)</f>
        <v>254.79541816161981</v>
      </c>
      <c r="K242" s="45" cm="1">
        <f t="array" ref="K242">SimGBM(K241,dt,mu,sig)</f>
        <v>113.32058859665953</v>
      </c>
      <c r="L242" s="45" cm="1">
        <f t="array" ref="L242">SimGBM(L241,dt,mu,sig)</f>
        <v>132.82077798728801</v>
      </c>
      <c r="M242" s="45" cm="1">
        <f t="array" ref="M242">SimGBM(M241,dt,mu,sig)</f>
        <v>71.823562293421489</v>
      </c>
      <c r="N242" s="45" cm="1">
        <f t="array" ref="N242">SimGBM(N241,dt,mu,sig)</f>
        <v>226.61925429898139</v>
      </c>
      <c r="O242" s="45" cm="1">
        <f t="array" ref="O242">SimGBM(O241,dt,mu,sig)</f>
        <v>108.20578560632804</v>
      </c>
      <c r="P242" s="45" cm="1">
        <f t="array" ref="P242">SimGBM(P241,dt,mu,sig)</f>
        <v>96.144991890804789</v>
      </c>
      <c r="Q242" s="45" cm="1">
        <f t="array" ref="Q242">SimGBM(Q241,dt,mu,sig)</f>
        <v>102.84101286505401</v>
      </c>
    </row>
    <row r="243" spans="4:17" x14ac:dyDescent="0.2">
      <c r="D243" s="30">
        <v>239</v>
      </c>
      <c r="E243" s="45">
        <f t="shared" ca="1" si="4"/>
        <v>47.057106820102362</v>
      </c>
      <c r="G243" s="30">
        <v>239</v>
      </c>
      <c r="H243" s="45" cm="1">
        <f t="array" ref="H243">SimGBM(H242,dt,mu,sig)</f>
        <v>96.806622206799091</v>
      </c>
      <c r="I243" s="45" cm="1">
        <f t="array" ref="I243">SimGBM(I242,dt,mu,sig)</f>
        <v>162.50408418867985</v>
      </c>
      <c r="J243" s="45" cm="1">
        <f t="array" ref="J243">SimGBM(J242,dt,mu,sig)</f>
        <v>252.37700750539901</v>
      </c>
      <c r="K243" s="45" cm="1">
        <f t="array" ref="K243">SimGBM(K242,dt,mu,sig)</f>
        <v>115.8431025067282</v>
      </c>
      <c r="L243" s="45" cm="1">
        <f t="array" ref="L243">SimGBM(L242,dt,mu,sig)</f>
        <v>129.87412927017814</v>
      </c>
      <c r="M243" s="45" cm="1">
        <f t="array" ref="M243">SimGBM(M242,dt,mu,sig)</f>
        <v>72.288523672637055</v>
      </c>
      <c r="N243" s="45" cm="1">
        <f t="array" ref="N243">SimGBM(N242,dt,mu,sig)</f>
        <v>227.73378104224898</v>
      </c>
      <c r="O243" s="45" cm="1">
        <f t="array" ref="O243">SimGBM(O242,dt,mu,sig)</f>
        <v>111.77089420878083</v>
      </c>
      <c r="P243" s="45" cm="1">
        <f t="array" ref="P243">SimGBM(P242,dt,mu,sig)</f>
        <v>92.096683272608743</v>
      </c>
      <c r="Q243" s="45" cm="1">
        <f t="array" ref="Q243">SimGBM(Q242,dt,mu,sig)</f>
        <v>101.2259071871606</v>
      </c>
    </row>
    <row r="244" spans="4:17" x14ac:dyDescent="0.2">
      <c r="D244" s="30">
        <v>240</v>
      </c>
      <c r="E244" s="45">
        <f t="shared" ca="1" si="4"/>
        <v>46.110040297453203</v>
      </c>
      <c r="G244" s="30">
        <v>240</v>
      </c>
      <c r="H244" s="45" cm="1">
        <f t="array" ref="H244">SimGBM(H243,dt,mu,sig)</f>
        <v>95.365950083730084</v>
      </c>
      <c r="I244" s="45" cm="1">
        <f t="array" ref="I244">SimGBM(I243,dt,mu,sig)</f>
        <v>162.92995284332264</v>
      </c>
      <c r="J244" s="45" cm="1">
        <f t="array" ref="J244">SimGBM(J243,dt,mu,sig)</f>
        <v>250.25334486697977</v>
      </c>
      <c r="K244" s="45" cm="1">
        <f t="array" ref="K244">SimGBM(K243,dt,mu,sig)</f>
        <v>117.65434978553334</v>
      </c>
      <c r="L244" s="45" cm="1">
        <f t="array" ref="L244">SimGBM(L243,dt,mu,sig)</f>
        <v>131.57126234010494</v>
      </c>
      <c r="M244" s="45" cm="1">
        <f t="array" ref="M244">SimGBM(M243,dt,mu,sig)</f>
        <v>68.90107991230866</v>
      </c>
      <c r="N244" s="45" cm="1">
        <f t="array" ref="N244">SimGBM(N243,dt,mu,sig)</f>
        <v>230.10267066224364</v>
      </c>
      <c r="O244" s="45" cm="1">
        <f t="array" ref="O244">SimGBM(O243,dt,mu,sig)</f>
        <v>111.73291957997584</v>
      </c>
      <c r="P244" s="45" cm="1">
        <f t="array" ref="P244">SimGBM(P243,dt,mu,sig)</f>
        <v>89.902128773423001</v>
      </c>
      <c r="Q244" s="45" cm="1">
        <f t="array" ref="Q244">SimGBM(Q243,dt,mu,sig)</f>
        <v>98.756227517010927</v>
      </c>
    </row>
    <row r="245" spans="4:17" x14ac:dyDescent="0.2">
      <c r="D245" s="30">
        <v>241</v>
      </c>
      <c r="E245" s="45">
        <f t="shared" ca="1" si="4"/>
        <v>44.696683343346457</v>
      </c>
      <c r="G245" s="30">
        <v>241</v>
      </c>
      <c r="H245" s="45" cm="1">
        <f t="array" ref="H245">SimGBM(H244,dt,mu,sig)</f>
        <v>94.022396417665249</v>
      </c>
      <c r="I245" s="45" cm="1">
        <f t="array" ref="I245">SimGBM(I244,dt,mu,sig)</f>
        <v>159.39604862620507</v>
      </c>
      <c r="J245" s="45" cm="1">
        <f t="array" ref="J245">SimGBM(J244,dt,mu,sig)</f>
        <v>247.85657313254535</v>
      </c>
      <c r="K245" s="45" cm="1">
        <f t="array" ref="K245">SimGBM(K244,dt,mu,sig)</f>
        <v>117.03314434647349</v>
      </c>
      <c r="L245" s="45" cm="1">
        <f t="array" ref="L245">SimGBM(L244,dt,mu,sig)</f>
        <v>130.10539052848753</v>
      </c>
      <c r="M245" s="45" cm="1">
        <f t="array" ref="M245">SimGBM(M244,dt,mu,sig)</f>
        <v>69.799863240674014</v>
      </c>
      <c r="N245" s="45" cm="1">
        <f t="array" ref="N245">SimGBM(N244,dt,mu,sig)</f>
        <v>238.10713018671694</v>
      </c>
      <c r="O245" s="45" cm="1">
        <f t="array" ref="O245">SimGBM(O244,dt,mu,sig)</f>
        <v>109.88753808845269</v>
      </c>
      <c r="P245" s="45" cm="1">
        <f t="array" ref="P245">SimGBM(P244,dt,mu,sig)</f>
        <v>88.925696017860304</v>
      </c>
      <c r="Q245" s="45" cm="1">
        <f t="array" ref="Q245">SimGBM(Q244,dt,mu,sig)</f>
        <v>100.26021603446763</v>
      </c>
    </row>
    <row r="246" spans="4:17" x14ac:dyDescent="0.2">
      <c r="D246" s="30">
        <v>242</v>
      </c>
      <c r="E246" s="45">
        <f t="shared" ca="1" si="4"/>
        <v>43.687427216709139</v>
      </c>
      <c r="G246" s="30">
        <v>242</v>
      </c>
      <c r="H246" s="45" cm="1">
        <f t="array" ref="H246">SimGBM(H245,dt,mu,sig)</f>
        <v>95.85124458787665</v>
      </c>
      <c r="I246" s="45" cm="1">
        <f t="array" ref="I246">SimGBM(I245,dt,mu,sig)</f>
        <v>158.60246379915915</v>
      </c>
      <c r="J246" s="45" cm="1">
        <f t="array" ref="J246">SimGBM(J245,dt,mu,sig)</f>
        <v>245.26387388012986</v>
      </c>
      <c r="K246" s="45" cm="1">
        <f t="array" ref="K246">SimGBM(K245,dt,mu,sig)</f>
        <v>123.70134442036129</v>
      </c>
      <c r="L246" s="45" cm="1">
        <f t="array" ref="L246">SimGBM(L245,dt,mu,sig)</f>
        <v>133.26213173828012</v>
      </c>
      <c r="M246" s="45" cm="1">
        <f t="array" ref="M246">SimGBM(M245,dt,mu,sig)</f>
        <v>68.940480763990962</v>
      </c>
      <c r="N246" s="45" cm="1">
        <f t="array" ref="N246">SimGBM(N245,dt,mu,sig)</f>
        <v>244.88563509718736</v>
      </c>
      <c r="O246" s="45" cm="1">
        <f t="array" ref="O246">SimGBM(O245,dt,mu,sig)</f>
        <v>106.61708911323069</v>
      </c>
      <c r="P246" s="45" cm="1">
        <f t="array" ref="P246">SimGBM(P245,dt,mu,sig)</f>
        <v>90.284262942654308</v>
      </c>
      <c r="Q246" s="45" cm="1">
        <f t="array" ref="Q246">SimGBM(Q245,dt,mu,sig)</f>
        <v>102.3692009770042</v>
      </c>
    </row>
    <row r="247" spans="4:17" x14ac:dyDescent="0.2">
      <c r="D247" s="30">
        <v>243</v>
      </c>
      <c r="E247" s="45">
        <f t="shared" ca="1" si="4"/>
        <v>43.619565097322166</v>
      </c>
      <c r="G247" s="30">
        <v>243</v>
      </c>
      <c r="H247" s="45" cm="1">
        <f t="array" ref="H247">SimGBM(H246,dt,mu,sig)</f>
        <v>96.424287105285927</v>
      </c>
      <c r="I247" s="45" cm="1">
        <f t="array" ref="I247">SimGBM(I246,dt,mu,sig)</f>
        <v>163.34733159632498</v>
      </c>
      <c r="J247" s="45" cm="1">
        <f t="array" ref="J247">SimGBM(J246,dt,mu,sig)</f>
        <v>248.21532827868003</v>
      </c>
      <c r="K247" s="45" cm="1">
        <f t="array" ref="K247">SimGBM(K246,dt,mu,sig)</f>
        <v>121.21435853665719</v>
      </c>
      <c r="L247" s="45" cm="1">
        <f t="array" ref="L247">SimGBM(L246,dt,mu,sig)</f>
        <v>131.51658935208303</v>
      </c>
      <c r="M247" s="45" cm="1">
        <f t="array" ref="M247">SimGBM(M246,dt,mu,sig)</f>
        <v>69.221532756437739</v>
      </c>
      <c r="N247" s="45" cm="1">
        <f t="array" ref="N247">SimGBM(N246,dt,mu,sig)</f>
        <v>250.31508742310541</v>
      </c>
      <c r="O247" s="45" cm="1">
        <f t="array" ref="O247">SimGBM(O246,dt,mu,sig)</f>
        <v>106.04852380058111</v>
      </c>
      <c r="P247" s="45" cm="1">
        <f t="array" ref="P247">SimGBM(P246,dt,mu,sig)</f>
        <v>92.342318883079159</v>
      </c>
      <c r="Q247" s="45" cm="1">
        <f t="array" ref="Q247">SimGBM(Q246,dt,mu,sig)</f>
        <v>103.30742878927346</v>
      </c>
    </row>
    <row r="248" spans="4:17" x14ac:dyDescent="0.2">
      <c r="D248" s="30">
        <v>244</v>
      </c>
      <c r="E248" s="45">
        <f t="shared" ca="1" si="4"/>
        <v>42.898539112003434</v>
      </c>
      <c r="G248" s="30">
        <v>244</v>
      </c>
      <c r="H248" s="45" cm="1">
        <f t="array" ref="H248">SimGBM(H247,dt,mu,sig)</f>
        <v>93.710493944454697</v>
      </c>
      <c r="I248" s="45" cm="1">
        <f t="array" ref="I248">SimGBM(I247,dt,mu,sig)</f>
        <v>165.46661986559317</v>
      </c>
      <c r="J248" s="45" cm="1">
        <f t="array" ref="J248">SimGBM(J247,dt,mu,sig)</f>
        <v>246.67599063906542</v>
      </c>
      <c r="K248" s="45" cm="1">
        <f t="array" ref="K248">SimGBM(K247,dt,mu,sig)</f>
        <v>118.76205183860024</v>
      </c>
      <c r="L248" s="45" cm="1">
        <f t="array" ref="L248">SimGBM(L247,dt,mu,sig)</f>
        <v>128.20758830346651</v>
      </c>
      <c r="M248" s="45" cm="1">
        <f t="array" ref="M248">SimGBM(M247,dt,mu,sig)</f>
        <v>72.550115779237785</v>
      </c>
      <c r="N248" s="45" cm="1">
        <f t="array" ref="N248">SimGBM(N247,dt,mu,sig)</f>
        <v>254.494208127137</v>
      </c>
      <c r="O248" s="45" cm="1">
        <f t="array" ref="O248">SimGBM(O247,dt,mu,sig)</f>
        <v>106.58025302198143</v>
      </c>
      <c r="P248" s="45" cm="1">
        <f t="array" ref="P248">SimGBM(P247,dt,mu,sig)</f>
        <v>88.853149636014891</v>
      </c>
      <c r="Q248" s="45" cm="1">
        <f t="array" ref="Q248">SimGBM(Q247,dt,mu,sig)</f>
        <v>106.41513609152891</v>
      </c>
    </row>
    <row r="249" spans="4:17" x14ac:dyDescent="0.2">
      <c r="D249" s="30">
        <v>245</v>
      </c>
      <c r="E249" s="45">
        <f t="shared" ca="1" si="4"/>
        <v>42.034579784438918</v>
      </c>
      <c r="G249" s="30">
        <v>245</v>
      </c>
      <c r="H249" s="45" cm="1">
        <f t="array" ref="H249">SimGBM(H248,dt,mu,sig)</f>
        <v>94.171568293328974</v>
      </c>
      <c r="I249" s="45" cm="1">
        <f t="array" ref="I249">SimGBM(I248,dt,mu,sig)</f>
        <v>160.95928879330722</v>
      </c>
      <c r="J249" s="45" cm="1">
        <f t="array" ref="J249">SimGBM(J248,dt,mu,sig)</f>
        <v>249.07776736491064</v>
      </c>
      <c r="K249" s="45" cm="1">
        <f t="array" ref="K249">SimGBM(K248,dt,mu,sig)</f>
        <v>120.55455026844767</v>
      </c>
      <c r="L249" s="45" cm="1">
        <f t="array" ref="L249">SimGBM(L248,dt,mu,sig)</f>
        <v>133.10933378525291</v>
      </c>
      <c r="M249" s="45" cm="1">
        <f t="array" ref="M249">SimGBM(M248,dt,mu,sig)</f>
        <v>72.41491190633009</v>
      </c>
      <c r="N249" s="45" cm="1">
        <f t="array" ref="N249">SimGBM(N248,dt,mu,sig)</f>
        <v>270.42456068860537</v>
      </c>
      <c r="O249" s="45" cm="1">
        <f t="array" ref="O249">SimGBM(O248,dt,mu,sig)</f>
        <v>104.29530951123112</v>
      </c>
      <c r="P249" s="45" cm="1">
        <f t="array" ref="P249">SimGBM(P248,dt,mu,sig)</f>
        <v>91.427546618990036</v>
      </c>
      <c r="Q249" s="45" cm="1">
        <f t="array" ref="Q249">SimGBM(Q248,dt,mu,sig)</f>
        <v>106.32018479317962</v>
      </c>
    </row>
    <row r="250" spans="4:17" x14ac:dyDescent="0.2">
      <c r="D250" s="30">
        <v>246</v>
      </c>
      <c r="E250" s="45">
        <f t="shared" ca="1" si="4"/>
        <v>42.601299818354718</v>
      </c>
      <c r="G250" s="30">
        <v>246</v>
      </c>
      <c r="H250" s="45" cm="1">
        <f t="array" ref="H250">SimGBM(H249,dt,mu,sig)</f>
        <v>93.22094802539192</v>
      </c>
      <c r="I250" s="45" cm="1">
        <f t="array" ref="I250">SimGBM(I249,dt,mu,sig)</f>
        <v>159.18760383411441</v>
      </c>
      <c r="J250" s="45" cm="1">
        <f t="array" ref="J250">SimGBM(J249,dt,mu,sig)</f>
        <v>259.76632939869944</v>
      </c>
      <c r="K250" s="45" cm="1">
        <f t="array" ref="K250">SimGBM(K249,dt,mu,sig)</f>
        <v>121.03850470260232</v>
      </c>
      <c r="L250" s="45" cm="1">
        <f t="array" ref="L250">SimGBM(L249,dt,mu,sig)</f>
        <v>137.96392774203974</v>
      </c>
      <c r="M250" s="45" cm="1">
        <f t="array" ref="M250">SimGBM(M249,dt,mu,sig)</f>
        <v>72.245760229195412</v>
      </c>
      <c r="N250" s="45" cm="1">
        <f t="array" ref="N250">SimGBM(N249,dt,mu,sig)</f>
        <v>257.25256198522391</v>
      </c>
      <c r="O250" s="45" cm="1">
        <f t="array" ref="O250">SimGBM(O249,dt,mu,sig)</f>
        <v>105.78333528949013</v>
      </c>
      <c r="P250" s="45" cm="1">
        <f t="array" ref="P250">SimGBM(P249,dt,mu,sig)</f>
        <v>88.578957810473895</v>
      </c>
      <c r="Q250" s="45" cm="1">
        <f t="array" ref="Q250">SimGBM(Q249,dt,mu,sig)</f>
        <v>109.73228427373887</v>
      </c>
    </row>
    <row r="251" spans="4:17" x14ac:dyDescent="0.2">
      <c r="D251" s="30">
        <v>247</v>
      </c>
      <c r="E251" s="45">
        <f t="shared" ca="1" si="4"/>
        <v>42.084873931907225</v>
      </c>
      <c r="G251" s="30">
        <v>247</v>
      </c>
      <c r="H251" s="45" cm="1">
        <f t="array" ref="H251">SimGBM(H250,dt,mu,sig)</f>
        <v>92.635937887113784</v>
      </c>
      <c r="I251" s="45" cm="1">
        <f t="array" ref="I251">SimGBM(I250,dt,mu,sig)</f>
        <v>159.9377528634304</v>
      </c>
      <c r="J251" s="45" cm="1">
        <f t="array" ref="J251">SimGBM(J250,dt,mu,sig)</f>
        <v>258.12009148660098</v>
      </c>
      <c r="K251" s="45" cm="1">
        <f t="array" ref="K251">SimGBM(K250,dt,mu,sig)</f>
        <v>125.21188923522055</v>
      </c>
      <c r="L251" s="45" cm="1">
        <f t="array" ref="L251">SimGBM(L250,dt,mu,sig)</f>
        <v>137.8876160214584</v>
      </c>
      <c r="M251" s="45" cm="1">
        <f t="array" ref="M251">SimGBM(M250,dt,mu,sig)</f>
        <v>72.487306487003949</v>
      </c>
      <c r="N251" s="45" cm="1">
        <f t="array" ref="N251">SimGBM(N250,dt,mu,sig)</f>
        <v>258.64225773971879</v>
      </c>
      <c r="O251" s="45" cm="1">
        <f t="array" ref="O251">SimGBM(O250,dt,mu,sig)</f>
        <v>106.49071947739098</v>
      </c>
      <c r="P251" s="45" cm="1">
        <f t="array" ref="P251">SimGBM(P250,dt,mu,sig)</f>
        <v>89.297504244409382</v>
      </c>
      <c r="Q251" s="45" cm="1">
        <f t="array" ref="Q251">SimGBM(Q250,dt,mu,sig)</f>
        <v>110.6520856932386</v>
      </c>
    </row>
    <row r="252" spans="4:17" x14ac:dyDescent="0.2">
      <c r="D252" s="30">
        <v>248</v>
      </c>
      <c r="E252" s="45">
        <f t="shared" ca="1" si="4"/>
        <v>41.203187049325777</v>
      </c>
      <c r="G252" s="30">
        <v>248</v>
      </c>
      <c r="H252" s="45" cm="1">
        <f t="array" ref="H252">SimGBM(H251,dt,mu,sig)</f>
        <v>89.570328850066986</v>
      </c>
      <c r="I252" s="45" cm="1">
        <f t="array" ref="I252">SimGBM(I251,dt,mu,sig)</f>
        <v>151.72939616935875</v>
      </c>
      <c r="J252" s="45" cm="1">
        <f t="array" ref="J252">SimGBM(J251,dt,mu,sig)</f>
        <v>251.86128539394784</v>
      </c>
      <c r="K252" s="45" cm="1">
        <f t="array" ref="K252">SimGBM(K251,dt,mu,sig)</f>
        <v>127.00007243895914</v>
      </c>
      <c r="L252" s="45" cm="1">
        <f t="array" ref="L252">SimGBM(L251,dt,mu,sig)</f>
        <v>140.00983614502593</v>
      </c>
      <c r="M252" s="45" cm="1">
        <f t="array" ref="M252">SimGBM(M251,dt,mu,sig)</f>
        <v>71.277390506027089</v>
      </c>
      <c r="N252" s="45" cm="1">
        <f t="array" ref="N252">SimGBM(N251,dt,mu,sig)</f>
        <v>262.7258255241087</v>
      </c>
      <c r="O252" s="45" cm="1">
        <f t="array" ref="O252">SimGBM(O251,dt,mu,sig)</f>
        <v>101.06204377069362</v>
      </c>
      <c r="P252" s="45" cm="1">
        <f t="array" ref="P252">SimGBM(P251,dt,mu,sig)</f>
        <v>88.80656298697312</v>
      </c>
      <c r="Q252" s="45" cm="1">
        <f t="array" ref="Q252">SimGBM(Q251,dt,mu,sig)</f>
        <v>110.50602518590871</v>
      </c>
    </row>
    <row r="253" spans="4:17" x14ac:dyDescent="0.2">
      <c r="D253" s="30">
        <v>249</v>
      </c>
      <c r="E253" s="45">
        <f t="shared" ca="1" si="4"/>
        <v>40.850176123178329</v>
      </c>
      <c r="G253" s="30">
        <v>249</v>
      </c>
      <c r="H253" s="45" cm="1">
        <f t="array" ref="H253">SimGBM(H252,dt,mu,sig)</f>
        <v>88.430256444730574</v>
      </c>
      <c r="I253" s="45" cm="1">
        <f t="array" ref="I253">SimGBM(I252,dt,mu,sig)</f>
        <v>155.54823446993387</v>
      </c>
      <c r="J253" s="45" cm="1">
        <f t="array" ref="J253">SimGBM(J252,dt,mu,sig)</f>
        <v>251.8215836165511</v>
      </c>
      <c r="K253" s="45" cm="1">
        <f t="array" ref="K253">SimGBM(K252,dt,mu,sig)</f>
        <v>128.77217767088263</v>
      </c>
      <c r="L253" s="45" cm="1">
        <f t="array" ref="L253">SimGBM(L252,dt,mu,sig)</f>
        <v>135.63782203776876</v>
      </c>
      <c r="M253" s="45" cm="1">
        <f t="array" ref="M253">SimGBM(M252,dt,mu,sig)</f>
        <v>74.031717676644504</v>
      </c>
      <c r="N253" s="45" cm="1">
        <f t="array" ref="N253">SimGBM(N252,dt,mu,sig)</f>
        <v>263.43821651382478</v>
      </c>
      <c r="O253" s="45" cm="1">
        <f t="array" ref="O253">SimGBM(O252,dt,mu,sig)</f>
        <v>101.57909377210453</v>
      </c>
      <c r="P253" s="45" cm="1">
        <f t="array" ref="P253">SimGBM(P252,dt,mu,sig)</f>
        <v>88.732641565713649</v>
      </c>
      <c r="Q253" s="45" cm="1">
        <f t="array" ref="Q253">SimGBM(Q252,dt,mu,sig)</f>
        <v>107.08689891009114</v>
      </c>
    </row>
    <row r="254" spans="4:17" x14ac:dyDescent="0.2">
      <c r="D254" s="30">
        <v>250</v>
      </c>
      <c r="E254" s="45">
        <f t="shared" ca="1" si="4"/>
        <v>40.392351209360783</v>
      </c>
      <c r="G254" s="30">
        <v>250</v>
      </c>
      <c r="H254" s="45" cm="1">
        <f t="array" ref="H254">SimGBM(H253,dt,mu,sig)</f>
        <v>89.000745546883365</v>
      </c>
      <c r="I254" s="45" cm="1">
        <f t="array" ref="I254">SimGBM(I253,dt,mu,sig)</f>
        <v>156.08215191997104</v>
      </c>
      <c r="J254" s="45" cm="1">
        <f t="array" ref="J254">SimGBM(J253,dt,mu,sig)</f>
        <v>248.77254742403534</v>
      </c>
      <c r="K254" s="45" cm="1">
        <f t="array" ref="K254">SimGBM(K253,dt,mu,sig)</f>
        <v>127.85353615419332</v>
      </c>
      <c r="L254" s="45" cm="1">
        <f t="array" ref="L254">SimGBM(L253,dt,mu,sig)</f>
        <v>131.69991879783643</v>
      </c>
      <c r="M254" s="45" cm="1">
        <f t="array" ref="M254">SimGBM(M253,dt,mu,sig)</f>
        <v>73.245611968826168</v>
      </c>
      <c r="N254" s="45" cm="1">
        <f t="array" ref="N254">SimGBM(N253,dt,mu,sig)</f>
        <v>276.72773073563769</v>
      </c>
      <c r="O254" s="45" cm="1">
        <f t="array" ref="O254">SimGBM(O253,dt,mu,sig)</f>
        <v>97.168362150830774</v>
      </c>
      <c r="P254" s="45" cm="1">
        <f t="array" ref="P254">SimGBM(P253,dt,mu,sig)</f>
        <v>90.585944347878311</v>
      </c>
      <c r="Q254" s="45" cm="1">
        <f t="array" ref="Q254">SimGBM(Q253,dt,mu,sig)</f>
        <v>110.05609756531042</v>
      </c>
    </row>
    <row r="255" spans="4:17" x14ac:dyDescent="0.2">
      <c r="D255" s="30">
        <v>251</v>
      </c>
      <c r="E255" s="45">
        <f t="shared" ca="1" si="4"/>
        <v>39.732163424948098</v>
      </c>
      <c r="G255" s="30">
        <v>251</v>
      </c>
      <c r="H255" s="45" cm="1">
        <f t="array" ref="H255">SimGBM(H254,dt,mu,sig)</f>
        <v>88.333658581205341</v>
      </c>
      <c r="I255" s="45" cm="1">
        <f t="array" ref="I255">SimGBM(I254,dt,mu,sig)</f>
        <v>155.9809083082913</v>
      </c>
      <c r="J255" s="45" cm="1">
        <f t="array" ref="J255">SimGBM(J254,dt,mu,sig)</f>
        <v>250.50429813437825</v>
      </c>
      <c r="K255" s="45" cm="1">
        <f t="array" ref="K255">SimGBM(K254,dt,mu,sig)</f>
        <v>131.74960589876599</v>
      </c>
      <c r="L255" s="45" cm="1">
        <f t="array" ref="L255">SimGBM(L254,dt,mu,sig)</f>
        <v>136.15685176114295</v>
      </c>
      <c r="M255" s="45" cm="1">
        <f t="array" ref="M255">SimGBM(M254,dt,mu,sig)</f>
        <v>70.97618714947069</v>
      </c>
      <c r="N255" s="45" cm="1">
        <f t="array" ref="N255">SimGBM(N254,dt,mu,sig)</f>
        <v>276.57364894947443</v>
      </c>
      <c r="O255" s="45" cm="1">
        <f t="array" ref="O255">SimGBM(O254,dt,mu,sig)</f>
        <v>96.500923048284434</v>
      </c>
      <c r="P255" s="45" cm="1">
        <f t="array" ref="P255">SimGBM(P254,dt,mu,sig)</f>
        <v>86.843874014915158</v>
      </c>
      <c r="Q255" s="45" cm="1">
        <f t="array" ref="Q255">SimGBM(Q254,dt,mu,sig)</f>
        <v>110.91184084562238</v>
      </c>
    </row>
    <row r="256" spans="4:17" x14ac:dyDescent="0.2">
      <c r="D256" s="30">
        <v>252</v>
      </c>
      <c r="E256" s="45">
        <f t="shared" ca="1" si="4"/>
        <v>40.506470322521935</v>
      </c>
      <c r="G256" s="30">
        <v>252</v>
      </c>
      <c r="H256" s="45" cm="1">
        <f t="array" ref="H256">SimGBM(H255,dt,mu,sig)</f>
        <v>89.986708012700774</v>
      </c>
      <c r="I256" s="45" cm="1">
        <f t="array" ref="I256">SimGBM(I255,dt,mu,sig)</f>
        <v>152.55110106975002</v>
      </c>
      <c r="J256" s="45" cm="1">
        <f t="array" ref="J256">SimGBM(J255,dt,mu,sig)</f>
        <v>252.8990443176111</v>
      </c>
      <c r="K256" s="45" cm="1">
        <f t="array" ref="K256">SimGBM(K255,dt,mu,sig)</f>
        <v>126.56461066157242</v>
      </c>
      <c r="L256" s="45" cm="1">
        <f t="array" ref="L256">SimGBM(L255,dt,mu,sig)</f>
        <v>139.3387239333131</v>
      </c>
      <c r="M256" s="45" cm="1">
        <f t="array" ref="M256">SimGBM(M255,dt,mu,sig)</f>
        <v>72.047426398430801</v>
      </c>
      <c r="N256" s="45" cm="1">
        <f t="array" ref="N256">SimGBM(N255,dt,mu,sig)</f>
        <v>274.13849068274283</v>
      </c>
      <c r="O256" s="45" cm="1">
        <f t="array" ref="O256">SimGBM(O255,dt,mu,sig)</f>
        <v>97.275199824249455</v>
      </c>
      <c r="P256" s="45" cm="1">
        <f t="array" ref="P256">SimGBM(P255,dt,mu,sig)</f>
        <v>93.339557487421047</v>
      </c>
      <c r="Q256" s="45" cm="1">
        <f t="array" ref="Q256">SimGBM(Q255,dt,mu,sig)</f>
        <v>111.23665615641031</v>
      </c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ime_series_chart">
                <anchor moveWithCells="1" sizeWithCells="1">
                  <from>
                    <xdr:col>0</xdr:col>
                    <xdr:colOff>228600</xdr:colOff>
                    <xdr:row>14</xdr:row>
                    <xdr:rowOff>101600</xdr:rowOff>
                  </from>
                  <to>
                    <xdr:col>0</xdr:col>
                    <xdr:colOff>1778000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210"/>
  <sheetViews>
    <sheetView zoomScaleNormal="100" workbookViewId="0">
      <selection activeCell="E7" sqref="E7"/>
    </sheetView>
  </sheetViews>
  <sheetFormatPr baseColWidth="10" defaultColWidth="8.6640625" defaultRowHeight="15" x14ac:dyDescent="0.2"/>
  <cols>
    <col min="1" max="1" width="19.6640625" style="1" customWidth="1"/>
    <col min="2" max="2" width="7" style="1" customWidth="1"/>
    <col min="3" max="3" width="5.1640625" style="1" customWidth="1"/>
    <col min="4" max="4" width="12" style="1" bestFit="1" customWidth="1"/>
    <col min="5" max="5" width="14.1640625" style="1" bestFit="1" customWidth="1"/>
    <col min="6" max="6" width="6.6640625" style="1" customWidth="1"/>
    <col min="7" max="7" width="10.6640625" style="1" customWidth="1"/>
    <col min="8" max="8" width="13.33203125" style="1" bestFit="1" customWidth="1"/>
    <col min="9" max="9" width="9.6640625" style="1" bestFit="1" customWidth="1"/>
    <col min="10" max="10" width="16.6640625" style="1" bestFit="1" customWidth="1"/>
    <col min="11" max="16384" width="8.6640625" style="1"/>
  </cols>
  <sheetData>
    <row r="1" spans="1:22" ht="21" x14ac:dyDescent="0.25">
      <c r="A1" s="5" t="s">
        <v>118</v>
      </c>
      <c r="B1" s="30"/>
      <c r="C1" s="30"/>
      <c r="D1" s="30"/>
      <c r="E1" s="30"/>
      <c r="F1" s="30"/>
      <c r="G1" s="30"/>
    </row>
    <row r="2" spans="1:22" x14ac:dyDescent="0.2">
      <c r="A2" s="74" t="s">
        <v>129</v>
      </c>
      <c r="B2" s="30"/>
      <c r="C2" s="30"/>
      <c r="D2" s="30"/>
      <c r="E2" s="30"/>
      <c r="F2" s="30"/>
      <c r="G2" s="30"/>
    </row>
    <row r="3" spans="1:22" ht="16" thickBot="1" x14ac:dyDescent="0.25">
      <c r="A3" s="75" t="s">
        <v>123</v>
      </c>
      <c r="B3" s="76"/>
      <c r="C3" s="30"/>
      <c r="D3" s="11" t="s">
        <v>84</v>
      </c>
      <c r="E3" s="11" t="s">
        <v>124</v>
      </c>
      <c r="F3" s="11" t="s">
        <v>125</v>
      </c>
      <c r="G3" s="30"/>
      <c r="H3" s="6" t="s">
        <v>81</v>
      </c>
    </row>
    <row r="4" spans="1:22" x14ac:dyDescent="0.2">
      <c r="A4" s="75" t="s">
        <v>158</v>
      </c>
      <c r="B4" s="126">
        <v>100</v>
      </c>
      <c r="C4" s="7"/>
      <c r="D4" s="1">
        <v>1</v>
      </c>
      <c r="E4" s="13" cm="1">
        <f t="array" ref="E4">SimGBM(S0,T,mu,sig)</f>
        <v>52.703573052199324</v>
      </c>
      <c r="F4" s="13">
        <f>LN(E4)</f>
        <v>3.9646832531009903</v>
      </c>
      <c r="G4" s="30"/>
      <c r="H4" s="3" t="s">
        <v>0</v>
      </c>
      <c r="I4" s="3" t="s">
        <v>2</v>
      </c>
      <c r="J4" s="3" t="s">
        <v>82</v>
      </c>
      <c r="T4" s="6" t="s">
        <v>128</v>
      </c>
    </row>
    <row r="5" spans="1:22" x14ac:dyDescent="0.2">
      <c r="A5" s="128" t="s">
        <v>159</v>
      </c>
      <c r="B5" s="126">
        <v>1</v>
      </c>
      <c r="C5" s="30"/>
      <c r="D5" s="1">
        <v>2</v>
      </c>
      <c r="E5" s="13" cm="1">
        <f t="array" ref="E5">SimGBM(S0,T,mu,sig)</f>
        <v>67.722400099138028</v>
      </c>
      <c r="F5" s="13">
        <f t="shared" ref="F5:F68" si="0">LN(E5)</f>
        <v>4.2154169981480925</v>
      </c>
      <c r="G5" s="30"/>
      <c r="H5" s="1">
        <v>25</v>
      </c>
      <c r="I5" s="1" cm="1">
        <f t="array" ref="I5:I24">FREQUENCY(E4:E203,H5:H24)</f>
        <v>0</v>
      </c>
      <c r="J5" s="1">
        <f t="shared" ref="J5:J24" si="1">I5/SUM($I$5:$I$24)</f>
        <v>0</v>
      </c>
      <c r="T5" s="6" t="s">
        <v>19</v>
      </c>
      <c r="U5" s="13">
        <f>AVERAGE(F4:F203)</f>
        <v>4.7007668831399014</v>
      </c>
      <c r="V5" s="28" t="str" cm="1">
        <f t="array" aca="1" ref="V5" ca="1">getformula(U5)</f>
        <v>&lt;--  =AVERAGE(F4:F203)</v>
      </c>
    </row>
    <row r="6" spans="1:22" x14ac:dyDescent="0.2">
      <c r="A6" s="128" t="s">
        <v>160</v>
      </c>
      <c r="B6" s="137">
        <v>0.1</v>
      </c>
      <c r="C6" s="30"/>
      <c r="D6" s="1">
        <v>3</v>
      </c>
      <c r="E6" s="13" cm="1">
        <f t="array" ref="E6">SimGBM(S0,T,mu,sig)</f>
        <v>90.912966294017608</v>
      </c>
      <c r="F6" s="13">
        <f t="shared" si="0"/>
        <v>4.50990263450936</v>
      </c>
      <c r="G6" s="30"/>
      <c r="H6" s="1">
        <v>40</v>
      </c>
      <c r="I6" s="1">
        <v>0</v>
      </c>
      <c r="J6" s="1">
        <f t="shared" si="1"/>
        <v>0</v>
      </c>
      <c r="T6" s="6" t="s">
        <v>20</v>
      </c>
      <c r="U6" s="13">
        <f>_xlfn.STDEV.S(F4:F203)</f>
        <v>0.4033800420817571</v>
      </c>
      <c r="V6" s="28" t="str" cm="1">
        <f t="array" aca="1" ref="V6" ca="1">getformula(U6)</f>
        <v>&lt;--  =STDEV.S(F4:F203)</v>
      </c>
    </row>
    <row r="7" spans="1:22" x14ac:dyDescent="0.2">
      <c r="A7" s="128" t="s">
        <v>161</v>
      </c>
      <c r="B7" s="127">
        <v>0.4</v>
      </c>
      <c r="D7" s="1">
        <v>4</v>
      </c>
      <c r="E7" s="13" cm="1">
        <f t="array" ref="E7">SimGBM(S0,T,mu,sig)</f>
        <v>72.528512413674292</v>
      </c>
      <c r="F7" s="13">
        <f t="shared" si="0"/>
        <v>4.2839797592197844</v>
      </c>
      <c r="G7" s="30"/>
      <c r="H7" s="1">
        <v>55</v>
      </c>
      <c r="I7" s="1">
        <v>9</v>
      </c>
      <c r="J7" s="1">
        <f t="shared" si="1"/>
        <v>4.4999999999999998E-2</v>
      </c>
    </row>
    <row r="8" spans="1:22" x14ac:dyDescent="0.2">
      <c r="A8" s="65" t="s">
        <v>122</v>
      </c>
      <c r="D8" s="1">
        <v>5</v>
      </c>
      <c r="E8" s="13" cm="1">
        <f t="array" ref="E8">SimGBM(S0,T,mu,sig)</f>
        <v>170.39527448192155</v>
      </c>
      <c r="F8" s="13">
        <f t="shared" si="0"/>
        <v>5.1381208820970725</v>
      </c>
      <c r="H8" s="1">
        <v>70</v>
      </c>
      <c r="I8" s="1">
        <v>18</v>
      </c>
      <c r="J8" s="1">
        <f t="shared" si="1"/>
        <v>0.09</v>
      </c>
      <c r="T8" s="6" t="s">
        <v>21</v>
      </c>
    </row>
    <row r="9" spans="1:22" x14ac:dyDescent="0.2">
      <c r="D9" s="1">
        <v>6</v>
      </c>
      <c r="E9" s="13" cm="1">
        <f t="array" ref="E9">SimGBM(S0,T,mu,sig)</f>
        <v>67.878959538131383</v>
      </c>
      <c r="F9" s="13">
        <f t="shared" si="0"/>
        <v>4.2177261122893785</v>
      </c>
      <c r="H9" s="1">
        <v>85</v>
      </c>
      <c r="I9" s="1">
        <v>25</v>
      </c>
      <c r="J9" s="1">
        <f t="shared" si="1"/>
        <v>0.125</v>
      </c>
      <c r="T9" s="6" t="s">
        <v>22</v>
      </c>
    </row>
    <row r="10" spans="1:22" x14ac:dyDescent="0.2">
      <c r="D10" s="1">
        <v>7</v>
      </c>
      <c r="E10" s="13" cm="1">
        <f t="array" ref="E10">SimGBM(S0,T,mu,sig)</f>
        <v>306.65772017350088</v>
      </c>
      <c r="F10" s="13">
        <f t="shared" si="0"/>
        <v>5.725732207602146</v>
      </c>
      <c r="G10" s="13"/>
      <c r="H10" s="1">
        <v>100</v>
      </c>
      <c r="I10" s="1">
        <v>35</v>
      </c>
      <c r="J10" s="1">
        <f t="shared" si="1"/>
        <v>0.17499999999999999</v>
      </c>
      <c r="T10" s="12">
        <f>COUNTIF(E4:E203,"&gt;"&amp;S0)/COUNT(E4:E203)</f>
        <v>0.56499999999999995</v>
      </c>
      <c r="U10" s="28" t="str" cm="1">
        <f t="array" aca="1" ref="U10" ca="1">getformula(T10)</f>
        <v>&lt;--  =COUNTIF(E4:E203,"&gt;"&amp;S0)/COUNT(E4:E203)</v>
      </c>
    </row>
    <row r="11" spans="1:22" x14ac:dyDescent="0.2">
      <c r="D11" s="1">
        <v>8</v>
      </c>
      <c r="E11" s="13" cm="1">
        <f t="array" ref="E11">SimGBM(S0,T,mu,sig)</f>
        <v>155.9794765075186</v>
      </c>
      <c r="F11" s="13">
        <f t="shared" si="0"/>
        <v>5.04972443774541</v>
      </c>
      <c r="G11" s="46"/>
      <c r="H11" s="1">
        <v>115</v>
      </c>
      <c r="I11" s="1">
        <v>20</v>
      </c>
      <c r="J11" s="1">
        <f t="shared" si="1"/>
        <v>0.1</v>
      </c>
      <c r="T11" s="1" cm="1">
        <f t="array" ref="T11">SUM(IF(E4:E203&gt;S0,1,0))/COUNT(E4:E203)</f>
        <v>0.56499999999999995</v>
      </c>
      <c r="U11" s="28" t="str" cm="1">
        <f t="array" aca="1" ref="U11" ca="1">getformula(T11)</f>
        <v>&lt;--  =SUM(IF(E4:E203&gt;S0,1,0))/COUNT(E4:E203)</v>
      </c>
    </row>
    <row r="12" spans="1:22" x14ac:dyDescent="0.2">
      <c r="D12" s="1">
        <v>9</v>
      </c>
      <c r="E12" s="13" cm="1">
        <f t="array" ref="E12">SimGBM(S0,T,mu,sig)</f>
        <v>100.84597339961516</v>
      </c>
      <c r="F12" s="13">
        <f t="shared" si="0"/>
        <v>4.6135943369756172</v>
      </c>
      <c r="G12" s="46"/>
      <c r="H12" s="1">
        <v>130</v>
      </c>
      <c r="I12" s="1">
        <v>25</v>
      </c>
      <c r="J12" s="1">
        <f t="shared" si="1"/>
        <v>0.125</v>
      </c>
    </row>
    <row r="13" spans="1:22" x14ac:dyDescent="0.2">
      <c r="D13" s="1">
        <v>10</v>
      </c>
      <c r="E13" s="13" cm="1">
        <f t="array" ref="E13">SimGBM(S0,T,mu,sig)</f>
        <v>137.21637737449311</v>
      </c>
      <c r="F13" s="13">
        <f t="shared" si="0"/>
        <v>4.9215590767866724</v>
      </c>
      <c r="G13" s="13"/>
      <c r="H13" s="1">
        <v>145</v>
      </c>
      <c r="I13" s="1">
        <v>20</v>
      </c>
      <c r="J13" s="1">
        <f t="shared" si="1"/>
        <v>0.1</v>
      </c>
      <c r="U13" s="14"/>
    </row>
    <row r="14" spans="1:22" x14ac:dyDescent="0.2">
      <c r="D14" s="1">
        <v>11</v>
      </c>
      <c r="E14" s="13" cm="1">
        <f t="array" ref="E14">SimGBM(S0,T,mu,sig)</f>
        <v>121.10166445204051</v>
      </c>
      <c r="F14" s="13">
        <f t="shared" si="0"/>
        <v>4.7966303949075364</v>
      </c>
      <c r="G14" s="13"/>
      <c r="H14" s="1">
        <v>160</v>
      </c>
      <c r="I14" s="1">
        <v>12</v>
      </c>
      <c r="J14" s="1">
        <f t="shared" si="1"/>
        <v>0.06</v>
      </c>
    </row>
    <row r="15" spans="1:22" x14ac:dyDescent="0.2">
      <c r="D15" s="1">
        <v>12</v>
      </c>
      <c r="E15" s="13" cm="1">
        <f t="array" ref="E15">SimGBM(S0,T,mu,sig)</f>
        <v>79.150679303690865</v>
      </c>
      <c r="F15" s="13">
        <f t="shared" si="0"/>
        <v>4.3713533687752308</v>
      </c>
      <c r="G15" s="13"/>
      <c r="H15" s="1">
        <v>175</v>
      </c>
      <c r="I15" s="1">
        <v>14</v>
      </c>
      <c r="J15" s="1">
        <f t="shared" si="1"/>
        <v>7.0000000000000007E-2</v>
      </c>
    </row>
    <row r="16" spans="1:22" x14ac:dyDescent="0.2">
      <c r="D16" s="1">
        <v>13</v>
      </c>
      <c r="E16" s="13" cm="1">
        <f t="array" ref="E16">SimGBM(S0,T,mu,sig)</f>
        <v>117.68649572672022</v>
      </c>
      <c r="F16" s="13">
        <f t="shared" si="0"/>
        <v>4.7680242729914362</v>
      </c>
      <c r="G16" s="13"/>
      <c r="H16" s="1">
        <v>190</v>
      </c>
      <c r="I16" s="1">
        <v>7</v>
      </c>
      <c r="J16" s="1">
        <f t="shared" si="1"/>
        <v>3.5000000000000003E-2</v>
      </c>
    </row>
    <row r="17" spans="4:10" x14ac:dyDescent="0.2">
      <c r="D17" s="1">
        <v>14</v>
      </c>
      <c r="E17" s="13" cm="1">
        <f t="array" ref="E17">SimGBM(S0,T,mu,sig)</f>
        <v>175.12492675531033</v>
      </c>
      <c r="F17" s="13">
        <f t="shared" si="0"/>
        <v>5.1654995864147439</v>
      </c>
      <c r="G17" s="13"/>
      <c r="H17" s="1">
        <v>205</v>
      </c>
      <c r="I17" s="1">
        <v>2</v>
      </c>
      <c r="J17" s="1">
        <f t="shared" si="1"/>
        <v>0.01</v>
      </c>
    </row>
    <row r="18" spans="4:10" x14ac:dyDescent="0.2">
      <c r="D18" s="1">
        <v>15</v>
      </c>
      <c r="E18" s="13" cm="1">
        <f t="array" ref="E18">SimGBM(S0,T,mu,sig)</f>
        <v>173.7967321678353</v>
      </c>
      <c r="F18" s="13">
        <f t="shared" si="0"/>
        <v>5.1578864103981132</v>
      </c>
      <c r="G18" s="13"/>
      <c r="H18" s="1">
        <v>220</v>
      </c>
      <c r="I18" s="1">
        <v>3</v>
      </c>
      <c r="J18" s="1">
        <f t="shared" si="1"/>
        <v>1.4999999999999999E-2</v>
      </c>
    </row>
    <row r="19" spans="4:10" x14ac:dyDescent="0.2">
      <c r="D19" s="1">
        <v>16</v>
      </c>
      <c r="E19" s="13" cm="1">
        <f t="array" ref="E19">SimGBM(S0,T,mu,sig)</f>
        <v>126.16528907129315</v>
      </c>
      <c r="F19" s="13">
        <f t="shared" si="0"/>
        <v>4.837592865296096</v>
      </c>
      <c r="G19" s="13"/>
      <c r="H19" s="1">
        <v>235</v>
      </c>
      <c r="I19" s="1">
        <v>1</v>
      </c>
      <c r="J19" s="1">
        <f t="shared" si="1"/>
        <v>5.0000000000000001E-3</v>
      </c>
    </row>
    <row r="20" spans="4:10" x14ac:dyDescent="0.2">
      <c r="D20" s="1">
        <v>17</v>
      </c>
      <c r="E20" s="13" cm="1">
        <f t="array" ref="E20">SimGBM(S0,T,mu,sig)</f>
        <v>58.562277388123228</v>
      </c>
      <c r="F20" s="13">
        <f t="shared" si="0"/>
        <v>4.070090758721375</v>
      </c>
      <c r="G20" s="13"/>
      <c r="H20" s="1">
        <v>250</v>
      </c>
      <c r="I20" s="1">
        <v>3</v>
      </c>
      <c r="J20" s="1">
        <f t="shared" si="1"/>
        <v>1.4999999999999999E-2</v>
      </c>
    </row>
    <row r="21" spans="4:10" x14ac:dyDescent="0.2">
      <c r="D21" s="1">
        <v>18</v>
      </c>
      <c r="E21" s="13" cm="1">
        <f t="array" ref="E21">SimGBM(S0,T,mu,sig)</f>
        <v>164.93527320570135</v>
      </c>
      <c r="F21" s="13">
        <f t="shared" si="0"/>
        <v>5.1055531133354304</v>
      </c>
      <c r="G21" s="13"/>
      <c r="H21" s="1">
        <v>265</v>
      </c>
      <c r="I21" s="1">
        <v>1</v>
      </c>
      <c r="J21" s="1">
        <f t="shared" si="1"/>
        <v>5.0000000000000001E-3</v>
      </c>
    </row>
    <row r="22" spans="4:10" x14ac:dyDescent="0.2">
      <c r="D22" s="1">
        <v>19</v>
      </c>
      <c r="E22" s="13" cm="1">
        <f t="array" ref="E22">SimGBM(S0,T,mu,sig)</f>
        <v>112.17162522321296</v>
      </c>
      <c r="F22" s="13">
        <f t="shared" si="0"/>
        <v>4.7200300664815877</v>
      </c>
      <c r="G22" s="13"/>
      <c r="H22" s="1">
        <v>280</v>
      </c>
      <c r="I22" s="1">
        <v>2</v>
      </c>
      <c r="J22" s="1">
        <f t="shared" si="1"/>
        <v>0.01</v>
      </c>
    </row>
    <row r="23" spans="4:10" x14ac:dyDescent="0.2">
      <c r="D23" s="1">
        <v>20</v>
      </c>
      <c r="E23" s="13" cm="1">
        <f t="array" ref="E23">SimGBM(S0,T,mu,sig)</f>
        <v>109.54165878386736</v>
      </c>
      <c r="F23" s="13">
        <f t="shared" si="0"/>
        <v>4.6963049224202811</v>
      </c>
      <c r="G23" s="13"/>
      <c r="H23" s="1">
        <v>295</v>
      </c>
      <c r="I23" s="1">
        <v>0</v>
      </c>
      <c r="J23" s="1">
        <f t="shared" si="1"/>
        <v>0</v>
      </c>
    </row>
    <row r="24" spans="4:10" ht="16" thickBot="1" x14ac:dyDescent="0.25">
      <c r="D24" s="1">
        <v>21</v>
      </c>
      <c r="E24" s="13" cm="1">
        <f t="array" ref="E24">SimGBM(S0,T,mu,sig)</f>
        <v>143.27472378863263</v>
      </c>
      <c r="F24" s="13">
        <f t="shared" si="0"/>
        <v>4.9647639325953055</v>
      </c>
      <c r="G24" s="13"/>
      <c r="H24" s="8" t="s">
        <v>1</v>
      </c>
      <c r="I24" s="9">
        <v>3</v>
      </c>
      <c r="J24" s="9">
        <f t="shared" si="1"/>
        <v>1.4999999999999999E-2</v>
      </c>
    </row>
    <row r="25" spans="4:10" x14ac:dyDescent="0.2">
      <c r="D25" s="1">
        <v>22</v>
      </c>
      <c r="E25" s="13" cm="1">
        <f t="array" ref="E25">SimGBM(S0,T,mu,sig)</f>
        <v>63.75087334487035</v>
      </c>
      <c r="F25" s="13">
        <f t="shared" si="0"/>
        <v>4.1549828834720755</v>
      </c>
      <c r="G25" s="13"/>
    </row>
    <row r="26" spans="4:10" x14ac:dyDescent="0.2">
      <c r="D26" s="1">
        <v>23</v>
      </c>
      <c r="E26" s="13" cm="1">
        <f t="array" ref="E26">SimGBM(S0,T,mu,sig)</f>
        <v>115.94496331850486</v>
      </c>
      <c r="F26" s="13">
        <f t="shared" si="0"/>
        <v>4.7531156243665604</v>
      </c>
      <c r="G26" s="13"/>
    </row>
    <row r="27" spans="4:10" ht="16" thickBot="1" x14ac:dyDescent="0.25">
      <c r="D27" s="1">
        <v>24</v>
      </c>
      <c r="E27" s="13" cm="1">
        <f t="array" ref="E27">SimGBM(S0,T,mu,sig)</f>
        <v>216.75810338722826</v>
      </c>
      <c r="F27" s="13">
        <f t="shared" si="0"/>
        <v>5.3787820008313822</v>
      </c>
      <c r="G27" s="13"/>
      <c r="H27" s="6" t="s">
        <v>83</v>
      </c>
    </row>
    <row r="28" spans="4:10" x14ac:dyDescent="0.2">
      <c r="D28" s="1">
        <v>25</v>
      </c>
      <c r="E28" s="13" cm="1">
        <f t="array" ref="E28">SimGBM(S0,T,mu,sig)</f>
        <v>164.26284875605575</v>
      </c>
      <c r="F28" s="13">
        <f t="shared" si="0"/>
        <v>5.1014678811304623</v>
      </c>
      <c r="G28" s="13"/>
      <c r="H28" s="3" t="s">
        <v>0</v>
      </c>
      <c r="I28" s="3" t="s">
        <v>2</v>
      </c>
      <c r="J28" s="3" t="s">
        <v>82</v>
      </c>
    </row>
    <row r="29" spans="4:10" x14ac:dyDescent="0.2">
      <c r="D29" s="1">
        <v>26</v>
      </c>
      <c r="E29" s="13" cm="1">
        <f t="array" ref="E29">SimGBM(S0,T,mu,sig)</f>
        <v>122.33510035497088</v>
      </c>
      <c r="F29" s="13">
        <f t="shared" si="0"/>
        <v>4.8067640036007058</v>
      </c>
      <c r="G29" s="13"/>
      <c r="H29" s="1">
        <v>3.25</v>
      </c>
      <c r="I29" s="1" cm="1">
        <f t="array" ref="I29:I48">FREQUENCY(F4:F203,H29:H47)</f>
        <v>0</v>
      </c>
      <c r="J29" s="1">
        <f t="shared" ref="J29:J48" si="2">I29/SUM($I$5:$I$24)</f>
        <v>0</v>
      </c>
    </row>
    <row r="30" spans="4:10" x14ac:dyDescent="0.2">
      <c r="D30" s="1">
        <v>27</v>
      </c>
      <c r="E30" s="13" cm="1">
        <f t="array" ref="E30">SimGBM(S0,T,mu,sig)</f>
        <v>135.52608993176483</v>
      </c>
      <c r="F30" s="13">
        <f t="shared" si="0"/>
        <v>4.9091641674071074</v>
      </c>
      <c r="G30" s="13"/>
      <c r="H30" s="1">
        <v>3.4</v>
      </c>
      <c r="I30" s="1">
        <v>0</v>
      </c>
      <c r="J30" s="1">
        <f t="shared" si="2"/>
        <v>0</v>
      </c>
    </row>
    <row r="31" spans="4:10" x14ac:dyDescent="0.2">
      <c r="D31" s="1">
        <v>28</v>
      </c>
      <c r="E31" s="13" cm="1">
        <f t="array" ref="E31">SimGBM(S0,T,mu,sig)</f>
        <v>106.9946624117588</v>
      </c>
      <c r="F31" s="13">
        <f t="shared" si="0"/>
        <v>4.6727789492154042</v>
      </c>
      <c r="G31" s="13"/>
      <c r="H31" s="1">
        <v>3.55</v>
      </c>
      <c r="I31" s="1">
        <v>0</v>
      </c>
      <c r="J31" s="1">
        <f t="shared" si="2"/>
        <v>0</v>
      </c>
    </row>
    <row r="32" spans="4:10" x14ac:dyDescent="0.2">
      <c r="D32" s="1">
        <v>29</v>
      </c>
      <c r="E32" s="13" cm="1">
        <f t="array" ref="E32">SimGBM(S0,T,mu,sig)</f>
        <v>313.96983970781008</v>
      </c>
      <c r="F32" s="13">
        <f t="shared" si="0"/>
        <v>5.7492969294090202</v>
      </c>
      <c r="G32" s="13"/>
      <c r="H32" s="1">
        <v>3.7</v>
      </c>
      <c r="I32" s="1">
        <v>0</v>
      </c>
      <c r="J32" s="1">
        <f t="shared" si="2"/>
        <v>0</v>
      </c>
    </row>
    <row r="33" spans="4:10" x14ac:dyDescent="0.2">
      <c r="D33" s="1">
        <v>30</v>
      </c>
      <c r="E33" s="13" cm="1">
        <f t="array" ref="E33">SimGBM(S0,T,mu,sig)</f>
        <v>103.19669891812929</v>
      </c>
      <c r="F33" s="13">
        <f t="shared" si="0"/>
        <v>4.6366368653084304</v>
      </c>
      <c r="G33" s="13"/>
      <c r="H33" s="1">
        <v>3.85</v>
      </c>
      <c r="I33" s="1">
        <v>4</v>
      </c>
      <c r="J33" s="1">
        <f t="shared" si="2"/>
        <v>0.02</v>
      </c>
    </row>
    <row r="34" spans="4:10" x14ac:dyDescent="0.2">
      <c r="D34" s="1">
        <v>31</v>
      </c>
      <c r="E34" s="13" cm="1">
        <f t="array" ref="E34">SimGBM(S0,T,mu,sig)</f>
        <v>133.84770908644771</v>
      </c>
      <c r="F34" s="13">
        <f t="shared" si="0"/>
        <v>4.8967026542909213</v>
      </c>
      <c r="G34" s="13"/>
      <c r="H34" s="1">
        <v>4</v>
      </c>
      <c r="I34" s="1">
        <v>5</v>
      </c>
      <c r="J34" s="1">
        <f t="shared" si="2"/>
        <v>2.5000000000000001E-2</v>
      </c>
    </row>
    <row r="35" spans="4:10" x14ac:dyDescent="0.2">
      <c r="D35" s="1">
        <v>32</v>
      </c>
      <c r="E35" s="13" cm="1">
        <f t="array" ref="E35">SimGBM(S0,T,mu,sig)</f>
        <v>103.72208171684014</v>
      </c>
      <c r="F35" s="13">
        <f t="shared" si="0"/>
        <v>4.641715031013212</v>
      </c>
      <c r="G35" s="13"/>
      <c r="H35" s="1">
        <v>4.1500000000000004</v>
      </c>
      <c r="I35" s="1">
        <v>6</v>
      </c>
      <c r="J35" s="1">
        <f t="shared" si="2"/>
        <v>0.03</v>
      </c>
    </row>
    <row r="36" spans="4:10" x14ac:dyDescent="0.2">
      <c r="D36" s="1">
        <v>33</v>
      </c>
      <c r="E36" s="13" cm="1">
        <f t="array" ref="E36">SimGBM(S0,T,mu,sig)</f>
        <v>69.491552917500826</v>
      </c>
      <c r="F36" s="13">
        <f t="shared" si="0"/>
        <v>4.2412052044286863</v>
      </c>
      <c r="G36" s="13"/>
      <c r="H36" s="1">
        <v>4.3</v>
      </c>
      <c r="I36" s="1">
        <v>17</v>
      </c>
      <c r="J36" s="1">
        <f t="shared" si="2"/>
        <v>8.5000000000000006E-2</v>
      </c>
    </row>
    <row r="37" spans="4:10" x14ac:dyDescent="0.2">
      <c r="D37" s="1">
        <v>34</v>
      </c>
      <c r="E37" s="13" cm="1">
        <f t="array" ref="E37">SimGBM(S0,T,mu,sig)</f>
        <v>105.30012051023667</v>
      </c>
      <c r="F37" s="13">
        <f t="shared" si="0"/>
        <v>4.656814563585967</v>
      </c>
      <c r="G37" s="13"/>
      <c r="H37" s="1">
        <v>4.45</v>
      </c>
      <c r="I37" s="1">
        <v>21</v>
      </c>
      <c r="J37" s="1">
        <f t="shared" si="2"/>
        <v>0.105</v>
      </c>
    </row>
    <row r="38" spans="4:10" x14ac:dyDescent="0.2">
      <c r="D38" s="1">
        <v>35</v>
      </c>
      <c r="E38" s="13" cm="1">
        <f t="array" ref="E38">SimGBM(S0,T,mu,sig)</f>
        <v>202.65949539196231</v>
      </c>
      <c r="F38" s="13">
        <f t="shared" si="0"/>
        <v>5.3115272080928753</v>
      </c>
      <c r="G38" s="13"/>
      <c r="H38" s="1">
        <v>4.5999999999999996</v>
      </c>
      <c r="I38" s="1">
        <v>33</v>
      </c>
      <c r="J38" s="1">
        <f t="shared" si="2"/>
        <v>0.16500000000000001</v>
      </c>
    </row>
    <row r="39" spans="4:10" x14ac:dyDescent="0.2">
      <c r="D39" s="1">
        <v>36</v>
      </c>
      <c r="E39" s="13" cm="1">
        <f t="array" ref="E39">SimGBM(S0,T,mu,sig)</f>
        <v>122.66406198344575</v>
      </c>
      <c r="F39" s="13">
        <f t="shared" si="0"/>
        <v>4.8094494154447753</v>
      </c>
      <c r="G39" s="13"/>
      <c r="H39" s="1">
        <v>4.75</v>
      </c>
      <c r="I39" s="1">
        <v>21</v>
      </c>
      <c r="J39" s="1">
        <f t="shared" si="2"/>
        <v>0.105</v>
      </c>
    </row>
    <row r="40" spans="4:10" x14ac:dyDescent="0.2">
      <c r="D40" s="1">
        <v>37</v>
      </c>
      <c r="E40" s="13" cm="1">
        <f t="array" ref="E40">SimGBM(S0,T,mu,sig)</f>
        <v>139.16044844417382</v>
      </c>
      <c r="F40" s="13">
        <f t="shared" si="0"/>
        <v>4.9356275727862657</v>
      </c>
      <c r="G40" s="13"/>
      <c r="H40" s="1">
        <v>4.9000000000000004</v>
      </c>
      <c r="I40" s="1">
        <v>35</v>
      </c>
      <c r="J40" s="1">
        <f t="shared" si="2"/>
        <v>0.17499999999999999</v>
      </c>
    </row>
    <row r="41" spans="4:10" x14ac:dyDescent="0.2">
      <c r="D41" s="1">
        <v>38</v>
      </c>
      <c r="E41" s="13" cm="1">
        <f t="array" ref="E41">SimGBM(S0,T,mu,sig)</f>
        <v>168.70529354035347</v>
      </c>
      <c r="F41" s="13">
        <f t="shared" si="0"/>
        <v>5.1281533674849618</v>
      </c>
      <c r="G41" s="13"/>
      <c r="H41" s="1">
        <v>5.05</v>
      </c>
      <c r="I41" s="1">
        <v>17</v>
      </c>
      <c r="J41" s="1">
        <f t="shared" si="2"/>
        <v>8.5000000000000006E-2</v>
      </c>
    </row>
    <row r="42" spans="4:10" x14ac:dyDescent="0.2">
      <c r="D42" s="1">
        <v>39</v>
      </c>
      <c r="E42" s="13" cm="1">
        <f t="array" ref="E42">SimGBM(S0,T,mu,sig)</f>
        <v>116.62587678362304</v>
      </c>
      <c r="F42" s="13">
        <f t="shared" si="0"/>
        <v>4.7589711771124357</v>
      </c>
      <c r="G42" s="13"/>
      <c r="H42" s="1">
        <v>5.2</v>
      </c>
      <c r="I42" s="1">
        <v>22</v>
      </c>
      <c r="J42" s="1">
        <f t="shared" si="2"/>
        <v>0.11</v>
      </c>
    </row>
    <row r="43" spans="4:10" x14ac:dyDescent="0.2">
      <c r="D43" s="1">
        <v>40</v>
      </c>
      <c r="E43" s="13" cm="1">
        <f t="array" ref="E43">SimGBM(S0,T,mu,sig)</f>
        <v>87.698555173402056</v>
      </c>
      <c r="F43" s="13">
        <f t="shared" si="0"/>
        <v>4.4739054245947898</v>
      </c>
      <c r="G43" s="13"/>
      <c r="H43" s="1">
        <v>5.35</v>
      </c>
      <c r="I43" s="1">
        <v>7</v>
      </c>
      <c r="J43" s="1">
        <f t="shared" si="2"/>
        <v>3.5000000000000003E-2</v>
      </c>
    </row>
    <row r="44" spans="4:10" x14ac:dyDescent="0.2">
      <c r="D44" s="1">
        <v>41</v>
      </c>
      <c r="E44" s="13" cm="1">
        <f t="array" ref="E44">SimGBM(S0,T,mu,sig)</f>
        <v>185.35800569998472</v>
      </c>
      <c r="F44" s="13">
        <f t="shared" si="0"/>
        <v>5.2222891210027154</v>
      </c>
      <c r="G44" s="13"/>
      <c r="H44" s="1">
        <v>5.5</v>
      </c>
      <c r="I44" s="1">
        <v>6</v>
      </c>
      <c r="J44" s="1">
        <f t="shared" si="2"/>
        <v>0.03</v>
      </c>
    </row>
    <row r="45" spans="4:10" x14ac:dyDescent="0.2">
      <c r="D45" s="1">
        <v>42</v>
      </c>
      <c r="E45" s="13" cm="1">
        <f t="array" ref="E45">SimGBM(S0,T,mu,sig)</f>
        <v>97.756440773697463</v>
      </c>
      <c r="F45" s="13">
        <f t="shared" si="0"/>
        <v>4.5824790869628114</v>
      </c>
      <c r="G45" s="13"/>
      <c r="H45" s="1">
        <v>5.65</v>
      </c>
      <c r="I45" s="1">
        <v>3</v>
      </c>
      <c r="J45" s="1">
        <f t="shared" si="2"/>
        <v>1.4999999999999999E-2</v>
      </c>
    </row>
    <row r="46" spans="4:10" x14ac:dyDescent="0.2">
      <c r="D46" s="1">
        <v>43</v>
      </c>
      <c r="E46" s="13" cm="1">
        <f t="array" ref="E46">SimGBM(S0,T,mu,sig)</f>
        <v>78.220369424819751</v>
      </c>
      <c r="F46" s="13">
        <f t="shared" si="0"/>
        <v>4.3595300922108677</v>
      </c>
      <c r="G46" s="13"/>
      <c r="H46" s="1">
        <v>5.8</v>
      </c>
      <c r="I46" s="1">
        <v>2</v>
      </c>
      <c r="J46" s="1">
        <f t="shared" si="2"/>
        <v>0.01</v>
      </c>
    </row>
    <row r="47" spans="4:10" x14ac:dyDescent="0.2">
      <c r="D47" s="1">
        <v>44</v>
      </c>
      <c r="E47" s="13" cm="1">
        <f t="array" ref="E47">SimGBM(S0,T,mu,sig)</f>
        <v>81.536313672467315</v>
      </c>
      <c r="F47" s="13">
        <f t="shared" si="0"/>
        <v>4.401048487544867</v>
      </c>
      <c r="G47" s="13"/>
      <c r="H47" s="1">
        <v>5.95</v>
      </c>
      <c r="I47" s="1">
        <v>1</v>
      </c>
      <c r="J47" s="1">
        <f t="shared" si="2"/>
        <v>5.0000000000000001E-3</v>
      </c>
    </row>
    <row r="48" spans="4:10" ht="16" thickBot="1" x14ac:dyDescent="0.25">
      <c r="D48" s="1">
        <v>45</v>
      </c>
      <c r="E48" s="13" cm="1">
        <f t="array" ref="E48">SimGBM(S0,T,mu,sig)</f>
        <v>97.933829860234383</v>
      </c>
      <c r="F48" s="13">
        <f t="shared" si="0"/>
        <v>4.5842920451088593</v>
      </c>
      <c r="G48" s="13"/>
      <c r="H48" s="8" t="s">
        <v>1</v>
      </c>
      <c r="I48" s="9">
        <v>0</v>
      </c>
      <c r="J48" s="9">
        <f t="shared" si="2"/>
        <v>0</v>
      </c>
    </row>
    <row r="49" spans="4:7" x14ac:dyDescent="0.2">
      <c r="D49" s="1">
        <v>46</v>
      </c>
      <c r="E49" s="13" cm="1">
        <f t="array" ref="E49">SimGBM(S0,T,mu,sig)</f>
        <v>86.194802603220069</v>
      </c>
      <c r="F49" s="13">
        <f t="shared" si="0"/>
        <v>4.4566098812256358</v>
      </c>
      <c r="G49" s="13"/>
    </row>
    <row r="50" spans="4:7" x14ac:dyDescent="0.2">
      <c r="D50" s="1">
        <v>47</v>
      </c>
      <c r="E50" s="13" cm="1">
        <f t="array" ref="E50">SimGBM(S0,T,mu,sig)</f>
        <v>144.39135900789555</v>
      </c>
      <c r="F50" s="13">
        <f t="shared" si="0"/>
        <v>4.9725273840026585</v>
      </c>
      <c r="G50" s="13"/>
    </row>
    <row r="51" spans="4:7" x14ac:dyDescent="0.2">
      <c r="D51" s="1">
        <v>48</v>
      </c>
      <c r="E51" s="13" cm="1">
        <f t="array" ref="E51">SimGBM(S0,T,mu,sig)</f>
        <v>81.657801233330801</v>
      </c>
      <c r="F51" s="13">
        <f t="shared" si="0"/>
        <v>4.4025373596573916</v>
      </c>
      <c r="G51" s="13"/>
    </row>
    <row r="52" spans="4:7" x14ac:dyDescent="0.2">
      <c r="D52" s="1">
        <v>49</v>
      </c>
      <c r="E52" s="13" cm="1">
        <f t="array" ref="E52">SimGBM(S0,T,mu,sig)</f>
        <v>72.381382618588503</v>
      </c>
      <c r="F52" s="13">
        <f t="shared" si="0"/>
        <v>4.2819491201718378</v>
      </c>
      <c r="G52" s="13"/>
    </row>
    <row r="53" spans="4:7" x14ac:dyDescent="0.2">
      <c r="D53" s="1">
        <v>50</v>
      </c>
      <c r="E53" s="13" cm="1">
        <f t="array" ref="E53">SimGBM(S0,T,mu,sig)</f>
        <v>95.883073099406388</v>
      </c>
      <c r="F53" s="13">
        <f t="shared" si="0"/>
        <v>4.5631294605690904</v>
      </c>
      <c r="G53" s="13"/>
    </row>
    <row r="54" spans="4:7" x14ac:dyDescent="0.2">
      <c r="D54" s="1">
        <v>51</v>
      </c>
      <c r="E54" s="13" cm="1">
        <f t="array" ref="E54">SimGBM(S0,T,mu,sig)</f>
        <v>67.700211125338853</v>
      </c>
      <c r="F54" s="13">
        <f t="shared" si="0"/>
        <v>4.2150892984560384</v>
      </c>
      <c r="G54" s="13"/>
    </row>
    <row r="55" spans="4:7" x14ac:dyDescent="0.2">
      <c r="D55" s="1">
        <v>52</v>
      </c>
      <c r="E55" s="13" cm="1">
        <f t="array" ref="E55">SimGBM(S0,T,mu,sig)</f>
        <v>158.77070977688655</v>
      </c>
      <c r="F55" s="13">
        <f t="shared" si="0"/>
        <v>5.0674610845517245</v>
      </c>
      <c r="G55" s="13"/>
    </row>
    <row r="56" spans="4:7" x14ac:dyDescent="0.2">
      <c r="D56" s="1">
        <v>53</v>
      </c>
      <c r="E56" s="13" cm="1">
        <f t="array" ref="E56">SimGBM(S0,T,mu,sig)</f>
        <v>84.083061211324392</v>
      </c>
      <c r="F56" s="13">
        <f t="shared" si="0"/>
        <v>4.431805134223298</v>
      </c>
      <c r="G56" s="13"/>
    </row>
    <row r="57" spans="4:7" x14ac:dyDescent="0.2">
      <c r="D57" s="1">
        <v>54</v>
      </c>
      <c r="E57" s="13" cm="1">
        <f t="array" ref="E57">SimGBM(S0,T,mu,sig)</f>
        <v>104.01478773028387</v>
      </c>
      <c r="F57" s="13">
        <f t="shared" si="0"/>
        <v>4.6445330787476413</v>
      </c>
      <c r="G57" s="13"/>
    </row>
    <row r="58" spans="4:7" x14ac:dyDescent="0.2">
      <c r="D58" s="1">
        <v>55</v>
      </c>
      <c r="E58" s="13" cm="1">
        <f t="array" ref="E58">SimGBM(S0,T,mu,sig)</f>
        <v>185.4748412930816</v>
      </c>
      <c r="F58" s="13">
        <f t="shared" si="0"/>
        <v>5.2229192463970007</v>
      </c>
      <c r="G58" s="13"/>
    </row>
    <row r="59" spans="4:7" x14ac:dyDescent="0.2">
      <c r="D59" s="1">
        <v>56</v>
      </c>
      <c r="E59" s="13" cm="1">
        <f t="array" ref="E59">SimGBM(S0,T,mu,sig)</f>
        <v>103.13919245253886</v>
      </c>
      <c r="F59" s="13">
        <f t="shared" si="0"/>
        <v>4.6360794589677559</v>
      </c>
      <c r="G59" s="13"/>
    </row>
    <row r="60" spans="4:7" x14ac:dyDescent="0.2">
      <c r="D60" s="1">
        <v>57</v>
      </c>
      <c r="E60" s="13" cm="1">
        <f t="array" ref="E60">SimGBM(S0,T,mu,sig)</f>
        <v>240.78692126387574</v>
      </c>
      <c r="F60" s="13">
        <f t="shared" si="0"/>
        <v>5.4839123982714009</v>
      </c>
      <c r="G60" s="13"/>
    </row>
    <row r="61" spans="4:7" x14ac:dyDescent="0.2">
      <c r="D61" s="1">
        <v>58</v>
      </c>
      <c r="E61" s="13" cm="1">
        <f t="array" ref="E61">SimGBM(S0,T,mu,sig)</f>
        <v>97.88998684344665</v>
      </c>
      <c r="F61" s="13">
        <f t="shared" si="0"/>
        <v>4.5838442648719271</v>
      </c>
      <c r="G61" s="13"/>
    </row>
    <row r="62" spans="4:7" x14ac:dyDescent="0.2">
      <c r="D62" s="1">
        <v>59</v>
      </c>
      <c r="E62" s="13" cm="1">
        <f t="array" ref="E62">SimGBM(S0,T,mu,sig)</f>
        <v>96.826121380880778</v>
      </c>
      <c r="F62" s="13">
        <f t="shared" si="0"/>
        <v>4.5729168068558863</v>
      </c>
      <c r="G62" s="13"/>
    </row>
    <row r="63" spans="4:7" x14ac:dyDescent="0.2">
      <c r="D63" s="1">
        <v>60</v>
      </c>
      <c r="E63" s="13" cm="1">
        <f t="array" ref="E63">SimGBM(S0,T,mu,sig)</f>
        <v>109.2106113192748</v>
      </c>
      <c r="F63" s="13">
        <f t="shared" si="0"/>
        <v>4.6932782318432222</v>
      </c>
      <c r="G63" s="13"/>
    </row>
    <row r="64" spans="4:7" x14ac:dyDescent="0.2">
      <c r="D64" s="1">
        <v>61</v>
      </c>
      <c r="E64" s="13" cm="1">
        <f t="array" ref="E64">SimGBM(S0,T,mu,sig)</f>
        <v>160.63393519743232</v>
      </c>
      <c r="F64" s="13">
        <f t="shared" si="0"/>
        <v>5.0791280817906168</v>
      </c>
      <c r="G64" s="13"/>
    </row>
    <row r="65" spans="4:7" x14ac:dyDescent="0.2">
      <c r="D65" s="1">
        <v>62</v>
      </c>
      <c r="E65" s="13" cm="1">
        <f t="array" ref="E65">SimGBM(S0,T,mu,sig)</f>
        <v>83.11035529901028</v>
      </c>
      <c r="F65" s="13">
        <f t="shared" si="0"/>
        <v>4.4201693066010419</v>
      </c>
      <c r="G65" s="13"/>
    </row>
    <row r="66" spans="4:7" x14ac:dyDescent="0.2">
      <c r="D66" s="1">
        <v>63</v>
      </c>
      <c r="E66" s="13" cm="1">
        <f t="array" ref="E66">SimGBM(S0,T,mu,sig)</f>
        <v>64.15272662161874</v>
      </c>
      <c r="F66" s="13">
        <f t="shared" si="0"/>
        <v>4.1612665940027904</v>
      </c>
      <c r="G66" s="13"/>
    </row>
    <row r="67" spans="4:7" x14ac:dyDescent="0.2">
      <c r="D67" s="1">
        <v>64</v>
      </c>
      <c r="E67" s="13" cm="1">
        <f t="array" ref="E67">SimGBM(S0,T,mu,sig)</f>
        <v>91.892020850659449</v>
      </c>
      <c r="F67" s="13">
        <f t="shared" si="0"/>
        <v>4.520614201333867</v>
      </c>
      <c r="G67" s="13"/>
    </row>
    <row r="68" spans="4:7" x14ac:dyDescent="0.2">
      <c r="D68" s="1">
        <v>65</v>
      </c>
      <c r="E68" s="13" cm="1">
        <f t="array" ref="E68">SimGBM(S0,T,mu,sig)</f>
        <v>55.141102785234771</v>
      </c>
      <c r="F68" s="13">
        <f t="shared" si="0"/>
        <v>4.0098954051278817</v>
      </c>
      <c r="G68" s="13"/>
    </row>
    <row r="69" spans="4:7" x14ac:dyDescent="0.2">
      <c r="D69" s="1">
        <v>66</v>
      </c>
      <c r="E69" s="13" cm="1">
        <f t="array" ref="E69">SimGBM(S0,T,mu,sig)</f>
        <v>132.22698522198357</v>
      </c>
      <c r="F69" s="13">
        <f t="shared" ref="F69:F132" si="3">LN(E69)</f>
        <v>4.8845200308078249</v>
      </c>
      <c r="G69" s="13"/>
    </row>
    <row r="70" spans="4:7" x14ac:dyDescent="0.2">
      <c r="D70" s="1">
        <v>67</v>
      </c>
      <c r="E70" s="13" cm="1">
        <f t="array" ref="E70">SimGBM(S0,T,mu,sig)</f>
        <v>98.340935453701803</v>
      </c>
      <c r="F70" s="13">
        <f t="shared" si="3"/>
        <v>4.5884403743821318</v>
      </c>
      <c r="G70" s="13"/>
    </row>
    <row r="71" spans="4:7" x14ac:dyDescent="0.2">
      <c r="D71" s="1">
        <v>68</v>
      </c>
      <c r="E71" s="13" cm="1">
        <f t="array" ref="E71">SimGBM(S0,T,mu,sig)</f>
        <v>76.384509814863421</v>
      </c>
      <c r="F71" s="13">
        <f t="shared" si="3"/>
        <v>4.3357799245013355</v>
      </c>
      <c r="G71" s="13"/>
    </row>
    <row r="72" spans="4:7" x14ac:dyDescent="0.2">
      <c r="D72" s="1">
        <v>69</v>
      </c>
      <c r="E72" s="13" cm="1">
        <f t="array" ref="E72">SimGBM(S0,T,mu,sig)</f>
        <v>49.387661015529858</v>
      </c>
      <c r="F72" s="13">
        <f t="shared" si="3"/>
        <v>3.8997006159808376</v>
      </c>
      <c r="G72" s="13"/>
    </row>
    <row r="73" spans="4:7" x14ac:dyDescent="0.2">
      <c r="D73" s="1">
        <v>70</v>
      </c>
      <c r="E73" s="13" cm="1">
        <f t="array" ref="E73">SimGBM(S0,T,mu,sig)</f>
        <v>132.26081868029482</v>
      </c>
      <c r="F73" s="13">
        <f t="shared" si="3"/>
        <v>4.8847758721585155</v>
      </c>
      <c r="G73" s="13"/>
    </row>
    <row r="74" spans="4:7" x14ac:dyDescent="0.2">
      <c r="D74" s="1">
        <v>71</v>
      </c>
      <c r="E74" s="13" cm="1">
        <f t="array" ref="E74">SimGBM(S0,T,mu,sig)</f>
        <v>63.153563865044859</v>
      </c>
      <c r="F74" s="13">
        <f t="shared" si="3"/>
        <v>4.1455692821216852</v>
      </c>
      <c r="G74" s="13"/>
    </row>
    <row r="75" spans="4:7" x14ac:dyDescent="0.2">
      <c r="D75" s="1">
        <v>72</v>
      </c>
      <c r="E75" s="13" cm="1">
        <f t="array" ref="E75">SimGBM(S0,T,mu,sig)</f>
        <v>244.13543186243493</v>
      </c>
      <c r="F75" s="13">
        <f t="shared" si="3"/>
        <v>5.4977231199272314</v>
      </c>
      <c r="G75" s="13"/>
    </row>
    <row r="76" spans="4:7" x14ac:dyDescent="0.2">
      <c r="D76" s="1">
        <v>73</v>
      </c>
      <c r="E76" s="13" cm="1">
        <f t="array" ref="E76">SimGBM(S0,T,mu,sig)</f>
        <v>118.30787054749395</v>
      </c>
      <c r="F76" s="13">
        <f t="shared" si="3"/>
        <v>4.7732902991812152</v>
      </c>
      <c r="G76" s="13"/>
    </row>
    <row r="77" spans="4:7" x14ac:dyDescent="0.2">
      <c r="D77" s="1">
        <v>74</v>
      </c>
      <c r="E77" s="13" cm="1">
        <f t="array" ref="E77">SimGBM(S0,T,mu,sig)</f>
        <v>132.47446085852849</v>
      </c>
      <c r="F77" s="13">
        <f t="shared" si="3"/>
        <v>4.8863898786104274</v>
      </c>
      <c r="G77" s="13"/>
    </row>
    <row r="78" spans="4:7" x14ac:dyDescent="0.2">
      <c r="D78" s="1">
        <v>75</v>
      </c>
      <c r="E78" s="13" cm="1">
        <f t="array" ref="E78">SimGBM(S0,T,mu,sig)</f>
        <v>125.47625777329361</v>
      </c>
      <c r="F78" s="13">
        <f t="shared" si="3"/>
        <v>4.8321165595855451</v>
      </c>
      <c r="G78" s="13"/>
    </row>
    <row r="79" spans="4:7" x14ac:dyDescent="0.2">
      <c r="D79" s="1">
        <v>76</v>
      </c>
      <c r="E79" s="13" cm="1">
        <f t="array" ref="E79">SimGBM(S0,T,mu,sig)</f>
        <v>80.462800564531321</v>
      </c>
      <c r="F79" s="13">
        <f t="shared" si="3"/>
        <v>4.387794972832765</v>
      </c>
      <c r="G79" s="13"/>
    </row>
    <row r="80" spans="4:7" x14ac:dyDescent="0.2">
      <c r="D80" s="1">
        <v>77</v>
      </c>
      <c r="E80" s="13" cm="1">
        <f t="array" ref="E80">SimGBM(S0,T,mu,sig)</f>
        <v>62.681275083766998</v>
      </c>
      <c r="F80" s="13">
        <f t="shared" si="3"/>
        <v>4.1380627600340523</v>
      </c>
      <c r="G80" s="13"/>
    </row>
    <row r="81" spans="4:7" x14ac:dyDescent="0.2">
      <c r="D81" s="1">
        <v>78</v>
      </c>
      <c r="E81" s="13" cm="1">
        <f t="array" ref="E81">SimGBM(S0,T,mu,sig)</f>
        <v>151.89672980601853</v>
      </c>
      <c r="F81" s="13">
        <f t="shared" si="3"/>
        <v>5.0232008807723441</v>
      </c>
      <c r="G81" s="13"/>
    </row>
    <row r="82" spans="4:7" x14ac:dyDescent="0.2">
      <c r="D82" s="1">
        <v>79</v>
      </c>
      <c r="E82" s="13" cm="1">
        <f t="array" ref="E82">SimGBM(S0,T,mu,sig)</f>
        <v>155.14166318514719</v>
      </c>
      <c r="F82" s="13">
        <f t="shared" si="3"/>
        <v>5.0443386555489456</v>
      </c>
      <c r="G82" s="13"/>
    </row>
    <row r="83" spans="4:7" x14ac:dyDescent="0.2">
      <c r="D83" s="1">
        <v>80</v>
      </c>
      <c r="E83" s="13" cm="1">
        <f t="array" ref="E83">SimGBM(S0,T,mu,sig)</f>
        <v>134.30005990823497</v>
      </c>
      <c r="F83" s="13">
        <f t="shared" si="3"/>
        <v>4.9000765496067915</v>
      </c>
      <c r="G83" s="13"/>
    </row>
    <row r="84" spans="4:7" x14ac:dyDescent="0.2">
      <c r="D84" s="1">
        <v>81</v>
      </c>
      <c r="E84" s="13" cm="1">
        <f t="array" ref="E84">SimGBM(S0,T,mu,sig)</f>
        <v>218.08375570423141</v>
      </c>
      <c r="F84" s="13">
        <f t="shared" si="3"/>
        <v>5.3848791894811097</v>
      </c>
      <c r="G84" s="13"/>
    </row>
    <row r="85" spans="4:7" x14ac:dyDescent="0.2">
      <c r="D85" s="1">
        <v>82</v>
      </c>
      <c r="E85" s="13" cm="1">
        <f t="array" ref="E85">SimGBM(S0,T,mu,sig)</f>
        <v>64.590498382150898</v>
      </c>
      <c r="F85" s="13">
        <f t="shared" si="3"/>
        <v>4.1680673161030306</v>
      </c>
      <c r="G85" s="13"/>
    </row>
    <row r="86" spans="4:7" x14ac:dyDescent="0.2">
      <c r="D86" s="1">
        <v>83</v>
      </c>
      <c r="E86" s="13" cm="1">
        <f t="array" ref="E86">SimGBM(S0,T,mu,sig)</f>
        <v>170.27165229231187</v>
      </c>
      <c r="F86" s="13">
        <f t="shared" si="3"/>
        <v>5.1373951163398468</v>
      </c>
      <c r="G86" s="13"/>
    </row>
    <row r="87" spans="4:7" x14ac:dyDescent="0.2">
      <c r="D87" s="1">
        <v>84</v>
      </c>
      <c r="E87" s="13" cm="1">
        <f t="array" ref="E87">SimGBM(S0,T,mu,sig)</f>
        <v>124.52671137778052</v>
      </c>
      <c r="F87" s="13">
        <f t="shared" si="3"/>
        <v>4.8245202421114906</v>
      </c>
      <c r="G87" s="13"/>
    </row>
    <row r="88" spans="4:7" x14ac:dyDescent="0.2">
      <c r="D88" s="1">
        <v>85</v>
      </c>
      <c r="E88" s="13" cm="1">
        <f t="array" ref="E88">SimGBM(S0,T,mu,sig)</f>
        <v>174.83143700341267</v>
      </c>
      <c r="F88" s="13">
        <f t="shared" si="3"/>
        <v>5.1638222926084421</v>
      </c>
      <c r="G88" s="13"/>
    </row>
    <row r="89" spans="4:7" x14ac:dyDescent="0.2">
      <c r="D89" s="1">
        <v>86</v>
      </c>
      <c r="E89" s="13" cm="1">
        <f t="array" ref="E89">SimGBM(S0,T,mu,sig)</f>
        <v>121.25428935872901</v>
      </c>
      <c r="F89" s="13">
        <f t="shared" si="3"/>
        <v>4.7978899053463371</v>
      </c>
      <c r="G89" s="13"/>
    </row>
    <row r="90" spans="4:7" x14ac:dyDescent="0.2">
      <c r="D90" s="1">
        <v>87</v>
      </c>
      <c r="E90" s="13" cm="1">
        <f t="array" ref="E90">SimGBM(S0,T,mu,sig)</f>
        <v>67.387503320448999</v>
      </c>
      <c r="F90" s="13">
        <f t="shared" si="3"/>
        <v>4.2104595900517463</v>
      </c>
      <c r="G90" s="13"/>
    </row>
    <row r="91" spans="4:7" x14ac:dyDescent="0.2">
      <c r="D91" s="1">
        <v>88</v>
      </c>
      <c r="E91" s="13" cm="1">
        <f t="array" ref="E91">SimGBM(S0,T,mu,sig)</f>
        <v>222.83060599320476</v>
      </c>
      <c r="F91" s="13">
        <f t="shared" si="3"/>
        <v>5.406411868426682</v>
      </c>
      <c r="G91" s="13"/>
    </row>
    <row r="92" spans="4:7" x14ac:dyDescent="0.2">
      <c r="D92" s="1">
        <v>89</v>
      </c>
      <c r="E92" s="13" cm="1">
        <f t="array" ref="E92">SimGBM(S0,T,mu,sig)</f>
        <v>78.584162358614392</v>
      </c>
      <c r="F92" s="13">
        <f t="shared" si="3"/>
        <v>4.3641701824222308</v>
      </c>
      <c r="G92" s="13"/>
    </row>
    <row r="93" spans="4:7" x14ac:dyDescent="0.2">
      <c r="D93" s="1">
        <v>90</v>
      </c>
      <c r="E93" s="13" cm="1">
        <f t="array" ref="E93">SimGBM(S0,T,mu,sig)</f>
        <v>77.060425264623163</v>
      </c>
      <c r="F93" s="13">
        <f t="shared" si="3"/>
        <v>4.3445898577997468</v>
      </c>
      <c r="G93" s="13"/>
    </row>
    <row r="94" spans="4:7" x14ac:dyDescent="0.2">
      <c r="D94" s="1">
        <v>91</v>
      </c>
      <c r="E94" s="13" cm="1">
        <f t="array" ref="E94">SimGBM(S0,T,mu,sig)</f>
        <v>83.249861891235454</v>
      </c>
      <c r="F94" s="13">
        <f t="shared" si="3"/>
        <v>4.4218464698950388</v>
      </c>
      <c r="G94" s="13"/>
    </row>
    <row r="95" spans="4:7" x14ac:dyDescent="0.2">
      <c r="D95" s="1">
        <v>92</v>
      </c>
      <c r="E95" s="13" cm="1">
        <f t="array" ref="E95">SimGBM(S0,T,mu,sig)</f>
        <v>46.346157012275242</v>
      </c>
      <c r="F95" s="13">
        <f t="shared" si="3"/>
        <v>3.8361383762179235</v>
      </c>
      <c r="G95" s="13"/>
    </row>
    <row r="96" spans="4:7" x14ac:dyDescent="0.2">
      <c r="D96" s="1">
        <v>93</v>
      </c>
      <c r="E96" s="13" cm="1">
        <f t="array" ref="E96">SimGBM(S0,T,mu,sig)</f>
        <v>257.40803048430519</v>
      </c>
      <c r="F96" s="13">
        <f t="shared" si="3"/>
        <v>5.5506624931380886</v>
      </c>
      <c r="G96" s="13"/>
    </row>
    <row r="97" spans="4:7" x14ac:dyDescent="0.2">
      <c r="D97" s="1">
        <v>94</v>
      </c>
      <c r="E97" s="13" cm="1">
        <f t="array" ref="E97">SimGBM(S0,T,mu,sig)</f>
        <v>104.61563602299984</v>
      </c>
      <c r="F97" s="13">
        <f t="shared" si="3"/>
        <v>4.6502930244267011</v>
      </c>
      <c r="G97" s="13"/>
    </row>
    <row r="98" spans="4:7" x14ac:dyDescent="0.2">
      <c r="D98" s="1">
        <v>95</v>
      </c>
      <c r="E98" s="13" cm="1">
        <f t="array" ref="E98">SimGBM(S0,T,mu,sig)</f>
        <v>170.10429593883509</v>
      </c>
      <c r="F98" s="13">
        <f t="shared" si="3"/>
        <v>5.1364117544552448</v>
      </c>
      <c r="G98" s="13"/>
    </row>
    <row r="99" spans="4:7" x14ac:dyDescent="0.2">
      <c r="D99" s="1">
        <v>96</v>
      </c>
      <c r="E99" s="13" cm="1">
        <f t="array" ref="E99">SimGBM(S0,T,mu,sig)</f>
        <v>78.064371985777143</v>
      </c>
      <c r="F99" s="13">
        <f t="shared" si="3"/>
        <v>4.357533768200696</v>
      </c>
      <c r="G99" s="13"/>
    </row>
    <row r="100" spans="4:7" x14ac:dyDescent="0.2">
      <c r="D100" s="1">
        <v>97</v>
      </c>
      <c r="E100" s="13" cm="1">
        <f t="array" ref="E100">SimGBM(S0,T,mu,sig)</f>
        <v>104.38889533621804</v>
      </c>
      <c r="F100" s="13">
        <f t="shared" si="3"/>
        <v>4.6481233032798981</v>
      </c>
      <c r="G100" s="13"/>
    </row>
    <row r="101" spans="4:7" x14ac:dyDescent="0.2">
      <c r="D101" s="1">
        <v>98</v>
      </c>
      <c r="E101" s="13" cm="1">
        <f t="array" ref="E101">SimGBM(S0,T,mu,sig)</f>
        <v>235.75211334220208</v>
      </c>
      <c r="F101" s="13">
        <f t="shared" si="3"/>
        <v>5.4627808858093454</v>
      </c>
      <c r="G101" s="13"/>
    </row>
    <row r="102" spans="4:7" x14ac:dyDescent="0.2">
      <c r="D102" s="1">
        <v>99</v>
      </c>
      <c r="E102" s="13" cm="1">
        <f t="array" ref="E102">SimGBM(S0,T,mu,sig)</f>
        <v>87.213889442487343</v>
      </c>
      <c r="F102" s="13">
        <f t="shared" si="3"/>
        <v>4.4683636008281402</v>
      </c>
      <c r="G102" s="13"/>
    </row>
    <row r="103" spans="4:7" x14ac:dyDescent="0.2">
      <c r="D103" s="1">
        <v>100</v>
      </c>
      <c r="E103" s="13" cm="1">
        <f t="array" ref="E103">SimGBM(S0,T,mu,sig)</f>
        <v>140.40965880548001</v>
      </c>
      <c r="F103" s="13">
        <f t="shared" si="3"/>
        <v>4.944564284136276</v>
      </c>
      <c r="G103" s="13"/>
    </row>
    <row r="104" spans="4:7" x14ac:dyDescent="0.2">
      <c r="D104" s="1">
        <v>101</v>
      </c>
      <c r="E104" s="13" cm="1">
        <f t="array" ref="E104">SimGBM(S0,T,mu,sig)</f>
        <v>90.590511579130833</v>
      </c>
      <c r="F104" s="13">
        <f t="shared" si="3"/>
        <v>4.5063494788573344</v>
      </c>
      <c r="G104" s="13"/>
    </row>
    <row r="105" spans="4:7" x14ac:dyDescent="0.2">
      <c r="D105" s="1">
        <v>102</v>
      </c>
      <c r="E105" s="13" cm="1">
        <f t="array" ref="E105">SimGBM(S0,T,mu,sig)</f>
        <v>83.23241189218929</v>
      </c>
      <c r="F105" s="13">
        <f t="shared" si="3"/>
        <v>4.4216368379779158</v>
      </c>
      <c r="G105" s="13"/>
    </row>
    <row r="106" spans="4:7" x14ac:dyDescent="0.2">
      <c r="D106" s="1">
        <v>103</v>
      </c>
      <c r="E106" s="13" cm="1">
        <f t="array" ref="E106">SimGBM(S0,T,mu,sig)</f>
        <v>132.81006267327558</v>
      </c>
      <c r="F106" s="13">
        <f t="shared" si="3"/>
        <v>4.8889200073138293</v>
      </c>
      <c r="G106" s="13"/>
    </row>
    <row r="107" spans="4:7" x14ac:dyDescent="0.2">
      <c r="D107" s="1">
        <v>104</v>
      </c>
      <c r="E107" s="13" cm="1">
        <f t="array" ref="E107">SimGBM(S0,T,mu,sig)</f>
        <v>132.44051107955156</v>
      </c>
      <c r="F107" s="13">
        <f t="shared" si="3"/>
        <v>4.8861335716232119</v>
      </c>
      <c r="G107" s="13"/>
    </row>
    <row r="108" spans="4:7" x14ac:dyDescent="0.2">
      <c r="D108" s="1">
        <v>105</v>
      </c>
      <c r="E108" s="13" cm="1">
        <f t="array" ref="E108">SimGBM(S0,T,mu,sig)</f>
        <v>75.364815048401496</v>
      </c>
      <c r="F108" s="13">
        <f t="shared" si="3"/>
        <v>4.3223405221813485</v>
      </c>
      <c r="G108" s="13"/>
    </row>
    <row r="109" spans="4:7" x14ac:dyDescent="0.2">
      <c r="D109" s="1">
        <v>106</v>
      </c>
      <c r="E109" s="13" cm="1">
        <f t="array" ref="E109">SimGBM(S0,T,mu,sig)</f>
        <v>194.56639846145882</v>
      </c>
      <c r="F109" s="13">
        <f t="shared" si="3"/>
        <v>5.2707734850660861</v>
      </c>
      <c r="G109" s="13"/>
    </row>
    <row r="110" spans="4:7" x14ac:dyDescent="0.2">
      <c r="D110" s="1">
        <v>107</v>
      </c>
      <c r="E110" s="13" cm="1">
        <f t="array" ref="E110">SimGBM(S0,T,mu,sig)</f>
        <v>53.064565627226798</v>
      </c>
      <c r="F110" s="13">
        <f t="shared" si="3"/>
        <v>3.9715093915066149</v>
      </c>
      <c r="G110" s="13"/>
    </row>
    <row r="111" spans="4:7" x14ac:dyDescent="0.2">
      <c r="D111" s="1">
        <v>108</v>
      </c>
      <c r="E111" s="13" cm="1">
        <f t="array" ref="E111">SimGBM(S0,T,mu,sig)</f>
        <v>205.04533014396253</v>
      </c>
      <c r="F111" s="13">
        <f t="shared" si="3"/>
        <v>5.3232310773478737</v>
      </c>
      <c r="G111" s="13"/>
    </row>
    <row r="112" spans="4:7" x14ac:dyDescent="0.2">
      <c r="D112" s="1">
        <v>109</v>
      </c>
      <c r="E112" s="13" cm="1">
        <f t="array" ref="E112">SimGBM(S0,T,mu,sig)</f>
        <v>66.097997579404662</v>
      </c>
      <c r="F112" s="13">
        <f t="shared" si="3"/>
        <v>4.1911384525924902</v>
      </c>
      <c r="G112" s="13"/>
    </row>
    <row r="113" spans="4:7" x14ac:dyDescent="0.2">
      <c r="D113" s="1">
        <v>110</v>
      </c>
      <c r="E113" s="13" cm="1">
        <f t="array" ref="E113">SimGBM(S0,T,mu,sig)</f>
        <v>64.464429018861452</v>
      </c>
      <c r="F113" s="13">
        <f t="shared" si="3"/>
        <v>4.1661135835965757</v>
      </c>
      <c r="G113" s="13"/>
    </row>
    <row r="114" spans="4:7" x14ac:dyDescent="0.2">
      <c r="D114" s="1">
        <v>111</v>
      </c>
      <c r="E114" s="13" cm="1">
        <f t="array" ref="E114">SimGBM(S0,T,mu,sig)</f>
        <v>168.0310261753566</v>
      </c>
      <c r="F114" s="13">
        <f t="shared" si="3"/>
        <v>5.1241486419672961</v>
      </c>
      <c r="G114" s="13"/>
    </row>
    <row r="115" spans="4:7" x14ac:dyDescent="0.2">
      <c r="D115" s="1">
        <v>112</v>
      </c>
      <c r="E115" s="13" cm="1">
        <f t="array" ref="E115">SimGBM(S0,T,mu,sig)</f>
        <v>89.678167308918162</v>
      </c>
      <c r="F115" s="13">
        <f t="shared" si="3"/>
        <v>4.4962273426598856</v>
      </c>
      <c r="G115" s="13"/>
    </row>
    <row r="116" spans="4:7" x14ac:dyDescent="0.2">
      <c r="D116" s="1">
        <v>113</v>
      </c>
      <c r="E116" s="13" cm="1">
        <f t="array" ref="E116">SimGBM(S0,T,mu,sig)</f>
        <v>92.539315478335681</v>
      </c>
      <c r="F116" s="13">
        <f t="shared" si="3"/>
        <v>4.5276335864160044</v>
      </c>
      <c r="G116" s="13"/>
    </row>
    <row r="117" spans="4:7" x14ac:dyDescent="0.2">
      <c r="D117" s="1">
        <v>114</v>
      </c>
      <c r="E117" s="13" cm="1">
        <f t="array" ref="E117">SimGBM(S0,T,mu,sig)</f>
        <v>88.367819720116316</v>
      </c>
      <c r="F117" s="13">
        <f t="shared" si="3"/>
        <v>4.4815078730530518</v>
      </c>
      <c r="G117" s="13"/>
    </row>
    <row r="118" spans="4:7" x14ac:dyDescent="0.2">
      <c r="D118" s="1">
        <v>115</v>
      </c>
      <c r="E118" s="13" cm="1">
        <f t="array" ref="E118">SimGBM(S0,T,mu,sig)</f>
        <v>111.13586436923113</v>
      </c>
      <c r="F118" s="13">
        <f t="shared" si="3"/>
        <v>4.7107534561573692</v>
      </c>
      <c r="G118" s="13"/>
    </row>
    <row r="119" spans="4:7" x14ac:dyDescent="0.2">
      <c r="D119" s="1">
        <v>116</v>
      </c>
      <c r="E119" s="13" cm="1">
        <f t="array" ref="E119">SimGBM(S0,T,mu,sig)</f>
        <v>86.042300755201367</v>
      </c>
      <c r="F119" s="13">
        <f t="shared" si="3"/>
        <v>4.4548390445720099</v>
      </c>
      <c r="G119" s="13"/>
    </row>
    <row r="120" spans="4:7" x14ac:dyDescent="0.2">
      <c r="D120" s="1">
        <v>117</v>
      </c>
      <c r="E120" s="13" cm="1">
        <f t="array" ref="E120">SimGBM(S0,T,mu,sig)</f>
        <v>157.73524414601067</v>
      </c>
      <c r="F120" s="13">
        <f t="shared" si="3"/>
        <v>5.06091795755977</v>
      </c>
      <c r="G120" s="13"/>
    </row>
    <row r="121" spans="4:7" x14ac:dyDescent="0.2">
      <c r="D121" s="1">
        <v>118</v>
      </c>
      <c r="E121" s="13" cm="1">
        <f t="array" ref="E121">SimGBM(S0,T,mu,sig)</f>
        <v>53.532457606401387</v>
      </c>
      <c r="F121" s="13">
        <f t="shared" si="3"/>
        <v>3.9802881541752835</v>
      </c>
      <c r="G121" s="13"/>
    </row>
    <row r="122" spans="4:7" x14ac:dyDescent="0.2">
      <c r="D122" s="1">
        <v>119</v>
      </c>
      <c r="E122" s="13" cm="1">
        <f t="array" ref="E122">SimGBM(S0,T,mu,sig)</f>
        <v>96.411492211151554</v>
      </c>
      <c r="F122" s="13">
        <f t="shared" si="3"/>
        <v>4.5686254083197246</v>
      </c>
      <c r="G122" s="13"/>
    </row>
    <row r="123" spans="4:7" x14ac:dyDescent="0.2">
      <c r="D123" s="1">
        <v>120</v>
      </c>
      <c r="E123" s="13" cm="1">
        <f t="array" ref="E123">SimGBM(S0,T,mu,sig)</f>
        <v>158.85440803666927</v>
      </c>
      <c r="F123" s="13">
        <f t="shared" si="3"/>
        <v>5.0679881100105177</v>
      </c>
      <c r="G123" s="13"/>
    </row>
    <row r="124" spans="4:7" x14ac:dyDescent="0.2">
      <c r="D124" s="1">
        <v>121</v>
      </c>
      <c r="E124" s="13" cm="1">
        <f t="array" ref="E124">SimGBM(S0,T,mu,sig)</f>
        <v>93.662473559800702</v>
      </c>
      <c r="F124" s="13">
        <f t="shared" si="3"/>
        <v>4.5396976133981237</v>
      </c>
      <c r="G124" s="13"/>
    </row>
    <row r="125" spans="4:7" x14ac:dyDescent="0.2">
      <c r="D125" s="1">
        <v>122</v>
      </c>
      <c r="E125" s="13" cm="1">
        <f t="array" ref="E125">SimGBM(S0,T,mu,sig)</f>
        <v>167.47676220763279</v>
      </c>
      <c r="F125" s="13">
        <f t="shared" si="3"/>
        <v>5.1208446085520363</v>
      </c>
      <c r="G125" s="13"/>
    </row>
    <row r="126" spans="4:7" x14ac:dyDescent="0.2">
      <c r="D126" s="1">
        <v>123</v>
      </c>
      <c r="E126" s="13" cm="1">
        <f t="array" ref="E126">SimGBM(S0,T,mu,sig)</f>
        <v>97.178380094648816</v>
      </c>
      <c r="F126" s="13">
        <f t="shared" si="3"/>
        <v>4.5765482597160512</v>
      </c>
      <c r="G126" s="13"/>
    </row>
    <row r="127" spans="4:7" x14ac:dyDescent="0.2">
      <c r="D127" s="1">
        <v>124</v>
      </c>
      <c r="E127" s="13" cm="1">
        <f t="array" ref="E127">SimGBM(S0,T,mu,sig)</f>
        <v>71.207332024086568</v>
      </c>
      <c r="F127" s="13">
        <f t="shared" si="3"/>
        <v>4.2655957909824576</v>
      </c>
      <c r="G127" s="13"/>
    </row>
    <row r="128" spans="4:7" x14ac:dyDescent="0.2">
      <c r="D128" s="1">
        <v>125</v>
      </c>
      <c r="E128" s="13" cm="1">
        <f t="array" ref="E128">SimGBM(S0,T,mu,sig)</f>
        <v>117.27464294701717</v>
      </c>
      <c r="F128" s="13">
        <f t="shared" si="3"/>
        <v>4.7645185596310524</v>
      </c>
      <c r="G128" s="13"/>
    </row>
    <row r="129" spans="4:7" x14ac:dyDescent="0.2">
      <c r="D129" s="1">
        <v>126</v>
      </c>
      <c r="E129" s="13" cm="1">
        <f t="array" ref="E129">SimGBM(S0,T,mu,sig)</f>
        <v>147.29848341959351</v>
      </c>
      <c r="F129" s="13">
        <f t="shared" si="3"/>
        <v>4.9924610275540307</v>
      </c>
      <c r="G129" s="13"/>
    </row>
    <row r="130" spans="4:7" x14ac:dyDescent="0.2">
      <c r="D130" s="1">
        <v>127</v>
      </c>
      <c r="E130" s="13" cm="1">
        <f t="array" ref="E130">SimGBM(S0,T,mu,sig)</f>
        <v>136.89186538256769</v>
      </c>
      <c r="F130" s="13">
        <f t="shared" si="3"/>
        <v>4.9191913103870117</v>
      </c>
      <c r="G130" s="13"/>
    </row>
    <row r="131" spans="4:7" x14ac:dyDescent="0.2">
      <c r="D131" s="1">
        <v>128</v>
      </c>
      <c r="E131" s="13" cm="1">
        <f t="array" ref="E131">SimGBM(S0,T,mu,sig)</f>
        <v>44.896625499236478</v>
      </c>
      <c r="F131" s="13">
        <f t="shared" si="3"/>
        <v>3.8043626360048517</v>
      </c>
      <c r="G131" s="13"/>
    </row>
    <row r="132" spans="4:7" x14ac:dyDescent="0.2">
      <c r="D132" s="1">
        <v>129</v>
      </c>
      <c r="E132" s="13" cm="1">
        <f t="array" ref="E132">SimGBM(S0,T,mu,sig)</f>
        <v>118.03184134628839</v>
      </c>
      <c r="F132" s="13">
        <f t="shared" si="3"/>
        <v>4.7709544299825808</v>
      </c>
      <c r="G132" s="13"/>
    </row>
    <row r="133" spans="4:7" x14ac:dyDescent="0.2">
      <c r="D133" s="1">
        <v>130</v>
      </c>
      <c r="E133" s="13" cm="1">
        <f t="array" ref="E133">SimGBM(S0,T,mu,sig)</f>
        <v>74.514305776565664</v>
      </c>
      <c r="F133" s="13">
        <f t="shared" ref="F133:F196" si="4">LN(E133)</f>
        <v>4.3109911307978139</v>
      </c>
      <c r="G133" s="13"/>
    </row>
    <row r="134" spans="4:7" x14ac:dyDescent="0.2">
      <c r="D134" s="1">
        <v>131</v>
      </c>
      <c r="E134" s="13" cm="1">
        <f t="array" ref="E134">SimGBM(S0,T,mu,sig)</f>
        <v>96.571729890432906</v>
      </c>
      <c r="F134" s="13">
        <f t="shared" si="4"/>
        <v>4.5702860471499873</v>
      </c>
      <c r="G134" s="13"/>
    </row>
    <row r="135" spans="4:7" x14ac:dyDescent="0.2">
      <c r="D135" s="1">
        <v>132</v>
      </c>
      <c r="E135" s="13" cm="1">
        <f t="array" ref="E135">SimGBM(S0,T,mu,sig)</f>
        <v>85.774878919754755</v>
      </c>
      <c r="F135" s="13">
        <f t="shared" si="4"/>
        <v>4.4517261771405412</v>
      </c>
      <c r="G135" s="13"/>
    </row>
    <row r="136" spans="4:7" x14ac:dyDescent="0.2">
      <c r="D136" s="1">
        <v>133</v>
      </c>
      <c r="E136" s="13" cm="1">
        <f t="array" ref="E136">SimGBM(S0,T,mu,sig)</f>
        <v>148.3434529846345</v>
      </c>
      <c r="F136" s="13">
        <f t="shared" si="4"/>
        <v>4.9995302135394128</v>
      </c>
      <c r="G136" s="13"/>
    </row>
    <row r="137" spans="4:7" x14ac:dyDescent="0.2">
      <c r="D137" s="1">
        <v>134</v>
      </c>
      <c r="E137" s="13" cm="1">
        <f t="array" ref="E137">SimGBM(S0,T,mu,sig)</f>
        <v>59.562317153868868</v>
      </c>
      <c r="F137" s="13">
        <f t="shared" si="4"/>
        <v>4.0870231115900886</v>
      </c>
      <c r="G137" s="13"/>
    </row>
    <row r="138" spans="4:7" x14ac:dyDescent="0.2">
      <c r="D138" s="1">
        <v>135</v>
      </c>
      <c r="E138" s="13" cm="1">
        <f t="array" ref="E138">SimGBM(S0,T,mu,sig)</f>
        <v>99.737508403730288</v>
      </c>
      <c r="F138" s="13">
        <f t="shared" si="4"/>
        <v>4.6025418188928775</v>
      </c>
      <c r="G138" s="13"/>
    </row>
    <row r="139" spans="4:7" x14ac:dyDescent="0.2">
      <c r="D139" s="1">
        <v>136</v>
      </c>
      <c r="E139" s="13" cm="1">
        <f t="array" ref="E139">SimGBM(S0,T,mu,sig)</f>
        <v>86.466187785814128</v>
      </c>
      <c r="F139" s="13">
        <f t="shared" si="4"/>
        <v>4.4597534448698397</v>
      </c>
      <c r="G139" s="13"/>
    </row>
    <row r="140" spans="4:7" x14ac:dyDescent="0.2">
      <c r="D140" s="1">
        <v>137</v>
      </c>
      <c r="E140" s="13" cm="1">
        <f t="array" ref="E140">SimGBM(S0,T,mu,sig)</f>
        <v>113.11983367854278</v>
      </c>
      <c r="F140" s="13">
        <f t="shared" si="4"/>
        <v>4.72844773183727</v>
      </c>
      <c r="G140" s="13"/>
    </row>
    <row r="141" spans="4:7" x14ac:dyDescent="0.2">
      <c r="D141" s="1">
        <v>138</v>
      </c>
      <c r="E141" s="13" cm="1">
        <f t="array" ref="E141">SimGBM(S0,T,mu,sig)</f>
        <v>72.115343604536392</v>
      </c>
      <c r="F141" s="13">
        <f t="shared" si="4"/>
        <v>4.2782668316991055</v>
      </c>
      <c r="G141" s="13"/>
    </row>
    <row r="142" spans="4:7" x14ac:dyDescent="0.2">
      <c r="D142" s="1">
        <v>139</v>
      </c>
      <c r="E142" s="13" cm="1">
        <f t="array" ref="E142">SimGBM(S0,T,mu,sig)</f>
        <v>82.692510218838606</v>
      </c>
      <c r="F142" s="13">
        <f t="shared" si="4"/>
        <v>4.4151290322552752</v>
      </c>
      <c r="G142" s="13"/>
    </row>
    <row r="143" spans="4:7" x14ac:dyDescent="0.2">
      <c r="D143" s="1">
        <v>140</v>
      </c>
      <c r="E143" s="13" cm="1">
        <f t="array" ref="E143">SimGBM(S0,T,mu,sig)</f>
        <v>99.308452705339533</v>
      </c>
      <c r="F143" s="13">
        <f t="shared" si="4"/>
        <v>4.5982306903421692</v>
      </c>
      <c r="G143" s="13"/>
    </row>
    <row r="144" spans="4:7" x14ac:dyDescent="0.2">
      <c r="D144" s="1">
        <v>141</v>
      </c>
      <c r="E144" s="13" cm="1">
        <f t="array" ref="E144">SimGBM(S0,T,mu,sig)</f>
        <v>145.68090297724117</v>
      </c>
      <c r="F144" s="13">
        <f t="shared" si="4"/>
        <v>4.9814186337612165</v>
      </c>
      <c r="G144" s="13"/>
    </row>
    <row r="145" spans="4:7" x14ac:dyDescent="0.2">
      <c r="D145" s="1">
        <v>142</v>
      </c>
      <c r="E145" s="13" cm="1">
        <f t="array" ref="E145">SimGBM(S0,T,mu,sig)</f>
        <v>88.692753030635629</v>
      </c>
      <c r="F145" s="13">
        <f t="shared" si="4"/>
        <v>4.485178183955596</v>
      </c>
      <c r="G145" s="13"/>
    </row>
    <row r="146" spans="4:7" x14ac:dyDescent="0.2">
      <c r="D146" s="1">
        <v>143</v>
      </c>
      <c r="E146" s="13" cm="1">
        <f t="array" ref="E146">SimGBM(S0,T,mu,sig)</f>
        <v>106.04147430779258</v>
      </c>
      <c r="F146" s="13">
        <f t="shared" si="4"/>
        <v>4.6638302846417208</v>
      </c>
      <c r="G146" s="13"/>
    </row>
    <row r="147" spans="4:7" x14ac:dyDescent="0.2">
      <c r="D147" s="1">
        <v>144</v>
      </c>
      <c r="E147" s="13" cm="1">
        <f t="array" ref="E147">SimGBM(S0,T,mu,sig)</f>
        <v>88.099233921478131</v>
      </c>
      <c r="F147" s="13">
        <f t="shared" si="4"/>
        <v>4.4784638373478929</v>
      </c>
      <c r="G147" s="13"/>
    </row>
    <row r="148" spans="4:7" x14ac:dyDescent="0.2">
      <c r="D148" s="1">
        <v>145</v>
      </c>
      <c r="E148" s="13" cm="1">
        <f t="array" ref="E148">SimGBM(S0,T,mu,sig)</f>
        <v>176.61937189228408</v>
      </c>
      <c r="F148" s="13">
        <f t="shared" si="4"/>
        <v>5.1739969757682474</v>
      </c>
      <c r="G148" s="13"/>
    </row>
    <row r="149" spans="4:7" x14ac:dyDescent="0.2">
      <c r="D149" s="1">
        <v>146</v>
      </c>
      <c r="E149" s="13" cm="1">
        <f t="array" ref="E149">SimGBM(S0,T,mu,sig)</f>
        <v>108.97373227511331</v>
      </c>
      <c r="F149" s="13">
        <f t="shared" si="4"/>
        <v>4.691106864885084</v>
      </c>
      <c r="G149" s="13"/>
    </row>
    <row r="150" spans="4:7" x14ac:dyDescent="0.2">
      <c r="D150" s="1">
        <v>147</v>
      </c>
      <c r="E150" s="13" cm="1">
        <f t="array" ref="E150">SimGBM(S0,T,mu,sig)</f>
        <v>180.87972008282986</v>
      </c>
      <c r="F150" s="13">
        <f t="shared" si="4"/>
        <v>5.1978322804388277</v>
      </c>
      <c r="G150" s="13"/>
    </row>
    <row r="151" spans="4:7" x14ac:dyDescent="0.2">
      <c r="D151" s="1">
        <v>148</v>
      </c>
      <c r="E151" s="13" cm="1">
        <f t="array" ref="E151">SimGBM(S0,T,mu,sig)</f>
        <v>87.72011716173165</v>
      </c>
      <c r="F151" s="13">
        <f t="shared" si="4"/>
        <v>4.4741512591818511</v>
      </c>
      <c r="G151" s="13"/>
    </row>
    <row r="152" spans="4:7" x14ac:dyDescent="0.2">
      <c r="D152" s="1">
        <v>149</v>
      </c>
      <c r="E152" s="13" cm="1">
        <f t="array" ref="E152">SimGBM(S0,T,mu,sig)</f>
        <v>124.58935883405447</v>
      </c>
      <c r="F152" s="13">
        <f t="shared" si="4"/>
        <v>4.8250232000904063</v>
      </c>
      <c r="G152" s="13"/>
    </row>
    <row r="153" spans="4:7" x14ac:dyDescent="0.2">
      <c r="D153" s="1">
        <v>150</v>
      </c>
      <c r="E153" s="13" cm="1">
        <f t="array" ref="E153">SimGBM(S0,T,mu,sig)</f>
        <v>75.003107366392399</v>
      </c>
      <c r="F153" s="13">
        <f t="shared" si="4"/>
        <v>4.3175295442299459</v>
      </c>
      <c r="G153" s="13"/>
    </row>
    <row r="154" spans="4:7" x14ac:dyDescent="0.2">
      <c r="D154" s="1">
        <v>151</v>
      </c>
      <c r="E154" s="13" cm="1">
        <f t="array" ref="E154">SimGBM(S0,T,mu,sig)</f>
        <v>129.20251751402927</v>
      </c>
      <c r="F154" s="13">
        <f t="shared" si="4"/>
        <v>4.8613810765613668</v>
      </c>
      <c r="G154" s="13"/>
    </row>
    <row r="155" spans="4:7" x14ac:dyDescent="0.2">
      <c r="D155" s="1">
        <v>152</v>
      </c>
      <c r="E155" s="13" cm="1">
        <f t="array" ref="E155">SimGBM(S0,T,mu,sig)</f>
        <v>107.53601626710896</v>
      </c>
      <c r="F155" s="13">
        <f t="shared" si="4"/>
        <v>4.6778258264988839</v>
      </c>
      <c r="G155" s="13"/>
    </row>
    <row r="156" spans="4:7" x14ac:dyDescent="0.2">
      <c r="D156" s="1">
        <v>153</v>
      </c>
      <c r="E156" s="13" cm="1">
        <f t="array" ref="E156">SimGBM(S0,T,mu,sig)</f>
        <v>115.84900290274066</v>
      </c>
      <c r="F156" s="13">
        <f t="shared" si="4"/>
        <v>4.7522876440458406</v>
      </c>
      <c r="G156" s="13"/>
    </row>
    <row r="157" spans="4:7" x14ac:dyDescent="0.2">
      <c r="D157" s="1">
        <v>154</v>
      </c>
      <c r="E157" s="13" cm="1">
        <f t="array" ref="E157">SimGBM(S0,T,mu,sig)</f>
        <v>123.90558582569446</v>
      </c>
      <c r="F157" s="13">
        <f t="shared" si="4"/>
        <v>4.8195198709578122</v>
      </c>
      <c r="G157" s="13"/>
    </row>
    <row r="158" spans="4:7" x14ac:dyDescent="0.2">
      <c r="D158" s="1">
        <v>155</v>
      </c>
      <c r="E158" s="13" cm="1">
        <f t="array" ref="E158">SimGBM(S0,T,mu,sig)</f>
        <v>75.673470061880479</v>
      </c>
      <c r="F158" s="13">
        <f t="shared" si="4"/>
        <v>4.326427637483464</v>
      </c>
      <c r="G158" s="13"/>
    </row>
    <row r="159" spans="4:7" x14ac:dyDescent="0.2">
      <c r="D159" s="1">
        <v>156</v>
      </c>
      <c r="E159" s="13" cm="1">
        <f t="array" ref="E159">SimGBM(S0,T,mu,sig)</f>
        <v>96.623280033268173</v>
      </c>
      <c r="F159" s="13">
        <f t="shared" si="4"/>
        <v>4.5708197063172618</v>
      </c>
      <c r="G159" s="13"/>
    </row>
    <row r="160" spans="4:7" x14ac:dyDescent="0.2">
      <c r="D160" s="1">
        <v>157</v>
      </c>
      <c r="E160" s="13" cm="1">
        <f t="array" ref="E160">SimGBM(S0,T,mu,sig)</f>
        <v>167.37261253545682</v>
      </c>
      <c r="F160" s="13">
        <f t="shared" si="4"/>
        <v>5.1202225397450425</v>
      </c>
      <c r="G160" s="13"/>
    </row>
    <row r="161" spans="4:7" x14ac:dyDescent="0.2">
      <c r="D161" s="1">
        <v>158</v>
      </c>
      <c r="E161" s="13" cm="1">
        <f t="array" ref="E161">SimGBM(S0,T,mu,sig)</f>
        <v>122.25754924307866</v>
      </c>
      <c r="F161" s="13">
        <f t="shared" si="4"/>
        <v>4.8061298789479956</v>
      </c>
      <c r="G161" s="13"/>
    </row>
    <row r="162" spans="4:7" x14ac:dyDescent="0.2">
      <c r="D162" s="1">
        <v>159</v>
      </c>
      <c r="E162" s="13" cm="1">
        <f t="array" ref="E162">SimGBM(S0,T,mu,sig)</f>
        <v>96.994304047988692</v>
      </c>
      <c r="F162" s="13">
        <f t="shared" si="4"/>
        <v>4.5746522556244722</v>
      </c>
      <c r="G162" s="13"/>
    </row>
    <row r="163" spans="4:7" x14ac:dyDescent="0.2">
      <c r="D163" s="1">
        <v>160</v>
      </c>
      <c r="E163" s="13" cm="1">
        <f t="array" ref="E163">SimGBM(S0,T,mu,sig)</f>
        <v>68.641015705165515</v>
      </c>
      <c r="F163" s="13">
        <f t="shared" si="4"/>
        <v>4.2288902526396512</v>
      </c>
      <c r="G163" s="13"/>
    </row>
    <row r="164" spans="4:7" x14ac:dyDescent="0.2">
      <c r="D164" s="1">
        <v>161</v>
      </c>
      <c r="E164" s="13" cm="1">
        <f t="array" ref="E164">SimGBM(S0,T,mu,sig)</f>
        <v>170.04763478856896</v>
      </c>
      <c r="F164" s="13">
        <f t="shared" si="4"/>
        <v>5.1360786024389151</v>
      </c>
      <c r="G164" s="13"/>
    </row>
    <row r="165" spans="4:7" x14ac:dyDescent="0.2">
      <c r="D165" s="1">
        <v>162</v>
      </c>
      <c r="E165" s="13" cm="1">
        <f t="array" ref="E165">SimGBM(S0,T,mu,sig)</f>
        <v>130.68674042489741</v>
      </c>
      <c r="F165" s="13">
        <f t="shared" si="4"/>
        <v>4.8728031650238792</v>
      </c>
      <c r="G165" s="13"/>
    </row>
    <row r="166" spans="4:7" x14ac:dyDescent="0.2">
      <c r="D166" s="1">
        <v>163</v>
      </c>
      <c r="E166" s="13" cm="1">
        <f t="array" ref="E166">SimGBM(S0,T,mu,sig)</f>
        <v>157.92821759985</v>
      </c>
      <c r="F166" s="13">
        <f t="shared" si="4"/>
        <v>5.0621406108045353</v>
      </c>
      <c r="G166" s="13"/>
    </row>
    <row r="167" spans="4:7" x14ac:dyDescent="0.2">
      <c r="D167" s="1">
        <v>164</v>
      </c>
      <c r="E167" s="13" cm="1">
        <f t="array" ref="E167">SimGBM(S0,T,mu,sig)</f>
        <v>183.22638716596245</v>
      </c>
      <c r="F167" s="13">
        <f t="shared" si="4"/>
        <v>5.2107224766167244</v>
      </c>
      <c r="G167" s="13"/>
    </row>
    <row r="168" spans="4:7" x14ac:dyDescent="0.2">
      <c r="D168" s="1">
        <v>165</v>
      </c>
      <c r="E168" s="13" cm="1">
        <f t="array" ref="E168">SimGBM(S0,T,mu,sig)</f>
        <v>51.759603094086529</v>
      </c>
      <c r="F168" s="13">
        <f t="shared" si="4"/>
        <v>3.9466099819655343</v>
      </c>
      <c r="G168" s="13"/>
    </row>
    <row r="169" spans="4:7" x14ac:dyDescent="0.2">
      <c r="D169" s="1">
        <v>166</v>
      </c>
      <c r="E169" s="13" cm="1">
        <f t="array" ref="E169">SimGBM(S0,T,mu,sig)</f>
        <v>267.81637883509995</v>
      </c>
      <c r="F169" s="13">
        <f t="shared" si="4"/>
        <v>5.5903015920854884</v>
      </c>
      <c r="G169" s="13"/>
    </row>
    <row r="170" spans="4:7" x14ac:dyDescent="0.2">
      <c r="D170" s="1">
        <v>167</v>
      </c>
      <c r="E170" s="13" cm="1">
        <f t="array" ref="E170">SimGBM(S0,T,mu,sig)</f>
        <v>84.421233776254383</v>
      </c>
      <c r="F170" s="13">
        <f t="shared" si="4"/>
        <v>4.4358189549864164</v>
      </c>
      <c r="G170" s="13"/>
    </row>
    <row r="171" spans="4:7" x14ac:dyDescent="0.2">
      <c r="D171" s="1">
        <v>168</v>
      </c>
      <c r="E171" s="13" cm="1">
        <f t="array" ref="E171">SimGBM(S0,T,mu,sig)</f>
        <v>85.006103048582119</v>
      </c>
      <c r="F171" s="13">
        <f t="shared" si="4"/>
        <v>4.4427230544843335</v>
      </c>
      <c r="G171" s="13"/>
    </row>
    <row r="172" spans="4:7" x14ac:dyDescent="0.2">
      <c r="D172" s="1">
        <v>169</v>
      </c>
      <c r="E172" s="13" cm="1">
        <f t="array" ref="E172">SimGBM(S0,T,mu,sig)</f>
        <v>97.260136587188967</v>
      </c>
      <c r="F172" s="13">
        <f t="shared" si="4"/>
        <v>4.577389209325764</v>
      </c>
      <c r="G172" s="13"/>
    </row>
    <row r="173" spans="4:7" x14ac:dyDescent="0.2">
      <c r="D173" s="1">
        <v>170</v>
      </c>
      <c r="E173" s="13" cm="1">
        <f t="array" ref="E173">SimGBM(S0,T,mu,sig)</f>
        <v>85.964250016544071</v>
      </c>
      <c r="F173" s="13">
        <f t="shared" si="4"/>
        <v>4.4539315123453118</v>
      </c>
      <c r="G173" s="13"/>
    </row>
    <row r="174" spans="4:7" x14ac:dyDescent="0.2">
      <c r="D174" s="1">
        <v>171</v>
      </c>
      <c r="E174" s="13" cm="1">
        <f t="array" ref="E174">SimGBM(S0,T,mu,sig)</f>
        <v>141.09500110306865</v>
      </c>
      <c r="F174" s="13">
        <f t="shared" si="4"/>
        <v>4.9494334301877263</v>
      </c>
      <c r="G174" s="13"/>
    </row>
    <row r="175" spans="4:7" x14ac:dyDescent="0.2">
      <c r="D175" s="1">
        <v>172</v>
      </c>
      <c r="E175" s="13" cm="1">
        <f t="array" ref="E175">SimGBM(S0,T,mu,sig)</f>
        <v>117.6642894031669</v>
      </c>
      <c r="F175" s="13">
        <f t="shared" si="4"/>
        <v>4.7678355646885766</v>
      </c>
      <c r="G175" s="13"/>
    </row>
    <row r="176" spans="4:7" x14ac:dyDescent="0.2">
      <c r="D176" s="1">
        <v>173</v>
      </c>
      <c r="E176" s="13" cm="1">
        <f t="array" ref="E176">SimGBM(S0,T,mu,sig)</f>
        <v>45.263264373002045</v>
      </c>
      <c r="F176" s="13">
        <f t="shared" si="4"/>
        <v>3.8124957625051352</v>
      </c>
      <c r="G176" s="13"/>
    </row>
    <row r="177" spans="4:7" x14ac:dyDescent="0.2">
      <c r="D177" s="1">
        <v>174</v>
      </c>
      <c r="E177" s="13" cm="1">
        <f t="array" ref="E177">SimGBM(S0,T,mu,sig)</f>
        <v>119.19806432768986</v>
      </c>
      <c r="F177" s="13">
        <f t="shared" si="4"/>
        <v>4.7807865156377352</v>
      </c>
      <c r="G177" s="13"/>
    </row>
    <row r="178" spans="4:7" x14ac:dyDescent="0.2">
      <c r="D178" s="1">
        <v>175</v>
      </c>
      <c r="E178" s="13" cm="1">
        <f t="array" ref="E178">SimGBM(S0,T,mu,sig)</f>
        <v>275.56930776792143</v>
      </c>
      <c r="F178" s="13">
        <f t="shared" si="4"/>
        <v>5.6188391677997798</v>
      </c>
      <c r="G178" s="13"/>
    </row>
    <row r="179" spans="4:7" x14ac:dyDescent="0.2">
      <c r="D179" s="1">
        <v>176</v>
      </c>
      <c r="E179" s="13" cm="1">
        <f t="array" ref="E179">SimGBM(S0,T,mu,sig)</f>
        <v>130.84318194926857</v>
      </c>
      <c r="F179" s="13">
        <f t="shared" si="4"/>
        <v>4.8739995217666188</v>
      </c>
      <c r="G179" s="13"/>
    </row>
    <row r="180" spans="4:7" x14ac:dyDescent="0.2">
      <c r="D180" s="1">
        <v>177</v>
      </c>
      <c r="E180" s="13" cm="1">
        <f t="array" ref="E180">SimGBM(S0,T,mu,sig)</f>
        <v>110.494591553752</v>
      </c>
      <c r="F180" s="13">
        <f t="shared" si="4"/>
        <v>4.7049665745450371</v>
      </c>
      <c r="G180" s="13"/>
    </row>
    <row r="181" spans="4:7" x14ac:dyDescent="0.2">
      <c r="D181" s="1">
        <v>178</v>
      </c>
      <c r="E181" s="13" cm="1">
        <f t="array" ref="E181">SimGBM(S0,T,mu,sig)</f>
        <v>83.439680525675115</v>
      </c>
      <c r="F181" s="13">
        <f t="shared" si="4"/>
        <v>4.4241239818941409</v>
      </c>
      <c r="G181" s="13"/>
    </row>
    <row r="182" spans="4:7" x14ac:dyDescent="0.2">
      <c r="D182" s="1">
        <v>179</v>
      </c>
      <c r="E182" s="13" cm="1">
        <f t="array" ref="E182">SimGBM(S0,T,mu,sig)</f>
        <v>183.72464799829197</v>
      </c>
      <c r="F182" s="13">
        <f t="shared" si="4"/>
        <v>5.213438158496877</v>
      </c>
      <c r="G182" s="13"/>
    </row>
    <row r="183" spans="4:7" x14ac:dyDescent="0.2">
      <c r="D183" s="1">
        <v>180</v>
      </c>
      <c r="E183" s="13" cm="1">
        <f t="array" ref="E183">SimGBM(S0,T,mu,sig)</f>
        <v>124.54794836342577</v>
      </c>
      <c r="F183" s="13">
        <f t="shared" si="4"/>
        <v>4.8246907691793091</v>
      </c>
      <c r="G183" s="13"/>
    </row>
    <row r="184" spans="4:7" x14ac:dyDescent="0.2">
      <c r="D184" s="1">
        <v>181</v>
      </c>
      <c r="E184" s="13" cm="1">
        <f t="array" ref="E184">SimGBM(S0,T,mu,sig)</f>
        <v>46.632243590598428</v>
      </c>
      <c r="F184" s="13">
        <f t="shared" si="4"/>
        <v>3.8422922244085904</v>
      </c>
      <c r="G184" s="13"/>
    </row>
    <row r="185" spans="4:7" x14ac:dyDescent="0.2">
      <c r="D185" s="1">
        <v>182</v>
      </c>
      <c r="E185" s="13" cm="1">
        <f t="array" ref="E185">SimGBM(S0,T,mu,sig)</f>
        <v>99.239773725078493</v>
      </c>
      <c r="F185" s="13">
        <f t="shared" si="4"/>
        <v>4.5975388787431948</v>
      </c>
      <c r="G185" s="13"/>
    </row>
    <row r="186" spans="4:7" x14ac:dyDescent="0.2">
      <c r="D186" s="1">
        <v>183</v>
      </c>
      <c r="E186" s="13" cm="1">
        <f t="array" ref="E186">SimGBM(S0,T,mu,sig)</f>
        <v>101.53825886689674</v>
      </c>
      <c r="F186" s="13">
        <f t="shared" si="4"/>
        <v>4.6204356621090525</v>
      </c>
      <c r="G186" s="13"/>
    </row>
    <row r="187" spans="4:7" x14ac:dyDescent="0.2">
      <c r="D187" s="1">
        <v>184</v>
      </c>
      <c r="E187" s="13" cm="1">
        <f t="array" ref="E187">SimGBM(S0,T,mu,sig)</f>
        <v>93.44103626835377</v>
      </c>
      <c r="F187" s="13">
        <f t="shared" si="4"/>
        <v>4.5373306092191248</v>
      </c>
      <c r="G187" s="13"/>
    </row>
    <row r="188" spans="4:7" x14ac:dyDescent="0.2">
      <c r="D188" s="1">
        <v>185</v>
      </c>
      <c r="E188" s="13" cm="1">
        <f t="array" ref="E188">SimGBM(S0,T,mu,sig)</f>
        <v>127.60768588062706</v>
      </c>
      <c r="F188" s="13">
        <f t="shared" si="4"/>
        <v>4.8489606032708776</v>
      </c>
      <c r="G188" s="13"/>
    </row>
    <row r="189" spans="4:7" x14ac:dyDescent="0.2">
      <c r="D189" s="1">
        <v>186</v>
      </c>
      <c r="E189" s="13" cm="1">
        <f t="array" ref="E189">SimGBM(S0,T,mu,sig)</f>
        <v>66.409124703777195</v>
      </c>
      <c r="F189" s="13">
        <f t="shared" si="4"/>
        <v>4.1958344672787007</v>
      </c>
      <c r="G189" s="13"/>
    </row>
    <row r="190" spans="4:7" x14ac:dyDescent="0.2">
      <c r="D190" s="1">
        <v>187</v>
      </c>
      <c r="E190" s="13" cm="1">
        <f t="array" ref="E190">SimGBM(S0,T,mu,sig)</f>
        <v>71.041384058703898</v>
      </c>
      <c r="F190" s="13">
        <f t="shared" si="4"/>
        <v>4.2632625813024587</v>
      </c>
      <c r="G190" s="13"/>
    </row>
    <row r="191" spans="4:7" x14ac:dyDescent="0.2">
      <c r="D191" s="1">
        <v>188</v>
      </c>
      <c r="E191" s="13" cm="1">
        <f t="array" ref="E191">SimGBM(S0,T,mu,sig)</f>
        <v>116.32066883394354</v>
      </c>
      <c r="F191" s="13">
        <f t="shared" si="4"/>
        <v>4.7563507637166111</v>
      </c>
      <c r="G191" s="13"/>
    </row>
    <row r="192" spans="4:7" x14ac:dyDescent="0.2">
      <c r="D192" s="1">
        <v>189</v>
      </c>
      <c r="E192" s="13" cm="1">
        <f t="array" ref="E192">SimGBM(S0,T,mu,sig)</f>
        <v>59.800123623159294</v>
      </c>
      <c r="F192" s="13">
        <f t="shared" si="4"/>
        <v>4.0910077282313608</v>
      </c>
      <c r="G192" s="13"/>
    </row>
    <row r="193" spans="4:7" x14ac:dyDescent="0.2">
      <c r="D193" s="1">
        <v>190</v>
      </c>
      <c r="E193" s="13" cm="1">
        <f t="array" ref="E193">SimGBM(S0,T,mu,sig)</f>
        <v>117.39688255062516</v>
      </c>
      <c r="F193" s="13">
        <f t="shared" si="4"/>
        <v>4.7655603529581692</v>
      </c>
      <c r="G193" s="13"/>
    </row>
    <row r="194" spans="4:7" x14ac:dyDescent="0.2">
      <c r="D194" s="1">
        <v>191</v>
      </c>
      <c r="E194" s="13" cm="1">
        <f t="array" ref="E194">SimGBM(S0,T,mu,sig)</f>
        <v>157.24723324293757</v>
      </c>
      <c r="F194" s="13">
        <f t="shared" si="4"/>
        <v>5.0578193007862557</v>
      </c>
      <c r="G194" s="13"/>
    </row>
    <row r="195" spans="4:7" x14ac:dyDescent="0.2">
      <c r="D195" s="1">
        <v>192</v>
      </c>
      <c r="E195" s="13" cm="1">
        <f t="array" ref="E195">SimGBM(S0,T,mu,sig)</f>
        <v>135.62429811255419</v>
      </c>
      <c r="F195" s="13">
        <f t="shared" si="4"/>
        <v>4.9098885490743589</v>
      </c>
      <c r="G195" s="13"/>
    </row>
    <row r="196" spans="4:7" x14ac:dyDescent="0.2">
      <c r="D196" s="1">
        <v>193</v>
      </c>
      <c r="E196" s="13" cm="1">
        <f t="array" ref="E196">SimGBM(S0,T,mu,sig)</f>
        <v>132.52114029879343</v>
      </c>
      <c r="F196" s="13">
        <f t="shared" si="4"/>
        <v>4.8867421821244772</v>
      </c>
      <c r="G196" s="13"/>
    </row>
    <row r="197" spans="4:7" x14ac:dyDescent="0.2">
      <c r="D197" s="1">
        <v>194</v>
      </c>
      <c r="E197" s="13" cm="1">
        <f t="array" ref="E197">SimGBM(S0,T,mu,sig)</f>
        <v>112.64029621758202</v>
      </c>
      <c r="F197" s="13">
        <f t="shared" ref="F197:F203" si="5">LN(E197)</f>
        <v>4.724199522178842</v>
      </c>
      <c r="G197" s="13"/>
    </row>
    <row r="198" spans="4:7" x14ac:dyDescent="0.2">
      <c r="D198" s="1">
        <v>195</v>
      </c>
      <c r="E198" s="13" cm="1">
        <f t="array" ref="E198">SimGBM(S0,T,mu,sig)</f>
        <v>134.10807595482513</v>
      </c>
      <c r="F198" s="13">
        <f t="shared" si="5"/>
        <v>4.8986460118510502</v>
      </c>
      <c r="G198" s="13"/>
    </row>
    <row r="199" spans="4:7" x14ac:dyDescent="0.2">
      <c r="D199" s="1">
        <v>196</v>
      </c>
      <c r="E199" s="13" cm="1">
        <f t="array" ref="E199">SimGBM(S0,T,mu,sig)</f>
        <v>152.09129445900774</v>
      </c>
      <c r="F199" s="13">
        <f t="shared" si="5"/>
        <v>5.0244809619862503</v>
      </c>
      <c r="G199" s="13"/>
    </row>
    <row r="200" spans="4:7" x14ac:dyDescent="0.2">
      <c r="D200" s="1">
        <v>197</v>
      </c>
      <c r="E200" s="13" cm="1">
        <f t="array" ref="E200">SimGBM(S0,T,mu,sig)</f>
        <v>174.76859358014536</v>
      </c>
      <c r="F200" s="13">
        <f t="shared" si="5"/>
        <v>5.1634627764846064</v>
      </c>
      <c r="G200" s="13"/>
    </row>
    <row r="201" spans="4:7" x14ac:dyDescent="0.2">
      <c r="D201" s="1">
        <v>198</v>
      </c>
      <c r="E201" s="13" cm="1">
        <f t="array" ref="E201">SimGBM(S0,T,mu,sig)</f>
        <v>95.350222594307056</v>
      </c>
      <c r="F201" s="13">
        <f t="shared" si="5"/>
        <v>4.5575566665408926</v>
      </c>
      <c r="G201" s="13"/>
    </row>
    <row r="202" spans="4:7" x14ac:dyDescent="0.2">
      <c r="D202" s="1">
        <v>199</v>
      </c>
      <c r="E202" s="13" cm="1">
        <f t="array" ref="E202">SimGBM(S0,T,mu,sig)</f>
        <v>118.54093365159446</v>
      </c>
      <c r="F202" s="13">
        <f t="shared" si="5"/>
        <v>4.7752583325864313</v>
      </c>
      <c r="G202" s="13"/>
    </row>
    <row r="203" spans="4:7" x14ac:dyDescent="0.2">
      <c r="D203" s="1">
        <v>200</v>
      </c>
      <c r="E203" s="13" cm="1">
        <f t="array" ref="E203">SimGBM(S0,T,mu,sig)</f>
        <v>348.10961017070292</v>
      </c>
      <c r="F203" s="13">
        <f t="shared" si="5"/>
        <v>5.8525174019361783</v>
      </c>
      <c r="G203" s="13"/>
    </row>
    <row r="204" spans="4:7" x14ac:dyDescent="0.2">
      <c r="D204" s="13"/>
      <c r="E204" s="13"/>
      <c r="F204" s="13"/>
      <c r="G204" s="13"/>
    </row>
    <row r="205" spans="4:7" x14ac:dyDescent="0.2">
      <c r="D205" s="13"/>
      <c r="E205" s="13"/>
      <c r="F205" s="13"/>
      <c r="G205" s="13"/>
    </row>
    <row r="206" spans="4:7" x14ac:dyDescent="0.2">
      <c r="D206" s="13"/>
      <c r="E206" s="13"/>
      <c r="F206" s="13"/>
      <c r="G206" s="13"/>
    </row>
    <row r="207" spans="4:7" x14ac:dyDescent="0.2">
      <c r="D207" s="13"/>
      <c r="E207" s="13"/>
      <c r="F207" s="13"/>
      <c r="G207" s="13"/>
    </row>
    <row r="208" spans="4:7" x14ac:dyDescent="0.2">
      <c r="D208" s="13"/>
      <c r="E208" s="13"/>
      <c r="F208" s="13"/>
      <c r="G208" s="13"/>
    </row>
    <row r="209" spans="4:4" x14ac:dyDescent="0.2">
      <c r="D209" s="13"/>
    </row>
    <row r="210" spans="4:4" x14ac:dyDescent="0.2">
      <c r="D210" s="13"/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oss_sectional_chart">
                <anchor moveWithCells="1" sizeWithCells="1">
                  <from>
                    <xdr:col>11</xdr:col>
                    <xdr:colOff>38100</xdr:colOff>
                    <xdr:row>2</xdr:row>
                    <xdr:rowOff>0</xdr:rowOff>
                  </from>
                  <to>
                    <xdr:col>13</xdr:col>
                    <xdr:colOff>50800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P253"/>
  <sheetViews>
    <sheetView zoomScale="125" workbookViewId="0">
      <selection activeCell="T13" sqref="T13"/>
    </sheetView>
  </sheetViews>
  <sheetFormatPr baseColWidth="10" defaultColWidth="8.6640625" defaultRowHeight="15" x14ac:dyDescent="0.2"/>
  <cols>
    <col min="1" max="1" width="10.5" style="48" bestFit="1" customWidth="1"/>
    <col min="2" max="6" width="8.83203125" style="48" bestFit="1" customWidth="1"/>
    <col min="7" max="7" width="9.5" style="48" bestFit="1" customWidth="1"/>
    <col min="8" max="9" width="8.6640625" style="48"/>
    <col min="10" max="10" width="10.5" style="48" bestFit="1" customWidth="1"/>
    <col min="11" max="15" width="8.83203125" style="48" bestFit="1" customWidth="1"/>
    <col min="16" max="16" width="9.5" style="48" bestFit="1" customWidth="1"/>
    <col min="17" max="16384" width="8.6640625" style="48"/>
  </cols>
  <sheetData>
    <row r="1" spans="1:16" x14ac:dyDescent="0.2">
      <c r="A1" s="48" t="s">
        <v>3</v>
      </c>
      <c r="B1" s="48" t="s">
        <v>4</v>
      </c>
      <c r="C1" s="48" t="s">
        <v>5</v>
      </c>
      <c r="D1" s="48" t="s">
        <v>6</v>
      </c>
      <c r="E1" s="48" t="s">
        <v>7</v>
      </c>
      <c r="F1" s="48" t="s">
        <v>74</v>
      </c>
      <c r="G1" s="48" t="s">
        <v>75</v>
      </c>
      <c r="J1" s="48" t="s">
        <v>3</v>
      </c>
      <c r="K1" s="48" t="s">
        <v>4</v>
      </c>
      <c r="L1" s="48" t="s">
        <v>5</v>
      </c>
      <c r="M1" s="48" t="s">
        <v>6</v>
      </c>
      <c r="N1" s="48" t="s">
        <v>7</v>
      </c>
      <c r="O1" s="48" t="s">
        <v>74</v>
      </c>
      <c r="P1" s="48" t="s">
        <v>75</v>
      </c>
    </row>
    <row r="2" spans="1:16" x14ac:dyDescent="0.2">
      <c r="A2" s="88">
        <v>45293</v>
      </c>
      <c r="B2" s="89">
        <v>58.799999237060547</v>
      </c>
      <c r="C2" s="89">
        <v>59.880001068115234</v>
      </c>
      <c r="D2" s="89">
        <v>58.669998168945312</v>
      </c>
      <c r="E2" s="89">
        <v>59.819999694824219</v>
      </c>
      <c r="F2" s="90">
        <v>57.621925354003906</v>
      </c>
      <c r="G2" s="89">
        <v>16322600</v>
      </c>
      <c r="J2" s="91">
        <v>45659</v>
      </c>
      <c r="K2" s="92">
        <v>62.349998474121094</v>
      </c>
      <c r="L2" s="92">
        <v>62.75</v>
      </c>
      <c r="M2" s="92">
        <v>61.619998931884766</v>
      </c>
      <c r="N2" s="92">
        <v>61.840000152587891</v>
      </c>
      <c r="O2" s="92">
        <v>61.386993408203125</v>
      </c>
      <c r="P2" s="92">
        <v>12991000</v>
      </c>
    </row>
    <row r="3" spans="1:16" x14ac:dyDescent="0.2">
      <c r="A3" s="88">
        <v>45294</v>
      </c>
      <c r="B3" s="89">
        <v>59.930000305175781</v>
      </c>
      <c r="C3" s="89">
        <v>60.200000762939453</v>
      </c>
      <c r="D3" s="89">
        <v>59.759998321533203</v>
      </c>
      <c r="E3" s="89">
        <v>59.959999084472656</v>
      </c>
      <c r="F3" s="89">
        <v>57.756778717041016</v>
      </c>
      <c r="G3" s="89">
        <v>14830600</v>
      </c>
      <c r="J3" s="91">
        <v>45660</v>
      </c>
      <c r="K3" s="92">
        <v>61.900001525878906</v>
      </c>
      <c r="L3" s="92">
        <v>62.080001831054688</v>
      </c>
      <c r="M3" s="92">
        <v>61.619998931884766</v>
      </c>
      <c r="N3" s="92">
        <v>61.75</v>
      </c>
      <c r="O3" s="92">
        <v>61.297653198242188</v>
      </c>
      <c r="P3" s="92">
        <v>10403200</v>
      </c>
    </row>
    <row r="4" spans="1:16" x14ac:dyDescent="0.2">
      <c r="A4" s="88">
        <v>45295</v>
      </c>
      <c r="B4" s="89">
        <v>60.049999237060547</v>
      </c>
      <c r="C4" s="89">
        <v>60.259998321533203</v>
      </c>
      <c r="D4" s="89">
        <v>59.659999847412109</v>
      </c>
      <c r="E4" s="89">
        <v>59.759998321533203</v>
      </c>
      <c r="F4" s="89">
        <v>57.564125061035156</v>
      </c>
      <c r="G4" s="89">
        <v>12912900</v>
      </c>
      <c r="J4" s="91">
        <v>45663</v>
      </c>
      <c r="K4" s="92">
        <v>61.5</v>
      </c>
      <c r="L4" s="92">
        <v>61.569999694824219</v>
      </c>
      <c r="M4" s="92">
        <v>60.659999847412109</v>
      </c>
      <c r="N4" s="92">
        <v>60.810001373291016</v>
      </c>
      <c r="O4" s="92">
        <v>60.364540100097656</v>
      </c>
      <c r="P4" s="92">
        <v>17924200</v>
      </c>
    </row>
    <row r="5" spans="1:16" x14ac:dyDescent="0.2">
      <c r="A5" s="88">
        <v>45296</v>
      </c>
      <c r="B5" s="89">
        <v>59.799999237060547</v>
      </c>
      <c r="C5" s="89">
        <v>59.950000762939453</v>
      </c>
      <c r="D5" s="89">
        <v>59.090000152587891</v>
      </c>
      <c r="E5" s="89">
        <v>59.669998168945312</v>
      </c>
      <c r="F5" s="89">
        <v>57.477432250976562</v>
      </c>
      <c r="G5" s="89">
        <v>10411400</v>
      </c>
      <c r="J5" s="91">
        <v>45664</v>
      </c>
      <c r="K5" s="92">
        <v>61.110000610351562</v>
      </c>
      <c r="L5" s="92">
        <v>61.720001220703125</v>
      </c>
      <c r="M5" s="92">
        <v>60.619998931884766</v>
      </c>
      <c r="N5" s="92">
        <v>60.840000152587891</v>
      </c>
      <c r="O5" s="92">
        <v>60.394317626953125</v>
      </c>
      <c r="P5" s="92">
        <v>17799600</v>
      </c>
    </row>
    <row r="6" spans="1:16" x14ac:dyDescent="0.2">
      <c r="A6" s="88">
        <v>45299</v>
      </c>
      <c r="B6" s="89">
        <v>59.680000305175781</v>
      </c>
      <c r="C6" s="89">
        <v>60.180000305175781</v>
      </c>
      <c r="D6" s="89">
        <v>59.419998168945312</v>
      </c>
      <c r="E6" s="89">
        <v>60.110000610351562</v>
      </c>
      <c r="F6" s="89">
        <v>57.901268005371094</v>
      </c>
      <c r="G6" s="89">
        <v>11554600</v>
      </c>
      <c r="J6" s="91">
        <v>45665</v>
      </c>
      <c r="K6" s="92">
        <v>60.990001678466797</v>
      </c>
      <c r="L6" s="92">
        <v>61.770000457763672</v>
      </c>
      <c r="M6" s="92">
        <v>60.930000305175781</v>
      </c>
      <c r="N6" s="92">
        <v>61.709999084472656</v>
      </c>
      <c r="O6" s="92">
        <v>61.257946014404297</v>
      </c>
      <c r="P6" s="92">
        <v>14412400</v>
      </c>
    </row>
    <row r="7" spans="1:16" x14ac:dyDescent="0.2">
      <c r="A7" s="88">
        <v>45300</v>
      </c>
      <c r="B7" s="89">
        <v>59.990001678466797</v>
      </c>
      <c r="C7" s="89">
        <v>60.139999389648438</v>
      </c>
      <c r="D7" s="89">
        <v>59.619998931884766</v>
      </c>
      <c r="E7" s="89">
        <v>60</v>
      </c>
      <c r="F7" s="89">
        <v>57.795314788818359</v>
      </c>
      <c r="G7" s="89">
        <v>10493700</v>
      </c>
      <c r="J7" s="91">
        <v>45667</v>
      </c>
      <c r="K7" s="92">
        <v>61.580001831054688</v>
      </c>
      <c r="L7" s="92">
        <v>61.650001525878906</v>
      </c>
      <c r="M7" s="92">
        <v>60.729999542236328</v>
      </c>
      <c r="N7" s="92">
        <v>61.069999694824219</v>
      </c>
      <c r="O7" s="92">
        <v>60.622634887695312</v>
      </c>
      <c r="P7" s="92">
        <v>22425000</v>
      </c>
    </row>
    <row r="8" spans="1:16" x14ac:dyDescent="0.2">
      <c r="A8" s="88">
        <v>45301</v>
      </c>
      <c r="B8" s="89">
        <v>60.220001220703125</v>
      </c>
      <c r="C8" s="89">
        <v>60.409999847412109</v>
      </c>
      <c r="D8" s="89">
        <v>59.979999542236328</v>
      </c>
      <c r="E8" s="89">
        <v>60.200000762939453</v>
      </c>
      <c r="F8" s="89">
        <v>57.987964630126953</v>
      </c>
      <c r="G8" s="89">
        <v>12258000</v>
      </c>
      <c r="J8" s="91">
        <v>45670</v>
      </c>
      <c r="K8" s="92">
        <v>61.130001068115234</v>
      </c>
      <c r="L8" s="92">
        <v>61.849998474121094</v>
      </c>
      <c r="M8" s="92">
        <v>60.709999084472656</v>
      </c>
      <c r="N8" s="92">
        <v>61.650001525878906</v>
      </c>
      <c r="O8" s="92">
        <v>61.198387145996094</v>
      </c>
      <c r="P8" s="92">
        <v>18016200</v>
      </c>
    </row>
    <row r="9" spans="1:16" x14ac:dyDescent="0.2">
      <c r="A9" s="88">
        <v>45302</v>
      </c>
      <c r="B9" s="89">
        <v>60.25</v>
      </c>
      <c r="C9" s="89">
        <v>60.259998321533203</v>
      </c>
      <c r="D9" s="89">
        <v>59.689998626708984</v>
      </c>
      <c r="E9" s="89">
        <v>59.810001373291016</v>
      </c>
      <c r="F9" s="89">
        <v>57.612293243408203</v>
      </c>
      <c r="G9" s="89">
        <v>13754200</v>
      </c>
      <c r="J9" s="91">
        <v>45671</v>
      </c>
      <c r="K9" s="92">
        <v>61.659999847412109</v>
      </c>
      <c r="L9" s="92">
        <v>62.069999694824219</v>
      </c>
      <c r="M9" s="92">
        <v>61.299999237060547</v>
      </c>
      <c r="N9" s="92">
        <v>62.040000915527344</v>
      </c>
      <c r="O9" s="92">
        <v>61.585529327392578</v>
      </c>
      <c r="P9" s="92">
        <v>16658300</v>
      </c>
    </row>
    <row r="10" spans="1:16" x14ac:dyDescent="0.2">
      <c r="A10" s="88">
        <v>45303</v>
      </c>
      <c r="B10" s="89">
        <v>60.080001831054688</v>
      </c>
      <c r="C10" s="89">
        <v>60.459999084472656</v>
      </c>
      <c r="D10" s="89">
        <v>59.869998931884766</v>
      </c>
      <c r="E10" s="89">
        <v>60.389999389648438</v>
      </c>
      <c r="F10" s="89">
        <v>58.170982360839844</v>
      </c>
      <c r="G10" s="89">
        <v>13216900</v>
      </c>
      <c r="J10" s="91">
        <v>45672</v>
      </c>
      <c r="K10" s="92">
        <v>62.330001831054688</v>
      </c>
      <c r="L10" s="92">
        <v>62.619998931884766</v>
      </c>
      <c r="M10" s="92">
        <v>61.680000305175781</v>
      </c>
      <c r="N10" s="92">
        <v>61.770000457763672</v>
      </c>
      <c r="O10" s="92">
        <v>61.3175048828125</v>
      </c>
      <c r="P10" s="92">
        <v>16187200</v>
      </c>
    </row>
    <row r="11" spans="1:16" x14ac:dyDescent="0.2">
      <c r="A11" s="88">
        <v>45307</v>
      </c>
      <c r="B11" s="89">
        <v>60.389999389648438</v>
      </c>
      <c r="C11" s="89">
        <v>60.430000305175781</v>
      </c>
      <c r="D11" s="89">
        <v>59.849998474121094</v>
      </c>
      <c r="E11" s="89">
        <v>59.990001678466797</v>
      </c>
      <c r="F11" s="89">
        <v>57.785678863525391</v>
      </c>
      <c r="G11" s="89">
        <v>11826900</v>
      </c>
      <c r="J11" s="91">
        <v>45673</v>
      </c>
      <c r="K11" s="92">
        <v>61.419998168945312</v>
      </c>
      <c r="L11" s="92">
        <v>62.299999237060547</v>
      </c>
      <c r="M11" s="92">
        <v>61.319999694824219</v>
      </c>
      <c r="N11" s="92">
        <v>62.25</v>
      </c>
      <c r="O11" s="92">
        <v>61.793991088867188</v>
      </c>
      <c r="P11" s="92">
        <v>12585500</v>
      </c>
    </row>
    <row r="12" spans="1:16" x14ac:dyDescent="0.2">
      <c r="A12" s="88">
        <v>45308</v>
      </c>
      <c r="B12" s="89">
        <v>59.860000610351562</v>
      </c>
      <c r="C12" s="89">
        <v>60.209999084472656</v>
      </c>
      <c r="D12" s="89">
        <v>59.819999694824219</v>
      </c>
      <c r="E12" s="89">
        <v>59.990001678466797</v>
      </c>
      <c r="F12" s="89">
        <v>57.785678863525391</v>
      </c>
      <c r="G12" s="89">
        <v>8982100</v>
      </c>
      <c r="J12" s="91">
        <v>45674</v>
      </c>
      <c r="K12" s="92">
        <v>62.310001373291016</v>
      </c>
      <c r="L12" s="92">
        <v>62.770000457763672</v>
      </c>
      <c r="M12" s="92">
        <v>62.169998168945312</v>
      </c>
      <c r="N12" s="92">
        <v>62.709999084472656</v>
      </c>
      <c r="O12" s="92">
        <v>62.250617980957031</v>
      </c>
      <c r="P12" s="92">
        <v>17948900</v>
      </c>
    </row>
    <row r="13" spans="1:16" x14ac:dyDescent="0.2">
      <c r="A13" s="88">
        <v>45309</v>
      </c>
      <c r="B13" s="89">
        <v>59.689998626708984</v>
      </c>
      <c r="C13" s="89">
        <v>60.229999542236328</v>
      </c>
      <c r="D13" s="89">
        <v>59.529998779296875</v>
      </c>
      <c r="E13" s="89">
        <v>60.159999847412109</v>
      </c>
      <c r="F13" s="89">
        <v>57.949432373046875</v>
      </c>
      <c r="G13" s="89">
        <v>10397700</v>
      </c>
      <c r="J13" s="91">
        <v>45678</v>
      </c>
      <c r="K13" s="92">
        <v>62.900001525878906</v>
      </c>
      <c r="L13" s="92">
        <v>63.229999542236328</v>
      </c>
      <c r="M13" s="92">
        <v>62.299999237060547</v>
      </c>
      <c r="N13" s="92">
        <v>62.419998168945312</v>
      </c>
      <c r="O13" s="92">
        <v>61.962741851806641</v>
      </c>
      <c r="P13" s="92">
        <v>19817100</v>
      </c>
    </row>
    <row r="14" spans="1:16" x14ac:dyDescent="0.2">
      <c r="A14" s="88">
        <v>45310</v>
      </c>
      <c r="B14" s="89">
        <v>60.259998321533203</v>
      </c>
      <c r="C14" s="89">
        <v>60.279998779296875</v>
      </c>
      <c r="D14" s="89">
        <v>59.639999389648438</v>
      </c>
      <c r="E14" s="89">
        <v>59.830001831054688</v>
      </c>
      <c r="F14" s="89">
        <v>57.631553649902344</v>
      </c>
      <c r="G14" s="89">
        <v>14193100</v>
      </c>
      <c r="J14" s="91">
        <v>45679</v>
      </c>
      <c r="K14" s="92">
        <v>62.119998931884766</v>
      </c>
      <c r="L14" s="92">
        <v>62.290000915527344</v>
      </c>
      <c r="M14" s="92">
        <v>61.659999847412109</v>
      </c>
      <c r="N14" s="92">
        <v>61.779998779296875</v>
      </c>
      <c r="O14" s="92">
        <v>61.327430725097656</v>
      </c>
      <c r="P14" s="92">
        <v>18191900</v>
      </c>
    </row>
    <row r="15" spans="1:16" x14ac:dyDescent="0.2">
      <c r="A15" s="88">
        <v>45313</v>
      </c>
      <c r="B15" s="89">
        <v>59.759998321533203</v>
      </c>
      <c r="C15" s="89">
        <v>60.069999694824219</v>
      </c>
      <c r="D15" s="89">
        <v>59.439998626708984</v>
      </c>
      <c r="E15" s="89">
        <v>59.569999694824219</v>
      </c>
      <c r="F15" s="89">
        <v>57.381107330322266</v>
      </c>
      <c r="G15" s="89">
        <v>14314300</v>
      </c>
      <c r="J15" s="91">
        <v>45680</v>
      </c>
      <c r="K15" s="92">
        <v>61.799999237060547</v>
      </c>
      <c r="L15" s="92">
        <v>61.979999542236328</v>
      </c>
      <c r="M15" s="92">
        <v>61.369998931884766</v>
      </c>
      <c r="N15" s="92">
        <v>61.529998779296875</v>
      </c>
      <c r="O15" s="92">
        <v>61.079261779785156</v>
      </c>
      <c r="P15" s="92">
        <v>16528400</v>
      </c>
    </row>
    <row r="16" spans="1:16" x14ac:dyDescent="0.2">
      <c r="A16" s="88">
        <v>45314</v>
      </c>
      <c r="B16" s="89">
        <v>59.529998779296875</v>
      </c>
      <c r="C16" s="89">
        <v>60</v>
      </c>
      <c r="D16" s="89">
        <v>59.459999084472656</v>
      </c>
      <c r="E16" s="89">
        <v>59.849998474121094</v>
      </c>
      <c r="F16" s="89">
        <v>57.650821685791016</v>
      </c>
      <c r="G16" s="89">
        <v>14481600</v>
      </c>
      <c r="J16" s="91">
        <v>45681</v>
      </c>
      <c r="K16" s="92">
        <v>61.720001220703125</v>
      </c>
      <c r="L16" s="92">
        <v>62.009998321533203</v>
      </c>
      <c r="M16" s="92">
        <v>61.439998626708984</v>
      </c>
      <c r="N16" s="92">
        <v>61.919998168945312</v>
      </c>
      <c r="O16" s="92">
        <v>61.466403961181641</v>
      </c>
      <c r="P16" s="92">
        <v>19244600</v>
      </c>
    </row>
    <row r="17" spans="1:16" x14ac:dyDescent="0.2">
      <c r="A17" s="88">
        <v>45315</v>
      </c>
      <c r="B17" s="89">
        <v>59.799999237060547</v>
      </c>
      <c r="C17" s="89">
        <v>59.810001373291016</v>
      </c>
      <c r="D17" s="89">
        <v>58.889999389648438</v>
      </c>
      <c r="E17" s="89">
        <v>58.909999847412109</v>
      </c>
      <c r="F17" s="89">
        <v>56.745357513427734</v>
      </c>
      <c r="G17" s="89">
        <v>16370500</v>
      </c>
      <c r="J17" s="91">
        <v>45684</v>
      </c>
      <c r="K17" s="92">
        <v>62.869998931884766</v>
      </c>
      <c r="L17" s="92">
        <v>64.180000305175781</v>
      </c>
      <c r="M17" s="92">
        <v>62.470001220703125</v>
      </c>
      <c r="N17" s="92">
        <v>63.869998931884766</v>
      </c>
      <c r="O17" s="92">
        <v>63.402122497558594</v>
      </c>
      <c r="P17" s="92">
        <v>20742900</v>
      </c>
    </row>
    <row r="18" spans="1:16" x14ac:dyDescent="0.2">
      <c r="A18" s="88">
        <v>45316</v>
      </c>
      <c r="B18" s="89">
        <v>59.009998321533203</v>
      </c>
      <c r="C18" s="89">
        <v>59.169998168945312</v>
      </c>
      <c r="D18" s="89">
        <v>58.659999847412109</v>
      </c>
      <c r="E18" s="89">
        <v>59.159999847412109</v>
      </c>
      <c r="F18" s="89">
        <v>56.986171722412109</v>
      </c>
      <c r="G18" s="89">
        <v>14899700</v>
      </c>
      <c r="J18" s="91">
        <v>45685</v>
      </c>
      <c r="K18" s="92">
        <v>63.509998321533203</v>
      </c>
      <c r="L18" s="92">
        <v>64.040000915527344</v>
      </c>
      <c r="M18" s="92">
        <v>62.279998779296875</v>
      </c>
      <c r="N18" s="92">
        <v>62.360000610351562</v>
      </c>
      <c r="O18" s="92">
        <v>61.903182983398438</v>
      </c>
      <c r="P18" s="92">
        <v>14956000</v>
      </c>
    </row>
    <row r="19" spans="1:16" x14ac:dyDescent="0.2">
      <c r="A19" s="88">
        <v>45317</v>
      </c>
      <c r="B19" s="89">
        <v>59.25</v>
      </c>
      <c r="C19" s="89">
        <v>59.490001678466797</v>
      </c>
      <c r="D19" s="89">
        <v>59.130001068115234</v>
      </c>
      <c r="E19" s="89">
        <v>59.369998931884766</v>
      </c>
      <c r="F19" s="89">
        <v>57.188457489013672</v>
      </c>
      <c r="G19" s="89">
        <v>13025100</v>
      </c>
      <c r="J19" s="91">
        <v>45686</v>
      </c>
      <c r="K19" s="92">
        <v>62.560001373291016</v>
      </c>
      <c r="L19" s="92">
        <v>63.360000610351562</v>
      </c>
      <c r="M19" s="92">
        <v>62.549999237060547</v>
      </c>
      <c r="N19" s="92">
        <v>62.830001831054688</v>
      </c>
      <c r="O19" s="92">
        <v>62.369743347167969</v>
      </c>
      <c r="P19" s="92">
        <v>11325600</v>
      </c>
    </row>
    <row r="20" spans="1:16" x14ac:dyDescent="0.2">
      <c r="A20" s="88">
        <v>45320</v>
      </c>
      <c r="B20" s="89">
        <v>59.340000152587891</v>
      </c>
      <c r="C20" s="89">
        <v>59.790000915527344</v>
      </c>
      <c r="D20" s="89">
        <v>59.169998168945312</v>
      </c>
      <c r="E20" s="89">
        <v>59.729999542236328</v>
      </c>
      <c r="F20" s="89">
        <v>57.535228729248047</v>
      </c>
      <c r="G20" s="89">
        <v>14547100</v>
      </c>
      <c r="J20" s="91">
        <v>45687</v>
      </c>
      <c r="K20" s="92">
        <v>63.849998474121094</v>
      </c>
      <c r="L20" s="92">
        <v>64.290000915527344</v>
      </c>
      <c r="M20" s="92">
        <v>63.229999542236328</v>
      </c>
      <c r="N20" s="92">
        <v>64.050003051757812</v>
      </c>
      <c r="O20" s="93">
        <v>63.580806732177734</v>
      </c>
      <c r="P20" s="92">
        <v>13201000</v>
      </c>
    </row>
    <row r="21" spans="1:16" x14ac:dyDescent="0.2">
      <c r="A21" s="88">
        <v>45321</v>
      </c>
      <c r="B21" s="89">
        <v>59.849998474121094</v>
      </c>
      <c r="C21" s="89">
        <v>60.020000457763672</v>
      </c>
      <c r="D21" s="89">
        <v>59.450000762939453</v>
      </c>
      <c r="E21" s="89">
        <v>59.900001525878906</v>
      </c>
      <c r="F21" s="89">
        <v>57.698982238769531</v>
      </c>
      <c r="G21" s="89">
        <v>22061500</v>
      </c>
      <c r="J21" s="49"/>
    </row>
    <row r="22" spans="1:16" x14ac:dyDescent="0.2">
      <c r="A22" s="88">
        <v>45322</v>
      </c>
      <c r="B22" s="89">
        <v>60.099998474121094</v>
      </c>
      <c r="C22" s="89">
        <v>60.450000762939453</v>
      </c>
      <c r="D22" s="89">
        <v>59.290000915527344</v>
      </c>
      <c r="E22" s="89">
        <v>59.490001678466797</v>
      </c>
      <c r="F22" s="89">
        <v>57.304046630859375</v>
      </c>
      <c r="G22" s="89">
        <v>22837000</v>
      </c>
      <c r="J22" s="49"/>
    </row>
    <row r="23" spans="1:16" x14ac:dyDescent="0.2">
      <c r="A23" s="88">
        <v>45323</v>
      </c>
      <c r="B23" s="89">
        <v>59.569999694824219</v>
      </c>
      <c r="C23" s="89">
        <v>61.009998321533203</v>
      </c>
      <c r="D23" s="89">
        <v>59.360000610351562</v>
      </c>
      <c r="E23" s="89">
        <v>60.979999542236328</v>
      </c>
      <c r="F23" s="89">
        <v>58.739299774169922</v>
      </c>
      <c r="G23" s="89">
        <v>15870900</v>
      </c>
    </row>
    <row r="24" spans="1:16" x14ac:dyDescent="0.2">
      <c r="A24" s="88">
        <v>45324</v>
      </c>
      <c r="B24" s="89">
        <v>60.819999694824219</v>
      </c>
      <c r="C24" s="89">
        <v>60.869998931884766</v>
      </c>
      <c r="D24" s="89">
        <v>60.229999542236328</v>
      </c>
      <c r="E24" s="89">
        <v>60.540000915527344</v>
      </c>
      <c r="F24" s="89">
        <v>58.315464019775391</v>
      </c>
      <c r="G24" s="89">
        <v>17543500</v>
      </c>
    </row>
    <row r="25" spans="1:16" x14ac:dyDescent="0.2">
      <c r="A25" s="88">
        <v>45327</v>
      </c>
      <c r="B25" s="89">
        <v>60.380001068115234</v>
      </c>
      <c r="C25" s="89">
        <v>60.380001068115234</v>
      </c>
      <c r="D25" s="89">
        <v>59.880001068115234</v>
      </c>
      <c r="E25" s="89">
        <v>60.040000915527344</v>
      </c>
      <c r="F25" s="89">
        <v>57.833835601806641</v>
      </c>
      <c r="G25" s="89">
        <v>12759600</v>
      </c>
    </row>
    <row r="26" spans="1:16" x14ac:dyDescent="0.2">
      <c r="A26" s="88">
        <v>45328</v>
      </c>
      <c r="B26" s="89">
        <v>59.959999084472656</v>
      </c>
      <c r="C26" s="89">
        <v>60.049999237060547</v>
      </c>
      <c r="D26" s="89">
        <v>59.680000305175781</v>
      </c>
      <c r="E26" s="89">
        <v>59.939998626708984</v>
      </c>
      <c r="F26" s="89">
        <v>57.737518310546875</v>
      </c>
      <c r="G26" s="89">
        <v>12775200</v>
      </c>
    </row>
    <row r="27" spans="1:16" x14ac:dyDescent="0.2">
      <c r="A27" s="88">
        <v>45329</v>
      </c>
      <c r="B27" s="89">
        <v>60.069999694824219</v>
      </c>
      <c r="C27" s="89">
        <v>60.209999084472656</v>
      </c>
      <c r="D27" s="89">
        <v>59.939998626708984</v>
      </c>
      <c r="E27" s="89">
        <v>59.990001678466797</v>
      </c>
      <c r="F27" s="89">
        <v>57.785678863525391</v>
      </c>
      <c r="G27" s="89">
        <v>10259900</v>
      </c>
    </row>
    <row r="28" spans="1:16" x14ac:dyDescent="0.2">
      <c r="A28" s="88">
        <v>45330</v>
      </c>
      <c r="B28" s="89">
        <v>59.889999389648438</v>
      </c>
      <c r="C28" s="89">
        <v>59.970001220703125</v>
      </c>
      <c r="D28" s="89">
        <v>59.409999847412109</v>
      </c>
      <c r="E28" s="89">
        <v>59.830001831054688</v>
      </c>
      <c r="F28" s="89">
        <v>57.631553649902344</v>
      </c>
      <c r="G28" s="89">
        <v>12874800</v>
      </c>
    </row>
    <row r="29" spans="1:16" x14ac:dyDescent="0.2">
      <c r="A29" s="88">
        <v>45331</v>
      </c>
      <c r="B29" s="89">
        <v>59.470001220703125</v>
      </c>
      <c r="C29" s="89">
        <v>59.580001831054688</v>
      </c>
      <c r="D29" s="89">
        <v>59.029998779296875</v>
      </c>
      <c r="E29" s="89">
        <v>59.560001373291016</v>
      </c>
      <c r="F29" s="89">
        <v>57.371475219726562</v>
      </c>
      <c r="G29" s="89">
        <v>15235300</v>
      </c>
    </row>
    <row r="30" spans="1:16" x14ac:dyDescent="0.2">
      <c r="A30" s="88">
        <v>45334</v>
      </c>
      <c r="B30" s="89">
        <v>59.659999847412109</v>
      </c>
      <c r="C30" s="89">
        <v>59.759998321533203</v>
      </c>
      <c r="D30" s="89">
        <v>58.959999084472656</v>
      </c>
      <c r="E30" s="89">
        <v>59.700000762939453</v>
      </c>
      <c r="F30" s="89">
        <v>57.506332397460938</v>
      </c>
      <c r="G30" s="89">
        <v>13516800</v>
      </c>
    </row>
    <row r="31" spans="1:16" x14ac:dyDescent="0.2">
      <c r="A31" s="88">
        <v>45335</v>
      </c>
      <c r="B31" s="89">
        <v>59.5</v>
      </c>
      <c r="C31" s="89">
        <v>60.659999847412109</v>
      </c>
      <c r="D31" s="89">
        <v>58.790000915527344</v>
      </c>
      <c r="E31" s="89">
        <v>59.349998474121094</v>
      </c>
      <c r="F31" s="89">
        <v>57.169197082519531</v>
      </c>
      <c r="G31" s="89">
        <v>24195700</v>
      </c>
    </row>
    <row r="32" spans="1:16" x14ac:dyDescent="0.2">
      <c r="A32" s="88">
        <v>45336</v>
      </c>
      <c r="B32" s="89">
        <v>59.169998168945312</v>
      </c>
      <c r="C32" s="89">
        <v>59.590000152587891</v>
      </c>
      <c r="D32" s="89">
        <v>59.040000915527344</v>
      </c>
      <c r="E32" s="89">
        <v>59.290000915527344</v>
      </c>
      <c r="F32" s="89">
        <v>57.111396789550781</v>
      </c>
      <c r="G32" s="89">
        <v>15872500</v>
      </c>
    </row>
    <row r="33" spans="1:7" x14ac:dyDescent="0.2">
      <c r="A33" s="88">
        <v>45337</v>
      </c>
      <c r="B33" s="89">
        <v>59.419998168945312</v>
      </c>
      <c r="C33" s="89">
        <v>59.590000152587891</v>
      </c>
      <c r="D33" s="89">
        <v>59.130001068115234</v>
      </c>
      <c r="E33" s="89">
        <v>59.400001525878906</v>
      </c>
      <c r="F33" s="89">
        <v>57.217357635498047</v>
      </c>
      <c r="G33" s="89">
        <v>13695800</v>
      </c>
    </row>
    <row r="34" spans="1:7" x14ac:dyDescent="0.2">
      <c r="A34" s="88">
        <v>45338</v>
      </c>
      <c r="B34" s="89">
        <v>59.349998474121094</v>
      </c>
      <c r="C34" s="89">
        <v>59.619998931884766</v>
      </c>
      <c r="D34" s="89">
        <v>58.959999084472656</v>
      </c>
      <c r="E34" s="89">
        <v>59.389999389648438</v>
      </c>
      <c r="F34" s="89">
        <v>57.207725524902344</v>
      </c>
      <c r="G34" s="89">
        <v>13943300</v>
      </c>
    </row>
    <row r="35" spans="1:7" x14ac:dyDescent="0.2">
      <c r="A35" s="88">
        <v>45342</v>
      </c>
      <c r="B35" s="89">
        <v>59.599998474121094</v>
      </c>
      <c r="C35" s="89">
        <v>60.840000152587891</v>
      </c>
      <c r="D35" s="89">
        <v>59.509998321533203</v>
      </c>
      <c r="E35" s="89">
        <v>60.700000762939453</v>
      </c>
      <c r="F35" s="89">
        <v>58.469589233398438</v>
      </c>
      <c r="G35" s="89">
        <v>18339300</v>
      </c>
    </row>
    <row r="36" spans="1:7" x14ac:dyDescent="0.2">
      <c r="A36" s="88">
        <v>45343</v>
      </c>
      <c r="B36" s="89">
        <v>60.990001678466797</v>
      </c>
      <c r="C36" s="89">
        <v>61.279998779296875</v>
      </c>
      <c r="D36" s="89">
        <v>60.830001831054688</v>
      </c>
      <c r="E36" s="89">
        <v>61.240001678466797</v>
      </c>
      <c r="F36" s="89">
        <v>58.98974609375</v>
      </c>
      <c r="G36" s="89">
        <v>14378300</v>
      </c>
    </row>
    <row r="37" spans="1:7" x14ac:dyDescent="0.2">
      <c r="A37" s="88">
        <v>45344</v>
      </c>
      <c r="B37" s="89">
        <v>60.990001678466797</v>
      </c>
      <c r="C37" s="89">
        <v>61.25</v>
      </c>
      <c r="D37" s="89">
        <v>60.5</v>
      </c>
      <c r="E37" s="89">
        <v>61.150001525878906</v>
      </c>
      <c r="F37" s="89">
        <v>58.903053283691406</v>
      </c>
      <c r="G37" s="89">
        <v>12982800</v>
      </c>
    </row>
    <row r="38" spans="1:7" x14ac:dyDescent="0.2">
      <c r="A38" s="88">
        <v>45345</v>
      </c>
      <c r="B38" s="89">
        <v>61.090000152587891</v>
      </c>
      <c r="C38" s="89">
        <v>61.619998931884766</v>
      </c>
      <c r="D38" s="89">
        <v>61</v>
      </c>
      <c r="E38" s="89">
        <v>61.200000762939453</v>
      </c>
      <c r="F38" s="89">
        <v>58.951213836669922</v>
      </c>
      <c r="G38" s="89">
        <v>13612900</v>
      </c>
    </row>
    <row r="39" spans="1:7" x14ac:dyDescent="0.2">
      <c r="A39" s="88">
        <v>45348</v>
      </c>
      <c r="B39" s="89">
        <v>61.240001678466797</v>
      </c>
      <c r="C39" s="89">
        <v>61.270000457763672</v>
      </c>
      <c r="D39" s="89">
        <v>60.659999847412109</v>
      </c>
      <c r="E39" s="89">
        <v>60.709999084472656</v>
      </c>
      <c r="F39" s="89">
        <v>58.479217529296875</v>
      </c>
      <c r="G39" s="89">
        <v>10336100</v>
      </c>
    </row>
    <row r="40" spans="1:7" x14ac:dyDescent="0.2">
      <c r="A40" s="88">
        <v>45349</v>
      </c>
      <c r="B40" s="89">
        <v>60.540000915527344</v>
      </c>
      <c r="C40" s="89">
        <v>60.779998779296875</v>
      </c>
      <c r="D40" s="89">
        <v>60.119998931884766</v>
      </c>
      <c r="E40" s="89">
        <v>60.340000152587891</v>
      </c>
      <c r="F40" s="89">
        <v>58.122817993164062</v>
      </c>
      <c r="G40" s="89">
        <v>9931100</v>
      </c>
    </row>
    <row r="41" spans="1:7" x14ac:dyDescent="0.2">
      <c r="A41" s="88">
        <v>45350</v>
      </c>
      <c r="B41" s="89">
        <v>60.369998931884766</v>
      </c>
      <c r="C41" s="89">
        <v>60.490001678466797</v>
      </c>
      <c r="D41" s="89">
        <v>60.060001373291016</v>
      </c>
      <c r="E41" s="89">
        <v>60.400001525878906</v>
      </c>
      <c r="F41" s="89">
        <v>58.180618286132812</v>
      </c>
      <c r="G41" s="89">
        <v>8076500</v>
      </c>
    </row>
    <row r="42" spans="1:7" x14ac:dyDescent="0.2">
      <c r="A42" s="88">
        <v>45351</v>
      </c>
      <c r="B42" s="89">
        <v>60.349998474121094</v>
      </c>
      <c r="C42" s="89">
        <v>60.639999389648438</v>
      </c>
      <c r="D42" s="89">
        <v>59.900001525878906</v>
      </c>
      <c r="E42" s="89">
        <v>60.020000457763672</v>
      </c>
      <c r="F42" s="89">
        <v>57.8145751953125</v>
      </c>
      <c r="G42" s="89">
        <v>18152700</v>
      </c>
    </row>
    <row r="43" spans="1:7" x14ac:dyDescent="0.2">
      <c r="A43" s="88">
        <v>45352</v>
      </c>
      <c r="B43" s="89">
        <v>59.900001525878906</v>
      </c>
      <c r="C43" s="89">
        <v>59.900001525878906</v>
      </c>
      <c r="D43" s="89">
        <v>59.340000152587891</v>
      </c>
      <c r="E43" s="89">
        <v>59.529998779296875</v>
      </c>
      <c r="F43" s="89">
        <v>57.342578887939453</v>
      </c>
      <c r="G43" s="89">
        <v>10924800</v>
      </c>
    </row>
    <row r="44" spans="1:7" x14ac:dyDescent="0.2">
      <c r="A44" s="88">
        <v>45355</v>
      </c>
      <c r="B44" s="89">
        <v>59.229999542236328</v>
      </c>
      <c r="C44" s="89">
        <v>59.950000762939453</v>
      </c>
      <c r="D44" s="89">
        <v>59.220001220703125</v>
      </c>
      <c r="E44" s="89">
        <v>59.810001373291016</v>
      </c>
      <c r="F44" s="89">
        <v>57.612293243408203</v>
      </c>
      <c r="G44" s="89">
        <v>10150200</v>
      </c>
    </row>
    <row r="45" spans="1:7" x14ac:dyDescent="0.2">
      <c r="A45" s="88">
        <v>45356</v>
      </c>
      <c r="B45" s="89">
        <v>59.909999847412109</v>
      </c>
      <c r="C45" s="89">
        <v>60.110000610351562</v>
      </c>
      <c r="D45" s="89">
        <v>59.419998168945312</v>
      </c>
      <c r="E45" s="89">
        <v>59.520000457763672</v>
      </c>
      <c r="F45" s="89">
        <v>57.33294677734375</v>
      </c>
      <c r="G45" s="89">
        <v>12310000</v>
      </c>
    </row>
    <row r="46" spans="1:7" x14ac:dyDescent="0.2">
      <c r="A46" s="88">
        <v>45357</v>
      </c>
      <c r="B46" s="89">
        <v>59.520000457763672</v>
      </c>
      <c r="C46" s="89">
        <v>60</v>
      </c>
      <c r="D46" s="89">
        <v>59.380001068115234</v>
      </c>
      <c r="E46" s="89">
        <v>59.549999237060547</v>
      </c>
      <c r="F46" s="89">
        <v>57.361846923828125</v>
      </c>
      <c r="G46" s="89">
        <v>12378800</v>
      </c>
    </row>
    <row r="47" spans="1:7" x14ac:dyDescent="0.2">
      <c r="A47" s="88">
        <v>45358</v>
      </c>
      <c r="B47" s="89">
        <v>59.689998626708984</v>
      </c>
      <c r="C47" s="89">
        <v>59.770000457763672</v>
      </c>
      <c r="D47" s="89">
        <v>59.240001678466797</v>
      </c>
      <c r="E47" s="89">
        <v>59.439998626708984</v>
      </c>
      <c r="F47" s="89">
        <v>57.255886077880859</v>
      </c>
      <c r="G47" s="89">
        <v>13686900</v>
      </c>
    </row>
    <row r="48" spans="1:7" x14ac:dyDescent="0.2">
      <c r="A48" s="88">
        <v>45359</v>
      </c>
      <c r="B48" s="89">
        <v>59.299999237060547</v>
      </c>
      <c r="C48" s="89">
        <v>59.790000915527344</v>
      </c>
      <c r="D48" s="89">
        <v>58.970001220703125</v>
      </c>
      <c r="E48" s="89">
        <v>59.520000457763672</v>
      </c>
      <c r="F48" s="89">
        <v>57.33294677734375</v>
      </c>
      <c r="G48" s="89">
        <v>13237500</v>
      </c>
    </row>
    <row r="49" spans="1:7" x14ac:dyDescent="0.2">
      <c r="A49" s="88">
        <v>45362</v>
      </c>
      <c r="B49" s="89">
        <v>59.779998779296875</v>
      </c>
      <c r="C49" s="89">
        <v>60.290000915527344</v>
      </c>
      <c r="D49" s="89">
        <v>59.580001831054688</v>
      </c>
      <c r="E49" s="89">
        <v>60.240001678466797</v>
      </c>
      <c r="F49" s="89">
        <v>58.0264892578125</v>
      </c>
      <c r="G49" s="89">
        <v>14114300</v>
      </c>
    </row>
    <row r="50" spans="1:7" x14ac:dyDescent="0.2">
      <c r="A50" s="88">
        <v>45363</v>
      </c>
      <c r="B50" s="89">
        <v>60.319999694824219</v>
      </c>
      <c r="C50" s="89">
        <v>60.75</v>
      </c>
      <c r="D50" s="89">
        <v>60.209999084472656</v>
      </c>
      <c r="E50" s="89">
        <v>60.5</v>
      </c>
      <c r="F50" s="89">
        <v>58.276939392089844</v>
      </c>
      <c r="G50" s="89">
        <v>12684600</v>
      </c>
    </row>
    <row r="51" spans="1:7" x14ac:dyDescent="0.2">
      <c r="A51" s="88">
        <v>45364</v>
      </c>
      <c r="B51" s="89">
        <v>60.880001068115234</v>
      </c>
      <c r="C51" s="89">
        <v>61.209999084472656</v>
      </c>
      <c r="D51" s="89">
        <v>60.799999237060547</v>
      </c>
      <c r="E51" s="89">
        <v>61.119998931884766</v>
      </c>
      <c r="F51" s="89">
        <v>58.874153137207031</v>
      </c>
      <c r="G51" s="89">
        <v>13909500</v>
      </c>
    </row>
    <row r="52" spans="1:7" x14ac:dyDescent="0.2">
      <c r="A52" s="88">
        <v>45365</v>
      </c>
      <c r="B52" s="89">
        <v>60.580001831054688</v>
      </c>
      <c r="C52" s="89">
        <v>60.799999237060547</v>
      </c>
      <c r="D52" s="89">
        <v>60.400001525878906</v>
      </c>
      <c r="E52" s="89">
        <v>60.5</v>
      </c>
      <c r="F52" s="89">
        <v>58.743076324462891</v>
      </c>
      <c r="G52" s="89">
        <v>13996600</v>
      </c>
    </row>
    <row r="53" spans="1:7" x14ac:dyDescent="0.2">
      <c r="A53" s="88">
        <v>45366</v>
      </c>
      <c r="B53" s="89">
        <v>60.020000457763672</v>
      </c>
      <c r="C53" s="89">
        <v>60.450000762939453</v>
      </c>
      <c r="D53" s="89">
        <v>59.639999389648438</v>
      </c>
      <c r="E53" s="89">
        <v>59.880001068115234</v>
      </c>
      <c r="F53" s="89">
        <v>58.141082763671875</v>
      </c>
      <c r="G53" s="89">
        <v>36848900</v>
      </c>
    </row>
    <row r="54" spans="1:7" x14ac:dyDescent="0.2">
      <c r="A54" s="88">
        <v>45369</v>
      </c>
      <c r="B54" s="89">
        <v>59.889999389648438</v>
      </c>
      <c r="C54" s="89">
        <v>60.400001525878906</v>
      </c>
      <c r="D54" s="89">
        <v>59.799999237060547</v>
      </c>
      <c r="E54" s="89">
        <v>60.130001068115234</v>
      </c>
      <c r="F54" s="89">
        <v>58.383823394775391</v>
      </c>
      <c r="G54" s="89">
        <v>15856700</v>
      </c>
    </row>
    <row r="55" spans="1:7" x14ac:dyDescent="0.2">
      <c r="A55" s="88">
        <v>45370</v>
      </c>
      <c r="B55" s="89">
        <v>60.240001678466797</v>
      </c>
      <c r="C55" s="89">
        <v>60.349998474121094</v>
      </c>
      <c r="D55" s="89">
        <v>60.060001373291016</v>
      </c>
      <c r="E55" s="89">
        <v>60.229999542236328</v>
      </c>
      <c r="F55" s="89">
        <v>58.480918884277344</v>
      </c>
      <c r="G55" s="89">
        <v>15030600</v>
      </c>
    </row>
    <row r="56" spans="1:7" x14ac:dyDescent="0.2">
      <c r="A56" s="88">
        <v>45371</v>
      </c>
      <c r="B56" s="89">
        <v>60.180000305175781</v>
      </c>
      <c r="C56" s="89">
        <v>60.810001373291016</v>
      </c>
      <c r="D56" s="89">
        <v>60.159999847412109</v>
      </c>
      <c r="E56" s="89">
        <v>60.75</v>
      </c>
      <c r="F56" s="89">
        <v>58.985816955566406</v>
      </c>
      <c r="G56" s="89">
        <v>15258800</v>
      </c>
    </row>
    <row r="57" spans="1:7" x14ac:dyDescent="0.2">
      <c r="A57" s="88">
        <v>45372</v>
      </c>
      <c r="B57" s="89">
        <v>60.560001373291016</v>
      </c>
      <c r="C57" s="89">
        <v>60.990001678466797</v>
      </c>
      <c r="D57" s="89">
        <v>60.319999694824219</v>
      </c>
      <c r="E57" s="89">
        <v>60.470001220703125</v>
      </c>
      <c r="F57" s="89">
        <v>58.713947296142578</v>
      </c>
      <c r="G57" s="89">
        <v>13067100</v>
      </c>
    </row>
    <row r="58" spans="1:7" x14ac:dyDescent="0.2">
      <c r="A58" s="88">
        <v>45373</v>
      </c>
      <c r="B58" s="89">
        <v>60.520000457763672</v>
      </c>
      <c r="C58" s="89">
        <v>60.790000915527344</v>
      </c>
      <c r="D58" s="89">
        <v>60.430000305175781</v>
      </c>
      <c r="E58" s="89">
        <v>60.490001678466797</v>
      </c>
      <c r="F58" s="89">
        <v>58.733367919921875</v>
      </c>
      <c r="G58" s="89">
        <v>11501400</v>
      </c>
    </row>
    <row r="59" spans="1:7" x14ac:dyDescent="0.2">
      <c r="A59" s="88">
        <v>45376</v>
      </c>
      <c r="B59" s="89">
        <v>60.479999542236328</v>
      </c>
      <c r="C59" s="89">
        <v>60.709999084472656</v>
      </c>
      <c r="D59" s="89">
        <v>60.119998931884766</v>
      </c>
      <c r="E59" s="89">
        <v>60.400001525878906</v>
      </c>
      <c r="F59" s="89">
        <v>58.645977020263672</v>
      </c>
      <c r="G59" s="89">
        <v>13144700</v>
      </c>
    </row>
    <row r="60" spans="1:7" x14ac:dyDescent="0.2">
      <c r="A60" s="88">
        <v>45377</v>
      </c>
      <c r="B60" s="89">
        <v>60.5</v>
      </c>
      <c r="C60" s="89">
        <v>60.709999084472656</v>
      </c>
      <c r="D60" s="89">
        <v>60.380001068115234</v>
      </c>
      <c r="E60" s="89">
        <v>60.540000915527344</v>
      </c>
      <c r="F60" s="89">
        <v>58.781913757324219</v>
      </c>
      <c r="G60" s="89">
        <v>13277400</v>
      </c>
    </row>
    <row r="61" spans="1:7" x14ac:dyDescent="0.2">
      <c r="A61" s="88">
        <v>45378</v>
      </c>
      <c r="B61" s="89">
        <v>60.790000915527344</v>
      </c>
      <c r="C61" s="89">
        <v>61.430000305175781</v>
      </c>
      <c r="D61" s="89">
        <v>60.700000762939453</v>
      </c>
      <c r="E61" s="89">
        <v>61.029998779296875</v>
      </c>
      <c r="F61" s="89">
        <v>59.257682800292969</v>
      </c>
      <c r="G61" s="89">
        <v>12551200</v>
      </c>
    </row>
    <row r="62" spans="1:7" x14ac:dyDescent="0.2">
      <c r="A62" s="88">
        <v>45379</v>
      </c>
      <c r="B62" s="89">
        <v>61.139999389648438</v>
      </c>
      <c r="C62" s="89">
        <v>61.259998321533203</v>
      </c>
      <c r="D62" s="89">
        <v>61</v>
      </c>
      <c r="E62" s="89">
        <v>61.180000305175781</v>
      </c>
      <c r="F62" s="89">
        <v>59.403331756591797</v>
      </c>
      <c r="G62" s="89">
        <v>13683500</v>
      </c>
    </row>
    <row r="63" spans="1:7" x14ac:dyDescent="0.2">
      <c r="A63" s="88">
        <v>45383</v>
      </c>
      <c r="B63" s="89">
        <v>61.180000305175781</v>
      </c>
      <c r="C63" s="89">
        <v>61.299999237060547</v>
      </c>
      <c r="D63" s="89">
        <v>60.630001068115234</v>
      </c>
      <c r="E63" s="89">
        <v>60.680000305175781</v>
      </c>
      <c r="F63" s="89">
        <v>58.9178466796875</v>
      </c>
      <c r="G63" s="89">
        <v>11668700</v>
      </c>
    </row>
    <row r="64" spans="1:7" x14ac:dyDescent="0.2">
      <c r="A64" s="88">
        <v>45384</v>
      </c>
      <c r="B64" s="89">
        <v>60.450000762939453</v>
      </c>
      <c r="C64" s="89">
        <v>60.729999542236328</v>
      </c>
      <c r="D64" s="89">
        <v>60.110000610351562</v>
      </c>
      <c r="E64" s="89">
        <v>60.150001525878906</v>
      </c>
      <c r="F64" s="89">
        <v>58.403240203857422</v>
      </c>
      <c r="G64" s="89">
        <v>13017300</v>
      </c>
    </row>
    <row r="65" spans="1:7" x14ac:dyDescent="0.2">
      <c r="A65" s="88">
        <v>45385</v>
      </c>
      <c r="B65" s="89">
        <v>60.049999237060547</v>
      </c>
      <c r="C65" s="89">
        <v>60.389999389648438</v>
      </c>
      <c r="D65" s="89">
        <v>59.779998779296875</v>
      </c>
      <c r="E65" s="89">
        <v>59.830001831054688</v>
      </c>
      <c r="F65" s="89">
        <v>58.092536926269531</v>
      </c>
      <c r="G65" s="89">
        <v>13672900</v>
      </c>
    </row>
    <row r="66" spans="1:7" x14ac:dyDescent="0.2">
      <c r="A66" s="88">
        <v>45386</v>
      </c>
      <c r="B66" s="89">
        <v>60.090000152587891</v>
      </c>
      <c r="C66" s="89">
        <v>60.150001525878906</v>
      </c>
      <c r="D66" s="89">
        <v>59.169998168945312</v>
      </c>
      <c r="E66" s="89">
        <v>59.299999237060547</v>
      </c>
      <c r="F66" s="89">
        <v>57.577926635742188</v>
      </c>
      <c r="G66" s="89">
        <v>14320700</v>
      </c>
    </row>
    <row r="67" spans="1:7" x14ac:dyDescent="0.2">
      <c r="A67" s="88">
        <v>45387</v>
      </c>
      <c r="B67" s="89">
        <v>59.25</v>
      </c>
      <c r="C67" s="89">
        <v>59.680000305175781</v>
      </c>
      <c r="D67" s="89">
        <v>58.909999847412109</v>
      </c>
      <c r="E67" s="89">
        <v>59.509998321533203</v>
      </c>
      <c r="F67" s="89">
        <v>57.781826019287109</v>
      </c>
      <c r="G67" s="89">
        <v>10156200</v>
      </c>
    </row>
    <row r="68" spans="1:7" x14ac:dyDescent="0.2">
      <c r="A68" s="88">
        <v>45390</v>
      </c>
      <c r="B68" s="89">
        <v>59.400001525878906</v>
      </c>
      <c r="C68" s="89">
        <v>59.470001220703125</v>
      </c>
      <c r="D68" s="89">
        <v>59.069999694824219</v>
      </c>
      <c r="E68" s="89">
        <v>59.270000457763672</v>
      </c>
      <c r="F68" s="89">
        <v>57.548793792724609</v>
      </c>
      <c r="G68" s="89">
        <v>10284500</v>
      </c>
    </row>
    <row r="69" spans="1:7" x14ac:dyDescent="0.2">
      <c r="A69" s="88">
        <v>45391</v>
      </c>
      <c r="B69" s="89">
        <v>59.479999542236328</v>
      </c>
      <c r="C69" s="89">
        <v>59.740001678466797</v>
      </c>
      <c r="D69" s="89">
        <v>59.130001068115234</v>
      </c>
      <c r="E69" s="89">
        <v>59.720001220703125</v>
      </c>
      <c r="F69" s="89">
        <v>57.985729217529297</v>
      </c>
      <c r="G69" s="89">
        <v>10792100</v>
      </c>
    </row>
    <row r="70" spans="1:7" x14ac:dyDescent="0.2">
      <c r="A70" s="88">
        <v>45392</v>
      </c>
      <c r="B70" s="89">
        <v>59.319999694824219</v>
      </c>
      <c r="C70" s="89">
        <v>59.389999389648438</v>
      </c>
      <c r="D70" s="89">
        <v>58.689998626708984</v>
      </c>
      <c r="E70" s="89">
        <v>58.919998168945312</v>
      </c>
      <c r="F70" s="89">
        <v>57.208961486816406</v>
      </c>
      <c r="G70" s="89">
        <v>11861900</v>
      </c>
    </row>
    <row r="71" spans="1:7" x14ac:dyDescent="0.2">
      <c r="A71" s="88">
        <v>45393</v>
      </c>
      <c r="B71" s="89">
        <v>59.150001525878906</v>
      </c>
      <c r="C71" s="89">
        <v>59.369998931884766</v>
      </c>
      <c r="D71" s="89">
        <v>58.790000915527344</v>
      </c>
      <c r="E71" s="89">
        <v>59.049999237060547</v>
      </c>
      <c r="F71" s="89">
        <v>57.335186004638672</v>
      </c>
      <c r="G71" s="89">
        <v>11109000</v>
      </c>
    </row>
    <row r="72" spans="1:7" x14ac:dyDescent="0.2">
      <c r="A72" s="88">
        <v>45394</v>
      </c>
      <c r="B72" s="89">
        <v>58.950000762939453</v>
      </c>
      <c r="C72" s="89">
        <v>59.009998321533203</v>
      </c>
      <c r="D72" s="89">
        <v>58.130001068115234</v>
      </c>
      <c r="E72" s="89">
        <v>58.279998779296875</v>
      </c>
      <c r="F72" s="89">
        <v>56.587543487548828</v>
      </c>
      <c r="G72" s="89">
        <v>12246700</v>
      </c>
    </row>
    <row r="73" spans="1:7" x14ac:dyDescent="0.2">
      <c r="A73" s="88">
        <v>45397</v>
      </c>
      <c r="B73" s="89">
        <v>58.610000610351562</v>
      </c>
      <c r="C73" s="89">
        <v>58.810001373291016</v>
      </c>
      <c r="D73" s="89">
        <v>58.040000915527344</v>
      </c>
      <c r="E73" s="89">
        <v>58.139999389648438</v>
      </c>
      <c r="F73" s="89">
        <v>56.451610565185547</v>
      </c>
      <c r="G73" s="89">
        <v>12425000</v>
      </c>
    </row>
    <row r="74" spans="1:7" x14ac:dyDescent="0.2">
      <c r="A74" s="88">
        <v>45398</v>
      </c>
      <c r="B74" s="89">
        <v>58.25</v>
      </c>
      <c r="C74" s="89">
        <v>58.380001068115234</v>
      </c>
      <c r="D74" s="89">
        <v>57.930000305175781</v>
      </c>
      <c r="E74" s="89">
        <v>58.060001373291016</v>
      </c>
      <c r="F74" s="89">
        <v>56.373939514160156</v>
      </c>
      <c r="G74" s="89">
        <v>11236800</v>
      </c>
    </row>
    <row r="75" spans="1:7" x14ac:dyDescent="0.2">
      <c r="A75" s="88">
        <v>45399</v>
      </c>
      <c r="B75" s="89">
        <v>58.279998779296875</v>
      </c>
      <c r="C75" s="89">
        <v>58.560001373291016</v>
      </c>
      <c r="D75" s="89">
        <v>58.099998474121094</v>
      </c>
      <c r="E75" s="89">
        <v>58.509998321533203</v>
      </c>
      <c r="F75" s="89">
        <v>56.810863494873047</v>
      </c>
      <c r="G75" s="89">
        <v>13805100</v>
      </c>
    </row>
    <row r="76" spans="1:7" x14ac:dyDescent="0.2">
      <c r="A76" s="88">
        <v>45400</v>
      </c>
      <c r="B76" s="89">
        <v>58.619998931884766</v>
      </c>
      <c r="C76" s="89">
        <v>58.979999542236328</v>
      </c>
      <c r="D76" s="89">
        <v>58.540000915527344</v>
      </c>
      <c r="E76" s="89">
        <v>58.909999847412109</v>
      </c>
      <c r="F76" s="89">
        <v>57.199249267578125</v>
      </c>
      <c r="G76" s="89">
        <v>11125900</v>
      </c>
    </row>
    <row r="77" spans="1:7" x14ac:dyDescent="0.2">
      <c r="A77" s="88">
        <v>45401</v>
      </c>
      <c r="B77" s="89">
        <v>59.099998474121094</v>
      </c>
      <c r="C77" s="89">
        <v>60.360000610351562</v>
      </c>
      <c r="D77" s="89">
        <v>59</v>
      </c>
      <c r="E77" s="89">
        <v>60.169998168945312</v>
      </c>
      <c r="F77" s="89">
        <v>58.422657012939453</v>
      </c>
      <c r="G77" s="89">
        <v>21206200</v>
      </c>
    </row>
    <row r="78" spans="1:7" x14ac:dyDescent="0.2">
      <c r="A78" s="88">
        <v>45404</v>
      </c>
      <c r="B78" s="89">
        <v>60.139999389648438</v>
      </c>
      <c r="C78" s="89">
        <v>60.630001068115234</v>
      </c>
      <c r="D78" s="89">
        <v>59.720001220703125</v>
      </c>
      <c r="E78" s="89">
        <v>60.549999237060547</v>
      </c>
      <c r="F78" s="89">
        <v>58.7916259765625</v>
      </c>
      <c r="G78" s="89">
        <v>15624500</v>
      </c>
    </row>
    <row r="79" spans="1:7" x14ac:dyDescent="0.2">
      <c r="A79" s="88">
        <v>45405</v>
      </c>
      <c r="B79" s="89">
        <v>60.529998779296875</v>
      </c>
      <c r="C79" s="89">
        <v>60.680000305175781</v>
      </c>
      <c r="D79" s="89">
        <v>60.130001068115234</v>
      </c>
      <c r="E79" s="89">
        <v>60.639999389648438</v>
      </c>
      <c r="F79" s="89">
        <v>58.879009246826172</v>
      </c>
      <c r="G79" s="89">
        <v>13689100</v>
      </c>
    </row>
    <row r="80" spans="1:7" x14ac:dyDescent="0.2">
      <c r="A80" s="88">
        <v>45406</v>
      </c>
      <c r="B80" s="89">
        <v>60.319999694824219</v>
      </c>
      <c r="C80" s="89">
        <v>61.650001525878906</v>
      </c>
      <c r="D80" s="89">
        <v>59.840000152587891</v>
      </c>
      <c r="E80" s="89">
        <v>61.549999237060547</v>
      </c>
      <c r="F80" s="89">
        <v>59.762584686279297</v>
      </c>
      <c r="G80" s="89">
        <v>19548300</v>
      </c>
    </row>
    <row r="81" spans="1:7" x14ac:dyDescent="0.2">
      <c r="A81" s="88">
        <v>45407</v>
      </c>
      <c r="B81" s="89">
        <v>61.869998931884766</v>
      </c>
      <c r="C81" s="89">
        <v>62.590000152587891</v>
      </c>
      <c r="D81" s="89">
        <v>61.369998931884766</v>
      </c>
      <c r="E81" s="89">
        <v>61.740001678466797</v>
      </c>
      <c r="F81" s="89">
        <v>59.947063446044922</v>
      </c>
      <c r="G81" s="89">
        <v>19048500</v>
      </c>
    </row>
    <row r="82" spans="1:7" x14ac:dyDescent="0.2">
      <c r="A82" s="88">
        <v>45408</v>
      </c>
      <c r="B82" s="89">
        <v>61.549999237060547</v>
      </c>
      <c r="C82" s="89">
        <v>61.930000305175781</v>
      </c>
      <c r="D82" s="89">
        <v>61.349998474121094</v>
      </c>
      <c r="E82" s="89">
        <v>61.740001678466797</v>
      </c>
      <c r="F82" s="89">
        <v>59.947063446044922</v>
      </c>
      <c r="G82" s="89">
        <v>10994300</v>
      </c>
    </row>
    <row r="83" spans="1:7" x14ac:dyDescent="0.2">
      <c r="A83" s="88">
        <v>45411</v>
      </c>
      <c r="B83" s="89">
        <v>61.919998168945312</v>
      </c>
      <c r="C83" s="89">
        <v>62.049999237060547</v>
      </c>
      <c r="D83" s="89">
        <v>61.529998779296875</v>
      </c>
      <c r="E83" s="89">
        <v>62.040000915527344</v>
      </c>
      <c r="F83" s="89">
        <v>60.238353729248047</v>
      </c>
      <c r="G83" s="89">
        <v>13409300</v>
      </c>
    </row>
    <row r="84" spans="1:7" x14ac:dyDescent="0.2">
      <c r="A84" s="88">
        <v>45412</v>
      </c>
      <c r="B84" s="89">
        <v>62.139999389648438</v>
      </c>
      <c r="C84" s="89">
        <v>62.830001831054688</v>
      </c>
      <c r="D84" s="89">
        <v>61.470001220703125</v>
      </c>
      <c r="E84" s="89">
        <v>61.770000457763672</v>
      </c>
      <c r="F84" s="89">
        <v>59.9761962890625</v>
      </c>
      <c r="G84" s="89">
        <v>19349200</v>
      </c>
    </row>
    <row r="85" spans="1:7" x14ac:dyDescent="0.2">
      <c r="A85" s="88">
        <v>45413</v>
      </c>
      <c r="B85" s="89">
        <v>61.799999237060547</v>
      </c>
      <c r="C85" s="89">
        <v>62.569999694824219</v>
      </c>
      <c r="D85" s="89">
        <v>61.209999084472656</v>
      </c>
      <c r="E85" s="89">
        <v>61.930000305175781</v>
      </c>
      <c r="F85" s="89">
        <v>60.131549835205078</v>
      </c>
      <c r="G85" s="89">
        <v>16729800</v>
      </c>
    </row>
    <row r="86" spans="1:7" x14ac:dyDescent="0.2">
      <c r="A86" s="88">
        <v>45414</v>
      </c>
      <c r="B86" s="89">
        <v>62.180000305175781</v>
      </c>
      <c r="C86" s="89">
        <v>62.400001525878906</v>
      </c>
      <c r="D86" s="89">
        <v>61.720001220703125</v>
      </c>
      <c r="E86" s="89">
        <v>61.990001678466797</v>
      </c>
      <c r="F86" s="89">
        <v>60.189811706542969</v>
      </c>
      <c r="G86" s="89">
        <v>10991300</v>
      </c>
    </row>
    <row r="87" spans="1:7" x14ac:dyDescent="0.2">
      <c r="A87" s="88">
        <v>45415</v>
      </c>
      <c r="B87" s="89">
        <v>61.990001678466797</v>
      </c>
      <c r="C87" s="89">
        <v>62.330001831054688</v>
      </c>
      <c r="D87" s="89">
        <v>61.639999389648438</v>
      </c>
      <c r="E87" s="89">
        <v>62.169998168945312</v>
      </c>
      <c r="F87" s="89">
        <v>60.364574432373047</v>
      </c>
      <c r="G87" s="89">
        <v>11628700</v>
      </c>
    </row>
    <row r="88" spans="1:7" x14ac:dyDescent="0.2">
      <c r="A88" s="88">
        <v>45418</v>
      </c>
      <c r="B88" s="89">
        <v>62.299999237060547</v>
      </c>
      <c r="C88" s="89">
        <v>62.380001068115234</v>
      </c>
      <c r="D88" s="89">
        <v>61.900001525878906</v>
      </c>
      <c r="E88" s="89">
        <v>62.349998474121094</v>
      </c>
      <c r="F88" s="89">
        <v>60.539352416992188</v>
      </c>
      <c r="G88" s="89">
        <v>9310700</v>
      </c>
    </row>
    <row r="89" spans="1:7" x14ac:dyDescent="0.2">
      <c r="A89" s="88">
        <v>45419</v>
      </c>
      <c r="B89" s="89">
        <v>62.759998321533203</v>
      </c>
      <c r="C89" s="89">
        <v>62.819999694824219</v>
      </c>
      <c r="D89" s="89">
        <v>62.25</v>
      </c>
      <c r="E89" s="89">
        <v>62.619998931884766</v>
      </c>
      <c r="F89" s="89">
        <v>60.801509857177734</v>
      </c>
      <c r="G89" s="89">
        <v>9807000</v>
      </c>
    </row>
    <row r="90" spans="1:7" x14ac:dyDescent="0.2">
      <c r="A90" s="88">
        <v>45420</v>
      </c>
      <c r="B90" s="89">
        <v>62.849998474121094</v>
      </c>
      <c r="C90" s="89">
        <v>62.970001220703125</v>
      </c>
      <c r="D90" s="89">
        <v>62.479999542236328</v>
      </c>
      <c r="E90" s="89">
        <v>62.849998474121094</v>
      </c>
      <c r="F90" s="89">
        <v>61.024829864501953</v>
      </c>
      <c r="G90" s="89">
        <v>10484400</v>
      </c>
    </row>
    <row r="91" spans="1:7" x14ac:dyDescent="0.2">
      <c r="A91" s="88">
        <v>45421</v>
      </c>
      <c r="B91" s="89">
        <v>62.810001373291016</v>
      </c>
      <c r="C91" s="89">
        <v>63.150001525878906</v>
      </c>
      <c r="D91" s="89">
        <v>62.75</v>
      </c>
      <c r="E91" s="89">
        <v>62.880001068115234</v>
      </c>
      <c r="F91" s="89">
        <v>61.053962707519531</v>
      </c>
      <c r="G91" s="89">
        <v>9113700</v>
      </c>
    </row>
    <row r="92" spans="1:7" x14ac:dyDescent="0.2">
      <c r="A92" s="88">
        <v>45422</v>
      </c>
      <c r="B92" s="89">
        <v>62.919998168945312</v>
      </c>
      <c r="C92" s="89">
        <v>63.360000610351562</v>
      </c>
      <c r="D92" s="89">
        <v>62.790000915527344</v>
      </c>
      <c r="E92" s="89">
        <v>63.259998321533203</v>
      </c>
      <c r="F92" s="89">
        <v>61.422924041748047</v>
      </c>
      <c r="G92" s="89">
        <v>8371700</v>
      </c>
    </row>
    <row r="93" spans="1:7" x14ac:dyDescent="0.2">
      <c r="A93" s="88">
        <v>45425</v>
      </c>
      <c r="B93" s="89">
        <v>63.240001678466797</v>
      </c>
      <c r="C93" s="89">
        <v>63.619998931884766</v>
      </c>
      <c r="D93" s="89">
        <v>63.180000305175781</v>
      </c>
      <c r="E93" s="89">
        <v>63.580001831054688</v>
      </c>
      <c r="F93" s="89">
        <v>61.733634948730469</v>
      </c>
      <c r="G93" s="89">
        <v>10137600</v>
      </c>
    </row>
    <row r="94" spans="1:7" x14ac:dyDescent="0.2">
      <c r="A94" s="88">
        <v>45426</v>
      </c>
      <c r="B94" s="89">
        <v>63.580001831054688</v>
      </c>
      <c r="C94" s="89">
        <v>63.759998321533203</v>
      </c>
      <c r="D94" s="89">
        <v>62.799999237060547</v>
      </c>
      <c r="E94" s="89">
        <v>63.099998474121094</v>
      </c>
      <c r="F94" s="89">
        <v>61.267570495605469</v>
      </c>
      <c r="G94" s="89">
        <v>10852200</v>
      </c>
    </row>
    <row r="95" spans="1:7" x14ac:dyDescent="0.2">
      <c r="A95" s="88">
        <v>45427</v>
      </c>
      <c r="B95" s="89">
        <v>63.060001373291016</v>
      </c>
      <c r="C95" s="89">
        <v>63.389999389648438</v>
      </c>
      <c r="D95" s="89">
        <v>63</v>
      </c>
      <c r="E95" s="89">
        <v>63.130001068115234</v>
      </c>
      <c r="F95" s="89">
        <v>61.296703338623047</v>
      </c>
      <c r="G95" s="89">
        <v>9838900</v>
      </c>
    </row>
    <row r="96" spans="1:7" x14ac:dyDescent="0.2">
      <c r="A96" s="88">
        <v>45428</v>
      </c>
      <c r="B96" s="89">
        <v>63.240001678466797</v>
      </c>
      <c r="C96" s="89">
        <v>63.729999542236328</v>
      </c>
      <c r="D96" s="89">
        <v>63.069999694824219</v>
      </c>
      <c r="E96" s="89">
        <v>63.319999694824219</v>
      </c>
      <c r="F96" s="89">
        <v>61.481185913085938</v>
      </c>
      <c r="G96" s="89">
        <v>10228000</v>
      </c>
    </row>
    <row r="97" spans="1:7" x14ac:dyDescent="0.2">
      <c r="A97" s="88">
        <v>45429</v>
      </c>
      <c r="B97" s="89">
        <v>63.340000152587891</v>
      </c>
      <c r="C97" s="89">
        <v>63.369998931884766</v>
      </c>
      <c r="D97" s="89">
        <v>62.939998626708984</v>
      </c>
      <c r="E97" s="89">
        <v>63.029998779296875</v>
      </c>
      <c r="F97" s="89">
        <v>61.199604034423828</v>
      </c>
      <c r="G97" s="89">
        <v>11539000</v>
      </c>
    </row>
    <row r="98" spans="1:7" x14ac:dyDescent="0.2">
      <c r="A98" s="88">
        <v>45432</v>
      </c>
      <c r="B98" s="89">
        <v>62.930000305175781</v>
      </c>
      <c r="C98" s="89">
        <v>63.009998321533203</v>
      </c>
      <c r="D98" s="89">
        <v>62.459999084472656</v>
      </c>
      <c r="E98" s="89">
        <v>62.569999694824219</v>
      </c>
      <c r="F98" s="89">
        <v>60.752960205078125</v>
      </c>
      <c r="G98" s="89">
        <v>11000900</v>
      </c>
    </row>
    <row r="99" spans="1:7" x14ac:dyDescent="0.2">
      <c r="A99" s="88">
        <v>45433</v>
      </c>
      <c r="B99" s="89">
        <v>62.819999694824219</v>
      </c>
      <c r="C99" s="89">
        <v>62.979999542236328</v>
      </c>
      <c r="D99" s="89">
        <v>62.439998626708984</v>
      </c>
      <c r="E99" s="89">
        <v>62.909999847412109</v>
      </c>
      <c r="F99" s="89">
        <v>61.083087921142578</v>
      </c>
      <c r="G99" s="89">
        <v>9796200</v>
      </c>
    </row>
    <row r="100" spans="1:7" x14ac:dyDescent="0.2">
      <c r="A100" s="88">
        <v>45434</v>
      </c>
      <c r="B100" s="89">
        <v>62.709999084472656</v>
      </c>
      <c r="C100" s="89">
        <v>63.020000457763672</v>
      </c>
      <c r="D100" s="89">
        <v>62.659999847412109</v>
      </c>
      <c r="E100" s="89">
        <v>63</v>
      </c>
      <c r="F100" s="89">
        <v>61.170475006103516</v>
      </c>
      <c r="G100" s="89">
        <v>7419400</v>
      </c>
    </row>
    <row r="101" spans="1:7" x14ac:dyDescent="0.2">
      <c r="A101" s="88">
        <v>45435</v>
      </c>
      <c r="B101" s="89">
        <v>62.490001678466797</v>
      </c>
      <c r="C101" s="89">
        <v>62.880001068115234</v>
      </c>
      <c r="D101" s="89">
        <v>62.049999237060547</v>
      </c>
      <c r="E101" s="89">
        <v>62.090000152587891</v>
      </c>
      <c r="F101" s="89">
        <v>60.286903381347656</v>
      </c>
      <c r="G101" s="89">
        <v>9834300</v>
      </c>
    </row>
    <row r="102" spans="1:7" x14ac:dyDescent="0.2">
      <c r="A102" s="88">
        <v>45436</v>
      </c>
      <c r="B102" s="89">
        <v>62.220001220703125</v>
      </c>
      <c r="C102" s="89">
        <v>62.419998168945312</v>
      </c>
      <c r="D102" s="89">
        <v>61.970001220703125</v>
      </c>
      <c r="E102" s="89">
        <v>62</v>
      </c>
      <c r="F102" s="89">
        <v>60.199516296386719</v>
      </c>
      <c r="G102" s="89">
        <v>8200700</v>
      </c>
    </row>
    <row r="103" spans="1:7" x14ac:dyDescent="0.2">
      <c r="A103" s="88">
        <v>45440</v>
      </c>
      <c r="B103" s="89">
        <v>61.790000915527344</v>
      </c>
      <c r="C103" s="89">
        <v>62.130001068115234</v>
      </c>
      <c r="D103" s="89">
        <v>61.400001525878906</v>
      </c>
      <c r="E103" s="89">
        <v>61.819999694824219</v>
      </c>
      <c r="F103" s="89">
        <v>60.024742126464844</v>
      </c>
      <c r="G103" s="89">
        <v>12347000</v>
      </c>
    </row>
    <row r="104" spans="1:7" x14ac:dyDescent="0.2">
      <c r="A104" s="88">
        <v>45441</v>
      </c>
      <c r="B104" s="89">
        <v>61.470001220703125</v>
      </c>
      <c r="C104" s="89">
        <v>61.880001068115234</v>
      </c>
      <c r="D104" s="89">
        <v>61.069999694824219</v>
      </c>
      <c r="E104" s="89">
        <v>61.700000762939453</v>
      </c>
      <c r="F104" s="89">
        <v>59.908233642578125</v>
      </c>
      <c r="G104" s="89">
        <v>11861800</v>
      </c>
    </row>
    <row r="105" spans="1:7" x14ac:dyDescent="0.2">
      <c r="A105" s="88">
        <v>45442</v>
      </c>
      <c r="B105" s="89">
        <v>61.849998474121094</v>
      </c>
      <c r="C105" s="89">
        <v>62.080001831054688</v>
      </c>
      <c r="D105" s="89">
        <v>61.599998474121094</v>
      </c>
      <c r="E105" s="89">
        <v>61.970001220703125</v>
      </c>
      <c r="F105" s="89">
        <v>60.170387268066406</v>
      </c>
      <c r="G105" s="89">
        <v>9436800</v>
      </c>
    </row>
    <row r="106" spans="1:7" x14ac:dyDescent="0.2">
      <c r="A106" s="88">
        <v>45443</v>
      </c>
      <c r="B106" s="89">
        <v>61.990001678466797</v>
      </c>
      <c r="C106" s="89">
        <v>63.029998779296875</v>
      </c>
      <c r="D106" s="89">
        <v>61.689998626708984</v>
      </c>
      <c r="E106" s="89">
        <v>62.930000305175781</v>
      </c>
      <c r="F106" s="89">
        <v>61.102508544921875</v>
      </c>
      <c r="G106" s="89">
        <v>19816600</v>
      </c>
    </row>
    <row r="107" spans="1:7" x14ac:dyDescent="0.2">
      <c r="A107" s="88">
        <v>45446</v>
      </c>
      <c r="B107" s="89">
        <v>62.709999084472656</v>
      </c>
      <c r="C107" s="89">
        <v>63.090000152587891</v>
      </c>
      <c r="D107" s="89">
        <v>62.450000762939453</v>
      </c>
      <c r="E107" s="89">
        <v>62.930000305175781</v>
      </c>
      <c r="F107" s="89">
        <v>61.102508544921875</v>
      </c>
      <c r="G107" s="89">
        <v>9369000</v>
      </c>
    </row>
    <row r="108" spans="1:7" x14ac:dyDescent="0.2">
      <c r="A108" s="88">
        <v>45447</v>
      </c>
      <c r="B108" s="89">
        <v>63.200000762939453</v>
      </c>
      <c r="C108" s="89">
        <v>63.970001220703125</v>
      </c>
      <c r="D108" s="89">
        <v>62.939998626708984</v>
      </c>
      <c r="E108" s="89">
        <v>63.939998626708984</v>
      </c>
      <c r="F108" s="89">
        <v>62.083175659179688</v>
      </c>
      <c r="G108" s="89">
        <v>11895600</v>
      </c>
    </row>
    <row r="109" spans="1:7" x14ac:dyDescent="0.2">
      <c r="A109" s="88">
        <v>45448</v>
      </c>
      <c r="B109" s="89">
        <v>63.990001678466797</v>
      </c>
      <c r="C109" s="89">
        <v>64.069999694824219</v>
      </c>
      <c r="D109" s="89">
        <v>63.349998474121094</v>
      </c>
      <c r="E109" s="89">
        <v>63.919998168945312</v>
      </c>
      <c r="F109" s="89">
        <v>62.063762664794922</v>
      </c>
      <c r="G109" s="89">
        <v>9632500</v>
      </c>
    </row>
    <row r="110" spans="1:7" x14ac:dyDescent="0.2">
      <c r="A110" s="88">
        <v>45449</v>
      </c>
      <c r="B110" s="89">
        <v>63.919998168945312</v>
      </c>
      <c r="C110" s="89">
        <v>64.360000610351562</v>
      </c>
      <c r="D110" s="89">
        <v>63.840000152587891</v>
      </c>
      <c r="E110" s="89">
        <v>64.150001525878906</v>
      </c>
      <c r="F110" s="89">
        <v>62.287082672119141</v>
      </c>
      <c r="G110" s="89">
        <v>8658500</v>
      </c>
    </row>
    <row r="111" spans="1:7" x14ac:dyDescent="0.2">
      <c r="A111" s="88">
        <v>45450</v>
      </c>
      <c r="B111" s="89">
        <v>64.089996337890625</v>
      </c>
      <c r="C111" s="89">
        <v>64.220001220703125</v>
      </c>
      <c r="D111" s="89">
        <v>63.810001373291016</v>
      </c>
      <c r="E111" s="89">
        <v>63.909999847412109</v>
      </c>
      <c r="F111" s="89">
        <v>62.054050445556641</v>
      </c>
      <c r="G111" s="89">
        <v>9523100</v>
      </c>
    </row>
    <row r="112" spans="1:7" x14ac:dyDescent="0.2">
      <c r="A112" s="88">
        <v>45453</v>
      </c>
      <c r="B112" s="89">
        <v>63.939998626708984</v>
      </c>
      <c r="C112" s="89">
        <v>63.990001678466797</v>
      </c>
      <c r="D112" s="89">
        <v>63.369998931884766</v>
      </c>
      <c r="E112" s="89">
        <v>63.590000152587891</v>
      </c>
      <c r="F112" s="89">
        <v>61.743343353271484</v>
      </c>
      <c r="G112" s="89">
        <v>15687100</v>
      </c>
    </row>
    <row r="113" spans="1:7" x14ac:dyDescent="0.2">
      <c r="A113" s="88">
        <v>45454</v>
      </c>
      <c r="B113" s="89">
        <v>63.590000152587891</v>
      </c>
      <c r="C113" s="89">
        <v>63.650001525878906</v>
      </c>
      <c r="D113" s="89">
        <v>63.069999694824219</v>
      </c>
      <c r="E113" s="89">
        <v>63.549999237060547</v>
      </c>
      <c r="F113" s="89">
        <v>61.704502105712891</v>
      </c>
      <c r="G113" s="89">
        <v>8396000</v>
      </c>
    </row>
    <row r="114" spans="1:7" x14ac:dyDescent="0.2">
      <c r="A114" s="88">
        <v>45455</v>
      </c>
      <c r="B114" s="89">
        <v>63.689998626708984</v>
      </c>
      <c r="C114" s="89">
        <v>63.689998626708984</v>
      </c>
      <c r="D114" s="89">
        <v>62.689998626708984</v>
      </c>
      <c r="E114" s="89">
        <v>62.880001068115234</v>
      </c>
      <c r="F114" s="89">
        <v>61.053962707519531</v>
      </c>
      <c r="G114" s="89">
        <v>9569600</v>
      </c>
    </row>
    <row r="115" spans="1:7" x14ac:dyDescent="0.2">
      <c r="A115" s="88">
        <v>45456</v>
      </c>
      <c r="B115" s="89">
        <v>62.860000610351562</v>
      </c>
      <c r="C115" s="89">
        <v>63.040000915527344</v>
      </c>
      <c r="D115" s="89">
        <v>62.450000762939453</v>
      </c>
      <c r="E115" s="89">
        <v>62.990001678466797</v>
      </c>
      <c r="F115" s="89">
        <v>61.160770416259766</v>
      </c>
      <c r="G115" s="89">
        <v>9668900</v>
      </c>
    </row>
    <row r="116" spans="1:7" x14ac:dyDescent="0.2">
      <c r="A116" s="88">
        <v>45457</v>
      </c>
      <c r="B116" s="89">
        <v>62.380001068115234</v>
      </c>
      <c r="C116" s="89">
        <v>62.689998626708984</v>
      </c>
      <c r="D116" s="89">
        <v>62.090000152587891</v>
      </c>
      <c r="E116" s="89">
        <v>62.549999237060547</v>
      </c>
      <c r="F116" s="89">
        <v>61.204795837402344</v>
      </c>
      <c r="G116" s="89">
        <v>8179200</v>
      </c>
    </row>
    <row r="117" spans="1:7" x14ac:dyDescent="0.2">
      <c r="A117" s="88">
        <v>45460</v>
      </c>
      <c r="B117" s="89">
        <v>62.369998931884766</v>
      </c>
      <c r="C117" s="89">
        <v>62.900001525878906</v>
      </c>
      <c r="D117" s="89">
        <v>62.180000305175781</v>
      </c>
      <c r="E117" s="89">
        <v>62.619998931884766</v>
      </c>
      <c r="F117" s="89">
        <v>61.273292541503906</v>
      </c>
      <c r="G117" s="89">
        <v>10532700</v>
      </c>
    </row>
    <row r="118" spans="1:7" x14ac:dyDescent="0.2">
      <c r="A118" s="88">
        <v>45461</v>
      </c>
      <c r="B118" s="89">
        <v>62.529998779296875</v>
      </c>
      <c r="C118" s="89">
        <v>62.819999694824219</v>
      </c>
      <c r="D118" s="89">
        <v>62.439998626708984</v>
      </c>
      <c r="E118" s="89">
        <v>62.630001068115234</v>
      </c>
      <c r="F118" s="89">
        <v>61.283077239990234</v>
      </c>
      <c r="G118" s="89">
        <v>10651700</v>
      </c>
    </row>
    <row r="119" spans="1:7" x14ac:dyDescent="0.2">
      <c r="A119" s="88">
        <v>45463</v>
      </c>
      <c r="B119" s="89">
        <v>62.400001525878906</v>
      </c>
      <c r="C119" s="89">
        <v>62.740001678466797</v>
      </c>
      <c r="D119" s="89">
        <v>61.950000762939453</v>
      </c>
      <c r="E119" s="89">
        <v>62.180000305175781</v>
      </c>
      <c r="F119" s="89">
        <v>60.842758178710938</v>
      </c>
      <c r="G119" s="89">
        <v>13306300</v>
      </c>
    </row>
    <row r="120" spans="1:7" x14ac:dyDescent="0.2">
      <c r="A120" s="88">
        <v>45464</v>
      </c>
      <c r="B120" s="89">
        <v>62.180000305175781</v>
      </c>
      <c r="C120" s="89">
        <v>63.099998474121094</v>
      </c>
      <c r="D120" s="89">
        <v>62.180000305175781</v>
      </c>
      <c r="E120" s="89">
        <v>62.770000457763672</v>
      </c>
      <c r="F120" s="89">
        <v>61.420066833496094</v>
      </c>
      <c r="G120" s="89">
        <v>28282200</v>
      </c>
    </row>
    <row r="121" spans="1:7" x14ac:dyDescent="0.2">
      <c r="A121" s="88">
        <v>45467</v>
      </c>
      <c r="B121" s="89">
        <v>62.990001678466797</v>
      </c>
      <c r="C121" s="89">
        <v>64.05999755859375</v>
      </c>
      <c r="D121" s="89">
        <v>62.909999847412109</v>
      </c>
      <c r="E121" s="89">
        <v>63.970001220703125</v>
      </c>
      <c r="F121" s="89">
        <v>62.594261169433594</v>
      </c>
      <c r="G121" s="89">
        <v>13212500</v>
      </c>
    </row>
    <row r="122" spans="1:7" x14ac:dyDescent="0.2">
      <c r="A122" s="88">
        <v>45468</v>
      </c>
      <c r="B122" s="89">
        <v>63.939998626708984</v>
      </c>
      <c r="C122" s="89">
        <v>64.069999694824219</v>
      </c>
      <c r="D122" s="89">
        <v>63.509998321533203</v>
      </c>
      <c r="E122" s="89">
        <v>63.840000152587891</v>
      </c>
      <c r="F122" s="89">
        <v>62.467052459716797</v>
      </c>
      <c r="G122" s="89">
        <v>10546800</v>
      </c>
    </row>
    <row r="123" spans="1:7" x14ac:dyDescent="0.2">
      <c r="A123" s="88">
        <v>45469</v>
      </c>
      <c r="B123" s="89">
        <v>63.400001525878906</v>
      </c>
      <c r="C123" s="89">
        <v>64.110000610351562</v>
      </c>
      <c r="D123" s="89">
        <v>63.229999542236328</v>
      </c>
      <c r="E123" s="89">
        <v>64.050003051757812</v>
      </c>
      <c r="F123" s="89">
        <v>62.672538757324219</v>
      </c>
      <c r="G123" s="89">
        <v>9402500</v>
      </c>
    </row>
    <row r="124" spans="1:7" x14ac:dyDescent="0.2">
      <c r="A124" s="88">
        <v>45470</v>
      </c>
      <c r="B124" s="89">
        <v>64.050003051757812</v>
      </c>
      <c r="C124" s="89">
        <v>64.269996643066406</v>
      </c>
      <c r="D124" s="89">
        <v>63.619998931884766</v>
      </c>
      <c r="E124" s="89">
        <v>63.909999847412109</v>
      </c>
      <c r="F124" s="89">
        <v>62.535549163818359</v>
      </c>
      <c r="G124" s="89">
        <v>8494100</v>
      </c>
    </row>
    <row r="125" spans="1:7" x14ac:dyDescent="0.2">
      <c r="A125" s="88">
        <v>45471</v>
      </c>
      <c r="B125" s="89">
        <v>63.900001525878906</v>
      </c>
      <c r="C125" s="89">
        <v>64.05999755859375</v>
      </c>
      <c r="D125" s="89">
        <v>63.520000457763672</v>
      </c>
      <c r="E125" s="89">
        <v>63.650001525878906</v>
      </c>
      <c r="F125" s="89">
        <v>62.281143188476562</v>
      </c>
      <c r="G125" s="89">
        <v>17358800</v>
      </c>
    </row>
    <row r="126" spans="1:7" x14ac:dyDescent="0.2">
      <c r="A126" s="88">
        <v>45474</v>
      </c>
      <c r="B126" s="89">
        <v>64.029998779296875</v>
      </c>
      <c r="C126" s="89">
        <v>64.300003051757812</v>
      </c>
      <c r="D126" s="89">
        <v>63.119998931884766</v>
      </c>
      <c r="E126" s="89">
        <v>63.279998779296875</v>
      </c>
      <c r="F126" s="89">
        <v>61.919101715087891</v>
      </c>
      <c r="G126" s="89">
        <v>10033400</v>
      </c>
    </row>
    <row r="127" spans="1:7" x14ac:dyDescent="0.2">
      <c r="A127" s="88">
        <v>45475</v>
      </c>
      <c r="B127" s="89">
        <v>63.259998321533203</v>
      </c>
      <c r="C127" s="89">
        <v>63.380001068115234</v>
      </c>
      <c r="D127" s="89">
        <v>62.860000610351562</v>
      </c>
      <c r="E127" s="89">
        <v>63.150001525878906</v>
      </c>
      <c r="F127" s="89">
        <v>61.791893005371094</v>
      </c>
      <c r="G127" s="89">
        <v>8878200</v>
      </c>
    </row>
    <row r="128" spans="1:7" x14ac:dyDescent="0.2">
      <c r="A128" s="88">
        <v>45476</v>
      </c>
      <c r="B128" s="89">
        <v>63.189998626708984</v>
      </c>
      <c r="C128" s="89">
        <v>63.669998168945312</v>
      </c>
      <c r="D128" s="89">
        <v>62.930000305175781</v>
      </c>
      <c r="E128" s="89">
        <v>63.330001831054688</v>
      </c>
      <c r="F128" s="89">
        <v>61.968025207519531</v>
      </c>
      <c r="G128" s="89">
        <v>9154200</v>
      </c>
    </row>
    <row r="129" spans="1:7" x14ac:dyDescent="0.2">
      <c r="A129" s="88">
        <v>45478</v>
      </c>
      <c r="B129" s="89">
        <v>63.330001831054688</v>
      </c>
      <c r="C129" s="89">
        <v>63.790000915527344</v>
      </c>
      <c r="D129" s="89">
        <v>63</v>
      </c>
      <c r="E129" s="89">
        <v>63.759998321533203</v>
      </c>
      <c r="F129" s="89">
        <v>62.388774871826172</v>
      </c>
      <c r="G129" s="89">
        <v>11735500</v>
      </c>
    </row>
    <row r="130" spans="1:7" x14ac:dyDescent="0.2">
      <c r="A130" s="88">
        <v>45481</v>
      </c>
      <c r="B130" s="89">
        <v>63.590000152587891</v>
      </c>
      <c r="C130" s="89">
        <v>63.590000152587891</v>
      </c>
      <c r="D130" s="89">
        <v>62.840000152587891</v>
      </c>
      <c r="E130" s="89">
        <v>62.959999084472656</v>
      </c>
      <c r="F130" s="89">
        <v>61.605979919433594</v>
      </c>
      <c r="G130" s="89">
        <v>11235100</v>
      </c>
    </row>
    <row r="131" spans="1:7" x14ac:dyDescent="0.2">
      <c r="A131" s="88">
        <v>45482</v>
      </c>
      <c r="B131" s="89">
        <v>63.060001373291016</v>
      </c>
      <c r="C131" s="89">
        <v>63.229999542236328</v>
      </c>
      <c r="D131" s="89">
        <v>62.590000152587891</v>
      </c>
      <c r="E131" s="89">
        <v>62.689998626708984</v>
      </c>
      <c r="F131" s="89">
        <v>61.341785430908203</v>
      </c>
      <c r="G131" s="89">
        <v>11657500</v>
      </c>
    </row>
    <row r="132" spans="1:7" x14ac:dyDescent="0.2">
      <c r="A132" s="88">
        <v>45483</v>
      </c>
      <c r="B132" s="89">
        <v>62.720001220703125</v>
      </c>
      <c r="C132" s="89">
        <v>62.860000610351562</v>
      </c>
      <c r="D132" s="89">
        <v>62.290000915527344</v>
      </c>
      <c r="E132" s="89">
        <v>62.830001831054688</v>
      </c>
      <c r="F132" s="89">
        <v>61.478778839111328</v>
      </c>
      <c r="G132" s="89">
        <v>11930400</v>
      </c>
    </row>
    <row r="133" spans="1:7" x14ac:dyDescent="0.2">
      <c r="A133" s="88">
        <v>45484</v>
      </c>
      <c r="B133" s="89">
        <v>62.639999389648438</v>
      </c>
      <c r="C133" s="89">
        <v>63.459999084472656</v>
      </c>
      <c r="D133" s="89">
        <v>62.400001525878906</v>
      </c>
      <c r="E133" s="89">
        <v>63.099998474121094</v>
      </c>
      <c r="F133" s="89">
        <v>61.742965698242188</v>
      </c>
      <c r="G133" s="89">
        <v>11431600</v>
      </c>
    </row>
    <row r="134" spans="1:7" x14ac:dyDescent="0.2">
      <c r="A134" s="88">
        <v>45485</v>
      </c>
      <c r="B134" s="89">
        <v>63.459999084472656</v>
      </c>
      <c r="C134" s="89">
        <v>64.110000610351562</v>
      </c>
      <c r="D134" s="89">
        <v>63.389999389648438</v>
      </c>
      <c r="E134" s="89">
        <v>63.700000762939453</v>
      </c>
      <c r="F134" s="89">
        <v>62.330062866210938</v>
      </c>
      <c r="G134" s="89">
        <v>9201500</v>
      </c>
    </row>
    <row r="135" spans="1:7" x14ac:dyDescent="0.2">
      <c r="A135" s="88">
        <v>45488</v>
      </c>
      <c r="B135" s="89">
        <v>63.790000915527344</v>
      </c>
      <c r="C135" s="89">
        <v>63.939998626708984</v>
      </c>
      <c r="D135" s="89">
        <v>63.349998474121094</v>
      </c>
      <c r="E135" s="89">
        <v>63.409999847412109</v>
      </c>
      <c r="F135" s="89">
        <v>62.046302795410156</v>
      </c>
      <c r="G135" s="89">
        <v>8207500</v>
      </c>
    </row>
    <row r="136" spans="1:7" x14ac:dyDescent="0.2">
      <c r="A136" s="88">
        <v>45489</v>
      </c>
      <c r="B136" s="89">
        <v>63.430000305175781</v>
      </c>
      <c r="C136" s="89">
        <v>64.30999755859375</v>
      </c>
      <c r="D136" s="89">
        <v>63.389999389648438</v>
      </c>
      <c r="E136" s="89">
        <v>64.269996643066406</v>
      </c>
      <c r="F136" s="89">
        <v>62.887802124023438</v>
      </c>
      <c r="G136" s="89">
        <v>9025100</v>
      </c>
    </row>
    <row r="137" spans="1:7" x14ac:dyDescent="0.2">
      <c r="A137" s="88">
        <v>45490</v>
      </c>
      <c r="B137" s="89">
        <v>64.470001220703125</v>
      </c>
      <c r="C137" s="89">
        <v>65.389999389648438</v>
      </c>
      <c r="D137" s="89">
        <v>64.410003662109375</v>
      </c>
      <c r="E137" s="89">
        <v>65.209999084472656</v>
      </c>
      <c r="F137" s="89">
        <v>63.807594299316406</v>
      </c>
      <c r="G137" s="89">
        <v>12508200</v>
      </c>
    </row>
    <row r="138" spans="1:7" x14ac:dyDescent="0.2">
      <c r="A138" s="88">
        <v>45491</v>
      </c>
      <c r="B138" s="89">
        <v>64.800003051757812</v>
      </c>
      <c r="C138" s="89">
        <v>65.80999755859375</v>
      </c>
      <c r="D138" s="89">
        <v>64.720001220703125</v>
      </c>
      <c r="E138" s="89">
        <v>65.19000244140625</v>
      </c>
      <c r="F138" s="89">
        <v>63.788028717041016</v>
      </c>
      <c r="G138" s="89">
        <v>11128200</v>
      </c>
    </row>
    <row r="139" spans="1:7" x14ac:dyDescent="0.2">
      <c r="A139" s="88">
        <v>45492</v>
      </c>
      <c r="B139" s="89">
        <v>65.639999389648438</v>
      </c>
      <c r="C139" s="89">
        <v>65.639999389648438</v>
      </c>
      <c r="D139" s="89">
        <v>64.819999694824219</v>
      </c>
      <c r="E139" s="89">
        <v>65.290000915527344</v>
      </c>
      <c r="F139" s="89">
        <v>63.885871887207031</v>
      </c>
      <c r="G139" s="89">
        <v>13775700</v>
      </c>
    </row>
    <row r="140" spans="1:7" x14ac:dyDescent="0.2">
      <c r="A140" s="88">
        <v>45495</v>
      </c>
      <c r="B140" s="89">
        <v>65.25</v>
      </c>
      <c r="C140" s="89">
        <v>65.290000915527344</v>
      </c>
      <c r="D140" s="89">
        <v>64.319999694824219</v>
      </c>
      <c r="E140" s="89">
        <v>64.769996643066406</v>
      </c>
      <c r="F140" s="89">
        <v>63.377052307128906</v>
      </c>
      <c r="G140" s="89">
        <v>11794200</v>
      </c>
    </row>
    <row r="141" spans="1:7" x14ac:dyDescent="0.2">
      <c r="A141" s="88">
        <v>45496</v>
      </c>
      <c r="B141" s="89">
        <v>65.430000305175781</v>
      </c>
      <c r="C141" s="89">
        <v>66.040000915527344</v>
      </c>
      <c r="D141" s="89">
        <v>64.849998474121094</v>
      </c>
      <c r="E141" s="89">
        <v>64.959999084472656</v>
      </c>
      <c r="F141" s="89">
        <v>63.562965393066406</v>
      </c>
      <c r="G141" s="89">
        <v>11810300</v>
      </c>
    </row>
    <row r="142" spans="1:7" x14ac:dyDescent="0.2">
      <c r="A142" s="88">
        <v>45497</v>
      </c>
      <c r="B142" s="89">
        <v>65.089996337890625</v>
      </c>
      <c r="C142" s="89">
        <v>65.970001220703125</v>
      </c>
      <c r="D142" s="89">
        <v>64.830001831054688</v>
      </c>
      <c r="E142" s="89">
        <v>65.80999755859375</v>
      </c>
      <c r="F142" s="89">
        <v>64.394683837890625</v>
      </c>
      <c r="G142" s="89">
        <v>13244600</v>
      </c>
    </row>
    <row r="143" spans="1:7" x14ac:dyDescent="0.2">
      <c r="A143" s="88">
        <v>45498</v>
      </c>
      <c r="B143" s="89">
        <v>66.040000915527344</v>
      </c>
      <c r="C143" s="89">
        <v>66.889999389648438</v>
      </c>
      <c r="D143" s="89">
        <v>65.860000610351562</v>
      </c>
      <c r="E143" s="89">
        <v>66.069999694824219</v>
      </c>
      <c r="F143" s="89">
        <v>64.649093627929688</v>
      </c>
      <c r="G143" s="89">
        <v>16328600</v>
      </c>
    </row>
    <row r="144" spans="1:7" x14ac:dyDescent="0.2">
      <c r="A144" s="88">
        <v>45499</v>
      </c>
      <c r="B144" s="89">
        <v>66.069999694824219</v>
      </c>
      <c r="C144" s="89">
        <v>67.110000610351562</v>
      </c>
      <c r="D144" s="89">
        <v>66.010002136230469</v>
      </c>
      <c r="E144" s="89">
        <v>67.050003051757812</v>
      </c>
      <c r="F144" s="89">
        <v>65.608024597167969</v>
      </c>
      <c r="G144" s="89">
        <v>13530100</v>
      </c>
    </row>
    <row r="145" spans="1:7" x14ac:dyDescent="0.2">
      <c r="A145" s="88">
        <v>45502</v>
      </c>
      <c r="B145" s="89">
        <v>66.879997253417969</v>
      </c>
      <c r="C145" s="89">
        <v>67.029998779296875</v>
      </c>
      <c r="D145" s="89">
        <v>66.389999389648438</v>
      </c>
      <c r="E145" s="89">
        <v>66.830001831054688</v>
      </c>
      <c r="F145" s="89">
        <v>65.392753601074219</v>
      </c>
      <c r="G145" s="89">
        <v>12140200</v>
      </c>
    </row>
    <row r="146" spans="1:7" x14ac:dyDescent="0.2">
      <c r="A146" s="88">
        <v>45503</v>
      </c>
      <c r="B146" s="89">
        <v>66.480003356933594</v>
      </c>
      <c r="C146" s="89">
        <v>67.830001831054688</v>
      </c>
      <c r="D146" s="89">
        <v>66.360000610351562</v>
      </c>
      <c r="E146" s="89">
        <v>67.680000305175781</v>
      </c>
      <c r="F146" s="89">
        <v>66.224472045898438</v>
      </c>
      <c r="G146" s="89">
        <v>13258000</v>
      </c>
    </row>
    <row r="147" spans="1:7" x14ac:dyDescent="0.2">
      <c r="A147" s="88">
        <v>45504</v>
      </c>
      <c r="B147" s="89">
        <v>67.5</v>
      </c>
      <c r="C147" s="89">
        <v>67.610000610351562</v>
      </c>
      <c r="D147" s="89">
        <v>66.610000610351562</v>
      </c>
      <c r="E147" s="89">
        <v>66.739997863769531</v>
      </c>
      <c r="F147" s="89">
        <v>65.3046875</v>
      </c>
      <c r="G147" s="89">
        <v>15576800</v>
      </c>
    </row>
    <row r="148" spans="1:7" x14ac:dyDescent="0.2">
      <c r="A148" s="88">
        <v>45505</v>
      </c>
      <c r="B148" s="89">
        <v>67</v>
      </c>
      <c r="C148" s="89">
        <v>68.110000610351562</v>
      </c>
      <c r="D148" s="89">
        <v>66.699996948242188</v>
      </c>
      <c r="E148" s="89">
        <v>67.959999084472656</v>
      </c>
      <c r="F148" s="89">
        <v>66.498451232910156</v>
      </c>
      <c r="G148" s="89">
        <v>16495900</v>
      </c>
    </row>
    <row r="149" spans="1:7" x14ac:dyDescent="0.2">
      <c r="A149" s="88">
        <v>45506</v>
      </c>
      <c r="B149" s="89">
        <v>68.529998779296875</v>
      </c>
      <c r="C149" s="89">
        <v>69.669998168945312</v>
      </c>
      <c r="D149" s="89">
        <v>67.69000244140625</v>
      </c>
      <c r="E149" s="89">
        <v>69.330001831054688</v>
      </c>
      <c r="F149" s="89">
        <v>67.8389892578125</v>
      </c>
      <c r="G149" s="89">
        <v>22514800</v>
      </c>
    </row>
    <row r="150" spans="1:7" x14ac:dyDescent="0.2">
      <c r="A150" s="88">
        <v>45509</v>
      </c>
      <c r="B150" s="89">
        <v>68.989997863769531</v>
      </c>
      <c r="C150" s="89">
        <v>69.550003051757812</v>
      </c>
      <c r="D150" s="89">
        <v>67.730003356933594</v>
      </c>
      <c r="E150" s="89">
        <v>68.099998474121094</v>
      </c>
      <c r="F150" s="89">
        <v>66.635444641113281</v>
      </c>
      <c r="G150" s="89">
        <v>25484300</v>
      </c>
    </row>
    <row r="151" spans="1:7" x14ac:dyDescent="0.2">
      <c r="A151" s="88">
        <v>45510</v>
      </c>
      <c r="B151" s="89">
        <v>68.150001525878906</v>
      </c>
      <c r="C151" s="89">
        <v>68.839996337890625</v>
      </c>
      <c r="D151" s="89">
        <v>67.769996643066406</v>
      </c>
      <c r="E151" s="89">
        <v>68.050003051757812</v>
      </c>
      <c r="F151" s="89">
        <v>66.586517333984375</v>
      </c>
      <c r="G151" s="89">
        <v>12969100</v>
      </c>
    </row>
    <row r="152" spans="1:7" x14ac:dyDescent="0.2">
      <c r="A152" s="88">
        <v>45511</v>
      </c>
      <c r="B152" s="89">
        <v>68.050003051757812</v>
      </c>
      <c r="C152" s="89">
        <v>69.180000305175781</v>
      </c>
      <c r="D152" s="89">
        <v>67.830001831054688</v>
      </c>
      <c r="E152" s="89">
        <v>68.459999084472656</v>
      </c>
      <c r="F152" s="89">
        <v>66.987693786621094</v>
      </c>
      <c r="G152" s="89">
        <v>13365300</v>
      </c>
    </row>
    <row r="153" spans="1:7" x14ac:dyDescent="0.2">
      <c r="A153" s="88">
        <v>45512</v>
      </c>
      <c r="B153" s="89">
        <v>68</v>
      </c>
      <c r="C153" s="89">
        <v>68.860000610351562</v>
      </c>
      <c r="D153" s="89">
        <v>67.849998474121094</v>
      </c>
      <c r="E153" s="89">
        <v>68.730003356933594</v>
      </c>
      <c r="F153" s="89">
        <v>67.25189208984375</v>
      </c>
      <c r="G153" s="89">
        <v>15240900</v>
      </c>
    </row>
    <row r="154" spans="1:7" x14ac:dyDescent="0.2">
      <c r="A154" s="88">
        <v>45513</v>
      </c>
      <c r="B154" s="89">
        <v>68.699996948242188</v>
      </c>
      <c r="C154" s="89">
        <v>68.790000915527344</v>
      </c>
      <c r="D154" s="89">
        <v>68.25</v>
      </c>
      <c r="E154" s="89">
        <v>68.680000305175781</v>
      </c>
      <c r="F154" s="89">
        <v>67.202964782714844</v>
      </c>
      <c r="G154" s="89">
        <v>12080400</v>
      </c>
    </row>
    <row r="155" spans="1:7" x14ac:dyDescent="0.2">
      <c r="A155" s="88">
        <v>45516</v>
      </c>
      <c r="B155" s="89">
        <v>68.449996948242188</v>
      </c>
      <c r="C155" s="89">
        <v>68.540000915527344</v>
      </c>
      <c r="D155" s="89">
        <v>67.830001831054688</v>
      </c>
      <c r="E155" s="89">
        <v>68.169998168945312</v>
      </c>
      <c r="F155" s="89">
        <v>66.703933715820312</v>
      </c>
      <c r="G155" s="89">
        <v>11012300</v>
      </c>
    </row>
    <row r="156" spans="1:7" x14ac:dyDescent="0.2">
      <c r="A156" s="88">
        <v>45517</v>
      </c>
      <c r="B156" s="89">
        <v>68.080001831054688</v>
      </c>
      <c r="C156" s="89">
        <v>68.610000610351562</v>
      </c>
      <c r="D156" s="89">
        <v>68.010002136230469</v>
      </c>
      <c r="E156" s="89">
        <v>68.459999084472656</v>
      </c>
      <c r="F156" s="89">
        <v>66.987693786621094</v>
      </c>
      <c r="G156" s="89">
        <v>9877600</v>
      </c>
    </row>
    <row r="157" spans="1:7" x14ac:dyDescent="0.2">
      <c r="A157" s="88">
        <v>45518</v>
      </c>
      <c r="B157" s="89">
        <v>68.230003356933594</v>
      </c>
      <c r="C157" s="89">
        <v>68.889999389648438</v>
      </c>
      <c r="D157" s="89">
        <v>68.129997253417969</v>
      </c>
      <c r="E157" s="89">
        <v>68.580001831054688</v>
      </c>
      <c r="F157" s="89">
        <v>67.105117797851562</v>
      </c>
      <c r="G157" s="89">
        <v>14328000</v>
      </c>
    </row>
    <row r="158" spans="1:7" x14ac:dyDescent="0.2">
      <c r="A158" s="88">
        <v>45519</v>
      </c>
      <c r="B158" s="89">
        <v>68.620002746582031</v>
      </c>
      <c r="C158" s="89">
        <v>68.919998168945312</v>
      </c>
      <c r="D158" s="89">
        <v>68.5</v>
      </c>
      <c r="E158" s="89">
        <v>68.650001525878906</v>
      </c>
      <c r="F158" s="89">
        <v>67.173614501953125</v>
      </c>
      <c r="G158" s="89">
        <v>11285100</v>
      </c>
    </row>
    <row r="159" spans="1:7" x14ac:dyDescent="0.2">
      <c r="A159" s="88">
        <v>45520</v>
      </c>
      <c r="B159" s="89">
        <v>68.839996337890625</v>
      </c>
      <c r="C159" s="89">
        <v>69.300003051757812</v>
      </c>
      <c r="D159" s="89">
        <v>68.639999389648438</v>
      </c>
      <c r="E159" s="89">
        <v>69.180000305175781</v>
      </c>
      <c r="F159" s="89">
        <v>67.692214965820312</v>
      </c>
      <c r="G159" s="89">
        <v>12651200</v>
      </c>
    </row>
    <row r="160" spans="1:7" x14ac:dyDescent="0.2">
      <c r="A160" s="88">
        <v>45523</v>
      </c>
      <c r="B160" s="89">
        <v>69.349998474121094</v>
      </c>
      <c r="C160" s="89">
        <v>69.419998168945312</v>
      </c>
      <c r="D160" s="89">
        <v>68.849998474121094</v>
      </c>
      <c r="E160" s="89">
        <v>68.980003356933594</v>
      </c>
      <c r="F160" s="89">
        <v>67.49652099609375</v>
      </c>
      <c r="G160" s="89">
        <v>9843900</v>
      </c>
    </row>
    <row r="161" spans="1:7" x14ac:dyDescent="0.2">
      <c r="A161" s="88">
        <v>45524</v>
      </c>
      <c r="B161" s="89">
        <v>68.989997863769531</v>
      </c>
      <c r="C161" s="89">
        <v>69.389999389648438</v>
      </c>
      <c r="D161" s="89">
        <v>68.769996643066406</v>
      </c>
      <c r="E161" s="89">
        <v>69.379997253417969</v>
      </c>
      <c r="F161" s="89">
        <v>67.887908935546875</v>
      </c>
      <c r="G161" s="89">
        <v>11957400</v>
      </c>
    </row>
    <row r="162" spans="1:7" x14ac:dyDescent="0.2">
      <c r="A162" s="88">
        <v>45525</v>
      </c>
      <c r="B162" s="89">
        <v>69.480003356933594</v>
      </c>
      <c r="C162" s="89">
        <v>70.129997253417969</v>
      </c>
      <c r="D162" s="89">
        <v>69.330001831054688</v>
      </c>
      <c r="E162" s="89">
        <v>69.569999694824219</v>
      </c>
      <c r="F162" s="89">
        <v>68.073822021484375</v>
      </c>
      <c r="G162" s="89">
        <v>8792400</v>
      </c>
    </row>
    <row r="163" spans="1:7" x14ac:dyDescent="0.2">
      <c r="A163" s="88">
        <v>45526</v>
      </c>
      <c r="B163" s="89">
        <v>69.919998168945312</v>
      </c>
      <c r="C163" s="89">
        <v>69.919998168945312</v>
      </c>
      <c r="D163" s="89">
        <v>68.790000915527344</v>
      </c>
      <c r="E163" s="89">
        <v>69.330001831054688</v>
      </c>
      <c r="F163" s="89">
        <v>67.8389892578125</v>
      </c>
      <c r="G163" s="89">
        <v>12509200</v>
      </c>
    </row>
    <row r="164" spans="1:7" x14ac:dyDescent="0.2">
      <c r="A164" s="88">
        <v>45527</v>
      </c>
      <c r="B164" s="89">
        <v>69.400001525878906</v>
      </c>
      <c r="C164" s="89">
        <v>69.849998474121094</v>
      </c>
      <c r="D164" s="89">
        <v>68.94000244140625</v>
      </c>
      <c r="E164" s="89">
        <v>69.790000915527344</v>
      </c>
      <c r="F164" s="89">
        <v>68.289093017578125</v>
      </c>
      <c r="G164" s="89">
        <v>11834700</v>
      </c>
    </row>
    <row r="165" spans="1:7" x14ac:dyDescent="0.2">
      <c r="A165" s="88">
        <v>45530</v>
      </c>
      <c r="B165" s="89">
        <v>69.830001831054688</v>
      </c>
      <c r="C165" s="89">
        <v>70.919998168945312</v>
      </c>
      <c r="D165" s="89">
        <v>69.730003356933594</v>
      </c>
      <c r="E165" s="89">
        <v>70.839996337890625</v>
      </c>
      <c r="F165" s="89">
        <v>69.316505432128906</v>
      </c>
      <c r="G165" s="89">
        <v>12912200</v>
      </c>
    </row>
    <row r="166" spans="1:7" x14ac:dyDescent="0.2">
      <c r="A166" s="88">
        <v>45531</v>
      </c>
      <c r="B166" s="89">
        <v>71.319999694824219</v>
      </c>
      <c r="C166" s="89">
        <v>71.529998779296875</v>
      </c>
      <c r="D166" s="89">
        <v>71.050003051757812</v>
      </c>
      <c r="E166" s="89">
        <v>71.5</v>
      </c>
      <c r="F166" s="89">
        <v>69.962310791015625</v>
      </c>
      <c r="G166" s="89">
        <v>16988400</v>
      </c>
    </row>
    <row r="167" spans="1:7" x14ac:dyDescent="0.2">
      <c r="A167" s="88">
        <v>45532</v>
      </c>
      <c r="B167" s="89">
        <v>71.610000610351562</v>
      </c>
      <c r="C167" s="89">
        <v>71.80999755859375</v>
      </c>
      <c r="D167" s="89">
        <v>71.300003051757812</v>
      </c>
      <c r="E167" s="89">
        <v>71.75</v>
      </c>
      <c r="F167" s="89">
        <v>70.206939697265625</v>
      </c>
      <c r="G167" s="89">
        <v>13272600</v>
      </c>
    </row>
    <row r="168" spans="1:7" x14ac:dyDescent="0.2">
      <c r="A168" s="88">
        <v>45533</v>
      </c>
      <c r="B168" s="89">
        <v>71.900001525878906</v>
      </c>
      <c r="C168" s="89">
        <v>72.220001220703125</v>
      </c>
      <c r="D168" s="89">
        <v>71.230003356933594</v>
      </c>
      <c r="E168" s="89">
        <v>72.050003051757812</v>
      </c>
      <c r="F168" s="89">
        <v>70.50048828125</v>
      </c>
      <c r="G168" s="89">
        <v>17201700</v>
      </c>
    </row>
    <row r="169" spans="1:7" x14ac:dyDescent="0.2">
      <c r="A169" s="88">
        <v>45534</v>
      </c>
      <c r="B169" s="89">
        <v>72.199996948242188</v>
      </c>
      <c r="C169" s="89">
        <v>72.569999694824219</v>
      </c>
      <c r="D169" s="89">
        <v>71.779998779296875</v>
      </c>
      <c r="E169" s="89">
        <v>72.470001220703125</v>
      </c>
      <c r="F169" s="89">
        <v>70.911460876464844</v>
      </c>
      <c r="G169" s="89">
        <v>18624200</v>
      </c>
    </row>
    <row r="170" spans="1:7" x14ac:dyDescent="0.2">
      <c r="A170" s="88">
        <v>45538</v>
      </c>
      <c r="B170" s="89">
        <v>72.44000244140625</v>
      </c>
      <c r="C170" s="89">
        <v>73.290000915527344</v>
      </c>
      <c r="D170" s="89">
        <v>72.25</v>
      </c>
      <c r="E170" s="89">
        <v>73.010002136230469</v>
      </c>
      <c r="F170" s="89">
        <v>71.439842224121094</v>
      </c>
      <c r="G170" s="89">
        <v>14755800</v>
      </c>
    </row>
    <row r="171" spans="1:7" x14ac:dyDescent="0.2">
      <c r="A171" s="88">
        <v>45539</v>
      </c>
      <c r="B171" s="89">
        <v>73.300003051757812</v>
      </c>
      <c r="C171" s="89">
        <v>73.529998779296875</v>
      </c>
      <c r="D171" s="89">
        <v>71.910003662109375</v>
      </c>
      <c r="E171" s="89">
        <v>72.55999755859375</v>
      </c>
      <c r="F171" s="89">
        <v>70.99951171875</v>
      </c>
      <c r="G171" s="89">
        <v>18140800</v>
      </c>
    </row>
    <row r="172" spans="1:7" x14ac:dyDescent="0.2">
      <c r="A172" s="88">
        <v>45540</v>
      </c>
      <c r="B172" s="89">
        <v>72.620002746582031</v>
      </c>
      <c r="C172" s="89">
        <v>72.680000305175781</v>
      </c>
      <c r="D172" s="89">
        <v>70.980003356933594</v>
      </c>
      <c r="E172" s="89">
        <v>71.169998168945312</v>
      </c>
      <c r="F172" s="89">
        <v>69.639411926269531</v>
      </c>
      <c r="G172" s="89">
        <v>23866100</v>
      </c>
    </row>
    <row r="173" spans="1:7" x14ac:dyDescent="0.2">
      <c r="A173" s="88">
        <v>45541</v>
      </c>
      <c r="B173" s="89">
        <v>70.989997863769531</v>
      </c>
      <c r="C173" s="89">
        <v>71.669998168945312</v>
      </c>
      <c r="D173" s="89">
        <v>70.889999389648438</v>
      </c>
      <c r="E173" s="89">
        <v>71.139999389648438</v>
      </c>
      <c r="F173" s="89">
        <v>69.610054016113281</v>
      </c>
      <c r="G173" s="89">
        <v>17485700</v>
      </c>
    </row>
    <row r="174" spans="1:7" x14ac:dyDescent="0.2">
      <c r="A174" s="88">
        <v>45544</v>
      </c>
      <c r="B174" s="89">
        <v>71.230003356933594</v>
      </c>
      <c r="C174" s="89">
        <v>72.30999755859375</v>
      </c>
      <c r="D174" s="89">
        <v>70.980003356933594</v>
      </c>
      <c r="E174" s="89">
        <v>71.849998474121094</v>
      </c>
      <c r="F174" s="89">
        <v>70.304786682128906</v>
      </c>
      <c r="G174" s="89">
        <v>12939300</v>
      </c>
    </row>
    <row r="175" spans="1:7" x14ac:dyDescent="0.2">
      <c r="A175" s="88">
        <v>45545</v>
      </c>
      <c r="B175" s="89">
        <v>71.970001220703125</v>
      </c>
      <c r="C175" s="89">
        <v>72.419998168945312</v>
      </c>
      <c r="D175" s="89">
        <v>71.519996643066406</v>
      </c>
      <c r="E175" s="89">
        <v>71.550003051757812</v>
      </c>
      <c r="F175" s="89">
        <v>70.011245727539062</v>
      </c>
      <c r="G175" s="89">
        <v>10277600</v>
      </c>
    </row>
    <row r="176" spans="1:7" x14ac:dyDescent="0.2">
      <c r="A176" s="88">
        <v>45546</v>
      </c>
      <c r="B176" s="89">
        <v>71.360000610351562</v>
      </c>
      <c r="C176" s="89">
        <v>71.370002746582031</v>
      </c>
      <c r="D176" s="89">
        <v>70.569999694824219</v>
      </c>
      <c r="E176" s="89">
        <v>71.080001831054688</v>
      </c>
      <c r="F176" s="89">
        <v>69.551361083984375</v>
      </c>
      <c r="G176" s="89">
        <v>11418200</v>
      </c>
    </row>
    <row r="177" spans="1:7" x14ac:dyDescent="0.2">
      <c r="A177" s="88">
        <v>45547</v>
      </c>
      <c r="B177" s="89">
        <v>71</v>
      </c>
      <c r="C177" s="89">
        <v>71.379997253417969</v>
      </c>
      <c r="D177" s="89">
        <v>70.660003662109375</v>
      </c>
      <c r="E177" s="89">
        <v>71.230003356933594</v>
      </c>
      <c r="F177" s="89">
        <v>69.698135375976562</v>
      </c>
      <c r="G177" s="89">
        <v>12340800</v>
      </c>
    </row>
    <row r="178" spans="1:7" x14ac:dyDescent="0.2">
      <c r="A178" s="88">
        <v>45548</v>
      </c>
      <c r="B178" s="89">
        <v>70.839996337890625</v>
      </c>
      <c r="C178" s="89">
        <v>71.470001220703125</v>
      </c>
      <c r="D178" s="89">
        <v>70.480003356933594</v>
      </c>
      <c r="E178" s="89">
        <v>71.410003662109375</v>
      </c>
      <c r="F178" s="89">
        <v>70.353294372558594</v>
      </c>
      <c r="G178" s="89">
        <v>11073800</v>
      </c>
    </row>
    <row r="179" spans="1:7" x14ac:dyDescent="0.2">
      <c r="A179" s="88">
        <v>45551</v>
      </c>
      <c r="B179" s="89">
        <v>71.769996643066406</v>
      </c>
      <c r="C179" s="89">
        <v>72.239997863769531</v>
      </c>
      <c r="D179" s="89">
        <v>71.620002746582031</v>
      </c>
      <c r="E179" s="89">
        <v>72.099998474121094</v>
      </c>
      <c r="F179" s="89">
        <v>71.033073425292969</v>
      </c>
      <c r="G179" s="89">
        <v>10786500</v>
      </c>
    </row>
    <row r="180" spans="1:7" x14ac:dyDescent="0.2">
      <c r="A180" s="88">
        <v>45552</v>
      </c>
      <c r="B180" s="89">
        <v>71.900001525878906</v>
      </c>
      <c r="C180" s="89">
        <v>72.349998474121094</v>
      </c>
      <c r="D180" s="89">
        <v>71.720001220703125</v>
      </c>
      <c r="E180" s="89">
        <v>71.800003051757812</v>
      </c>
      <c r="F180" s="89">
        <v>70.737518310546875</v>
      </c>
      <c r="G180" s="89">
        <v>12974400</v>
      </c>
    </row>
    <row r="181" spans="1:7" x14ac:dyDescent="0.2">
      <c r="A181" s="88">
        <v>45553</v>
      </c>
      <c r="B181" s="89">
        <v>71.889999389648438</v>
      </c>
      <c r="C181" s="89">
        <v>72.379997253417969</v>
      </c>
      <c r="D181" s="89">
        <v>71.269996643066406</v>
      </c>
      <c r="E181" s="89">
        <v>71.75</v>
      </c>
      <c r="F181" s="89">
        <v>70.688255310058594</v>
      </c>
      <c r="G181" s="89">
        <v>10719700</v>
      </c>
    </row>
    <row r="182" spans="1:7" x14ac:dyDescent="0.2">
      <c r="A182" s="88">
        <v>45554</v>
      </c>
      <c r="B182" s="89">
        <v>71.55999755859375</v>
      </c>
      <c r="C182" s="89">
        <v>71.94000244140625</v>
      </c>
      <c r="D182" s="89">
        <v>70.599998474121094</v>
      </c>
      <c r="E182" s="89">
        <v>70.620002746582031</v>
      </c>
      <c r="F182" s="89">
        <v>69.574974060058594</v>
      </c>
      <c r="G182" s="89">
        <v>13635600</v>
      </c>
    </row>
    <row r="183" spans="1:7" x14ac:dyDescent="0.2">
      <c r="A183" s="88">
        <v>45555</v>
      </c>
      <c r="B183" s="89">
        <v>70.410003662109375</v>
      </c>
      <c r="C183" s="89">
        <v>71.800003051757812</v>
      </c>
      <c r="D183" s="89">
        <v>70.379997253417969</v>
      </c>
      <c r="E183" s="89">
        <v>71.639999389648438</v>
      </c>
      <c r="F183" s="89">
        <v>70.579879760742188</v>
      </c>
      <c r="G183" s="89">
        <v>48578500</v>
      </c>
    </row>
    <row r="184" spans="1:7" x14ac:dyDescent="0.2">
      <c r="A184" s="88">
        <v>45558</v>
      </c>
      <c r="B184" s="89">
        <v>71.550003051757812</v>
      </c>
      <c r="C184" s="89">
        <v>72.199996948242188</v>
      </c>
      <c r="D184" s="89">
        <v>71.180000305175781</v>
      </c>
      <c r="E184" s="89">
        <v>71.730003356933594</v>
      </c>
      <c r="F184" s="89">
        <v>70.668548583984375</v>
      </c>
      <c r="G184" s="89">
        <v>11613000</v>
      </c>
    </row>
    <row r="185" spans="1:7" x14ac:dyDescent="0.2">
      <c r="A185" s="88">
        <v>45559</v>
      </c>
      <c r="B185" s="89">
        <v>71.220001220703125</v>
      </c>
      <c r="C185" s="89">
        <v>71.819999694824219</v>
      </c>
      <c r="D185" s="89">
        <v>70.599998474121094</v>
      </c>
      <c r="E185" s="89">
        <v>71.330001831054688</v>
      </c>
      <c r="F185" s="89">
        <v>70.274467468261719</v>
      </c>
      <c r="G185" s="89">
        <v>13330600</v>
      </c>
    </row>
    <row r="186" spans="1:7" x14ac:dyDescent="0.2">
      <c r="A186" s="88">
        <v>45560</v>
      </c>
      <c r="B186" s="89">
        <v>71.709999084472656</v>
      </c>
      <c r="C186" s="89">
        <v>71.919998168945312</v>
      </c>
      <c r="D186" s="89">
        <v>71.30999755859375</v>
      </c>
      <c r="E186" s="89">
        <v>71.449996948242188</v>
      </c>
      <c r="F186" s="89">
        <v>70.392684936523438</v>
      </c>
      <c r="G186" s="89">
        <v>12329100</v>
      </c>
    </row>
    <row r="187" spans="1:7" x14ac:dyDescent="0.2">
      <c r="A187" s="88">
        <v>45561</v>
      </c>
      <c r="B187" s="89">
        <v>70.860000610351562</v>
      </c>
      <c r="C187" s="89">
        <v>71.610000610351562</v>
      </c>
      <c r="D187" s="89">
        <v>70.839996337890625</v>
      </c>
      <c r="E187" s="89">
        <v>71.400001525878906</v>
      </c>
      <c r="F187" s="89">
        <v>70.343429565429688</v>
      </c>
      <c r="G187" s="89">
        <v>10815200</v>
      </c>
    </row>
    <row r="188" spans="1:7" x14ac:dyDescent="0.2">
      <c r="A188" s="88">
        <v>45562</v>
      </c>
      <c r="B188" s="89">
        <v>71.540000915527344</v>
      </c>
      <c r="C188" s="89">
        <v>72.199996948242188</v>
      </c>
      <c r="D188" s="89">
        <v>71.459999084472656</v>
      </c>
      <c r="E188" s="89">
        <v>71.790000915527344</v>
      </c>
      <c r="F188" s="89">
        <v>70.7276611328125</v>
      </c>
      <c r="G188" s="89">
        <v>11175700</v>
      </c>
    </row>
    <row r="189" spans="1:7" x14ac:dyDescent="0.2">
      <c r="A189" s="88">
        <v>45565</v>
      </c>
      <c r="B189" s="89">
        <v>72</v>
      </c>
      <c r="C189" s="89">
        <v>72.199996948242188</v>
      </c>
      <c r="D189" s="89">
        <v>71.69000244140625</v>
      </c>
      <c r="E189" s="89">
        <v>71.860000610351562</v>
      </c>
      <c r="F189" s="89">
        <v>70.796630859375</v>
      </c>
      <c r="G189" s="89">
        <v>18015300</v>
      </c>
    </row>
    <row r="190" spans="1:7" x14ac:dyDescent="0.2">
      <c r="A190" s="88">
        <v>45566</v>
      </c>
      <c r="B190" s="89">
        <v>72.099998474121094</v>
      </c>
      <c r="C190" s="89">
        <v>72.75</v>
      </c>
      <c r="D190" s="89">
        <v>71.629997253417969</v>
      </c>
      <c r="E190" s="89">
        <v>71.709999084472656</v>
      </c>
      <c r="F190" s="89">
        <v>70.648849487304688</v>
      </c>
      <c r="G190" s="89">
        <v>13294500</v>
      </c>
    </row>
    <row r="191" spans="1:7" x14ac:dyDescent="0.2">
      <c r="A191" s="88">
        <v>45567</v>
      </c>
      <c r="B191" s="89">
        <v>71.389999389648438</v>
      </c>
      <c r="C191" s="89">
        <v>71.430000305175781</v>
      </c>
      <c r="D191" s="89">
        <v>70.410003662109375</v>
      </c>
      <c r="E191" s="89">
        <v>71.010002136230469</v>
      </c>
      <c r="F191" s="89">
        <v>69.959205627441406</v>
      </c>
      <c r="G191" s="89">
        <v>11155500</v>
      </c>
    </row>
    <row r="192" spans="1:7" x14ac:dyDescent="0.2">
      <c r="A192" s="88">
        <v>45568</v>
      </c>
      <c r="B192" s="89">
        <v>70.860000610351562</v>
      </c>
      <c r="C192" s="89">
        <v>70.989997863769531</v>
      </c>
      <c r="D192" s="89">
        <v>70.199996948242188</v>
      </c>
      <c r="E192" s="89">
        <v>70.519996643066406</v>
      </c>
      <c r="F192" s="89">
        <v>69.476448059082031</v>
      </c>
      <c r="G192" s="89">
        <v>9374800</v>
      </c>
    </row>
    <row r="193" spans="1:7" x14ac:dyDescent="0.2">
      <c r="A193" s="88">
        <v>45569</v>
      </c>
      <c r="B193" s="89">
        <v>69.959999084472656</v>
      </c>
      <c r="C193" s="89">
        <v>70.279998779296875</v>
      </c>
      <c r="D193" s="89">
        <v>69.720001220703125</v>
      </c>
      <c r="E193" s="89">
        <v>70.169998168945312</v>
      </c>
      <c r="F193" s="89">
        <v>69.131629943847656</v>
      </c>
      <c r="G193" s="89">
        <v>12684800</v>
      </c>
    </row>
    <row r="194" spans="1:7" x14ac:dyDescent="0.2">
      <c r="A194" s="88">
        <v>45572</v>
      </c>
      <c r="B194" s="89">
        <v>70.050003051757812</v>
      </c>
      <c r="C194" s="89">
        <v>70.099998474121094</v>
      </c>
      <c r="D194" s="89">
        <v>68.870002746582031</v>
      </c>
      <c r="E194" s="89">
        <v>69.010002136230469</v>
      </c>
      <c r="F194" s="89">
        <v>67.988800048828125</v>
      </c>
      <c r="G194" s="89">
        <v>14512000</v>
      </c>
    </row>
    <row r="195" spans="1:7" x14ac:dyDescent="0.2">
      <c r="A195" s="88">
        <v>45573</v>
      </c>
      <c r="B195" s="89">
        <v>69.040000915527344</v>
      </c>
      <c r="C195" s="89">
        <v>69.44000244140625</v>
      </c>
      <c r="D195" s="89">
        <v>68.860000610351562</v>
      </c>
      <c r="E195" s="89">
        <v>69.180000305175781</v>
      </c>
      <c r="F195" s="89">
        <v>68.156288146972656</v>
      </c>
      <c r="G195" s="89">
        <v>13549700</v>
      </c>
    </row>
    <row r="196" spans="1:7" x14ac:dyDescent="0.2">
      <c r="A196" s="88">
        <v>45574</v>
      </c>
      <c r="B196" s="89">
        <v>69.19000244140625</v>
      </c>
      <c r="C196" s="89">
        <v>69.739997863769531</v>
      </c>
      <c r="D196" s="89">
        <v>69.069999694824219</v>
      </c>
      <c r="E196" s="89">
        <v>69.569999694824219</v>
      </c>
      <c r="F196" s="89">
        <v>68.540512084960938</v>
      </c>
      <c r="G196" s="89">
        <v>9037700</v>
      </c>
    </row>
    <row r="197" spans="1:7" x14ac:dyDescent="0.2">
      <c r="A197" s="88">
        <v>45575</v>
      </c>
      <c r="B197" s="89">
        <v>69.830001831054688</v>
      </c>
      <c r="C197" s="89">
        <v>69.910003662109375</v>
      </c>
      <c r="D197" s="89">
        <v>68.989997863769531</v>
      </c>
      <c r="E197" s="89">
        <v>69.25</v>
      </c>
      <c r="F197" s="89">
        <v>68.225250244140625</v>
      </c>
      <c r="G197" s="89">
        <v>8635200</v>
      </c>
    </row>
    <row r="198" spans="1:7" x14ac:dyDescent="0.2">
      <c r="A198" s="88">
        <v>45576</v>
      </c>
      <c r="B198" s="89">
        <v>69.459999084472656</v>
      </c>
      <c r="C198" s="89">
        <v>69.589996337890625</v>
      </c>
      <c r="D198" s="89">
        <v>69</v>
      </c>
      <c r="E198" s="89">
        <v>69.569999694824219</v>
      </c>
      <c r="F198" s="89">
        <v>68.540512084960938</v>
      </c>
      <c r="G198" s="89">
        <v>8786300</v>
      </c>
    </row>
    <row r="199" spans="1:7" x14ac:dyDescent="0.2">
      <c r="A199" s="88">
        <v>45579</v>
      </c>
      <c r="B199" s="89">
        <v>69.569999694824219</v>
      </c>
      <c r="C199" s="89">
        <v>70.470001220703125</v>
      </c>
      <c r="D199" s="89">
        <v>69.470001220703125</v>
      </c>
      <c r="E199" s="89">
        <v>70.339996337890625</v>
      </c>
      <c r="F199" s="89">
        <v>69.299118041992188</v>
      </c>
      <c r="G199" s="89">
        <v>7659300</v>
      </c>
    </row>
    <row r="200" spans="1:7" x14ac:dyDescent="0.2">
      <c r="A200" s="88">
        <v>45580</v>
      </c>
      <c r="B200" s="89">
        <v>70.459999084472656</v>
      </c>
      <c r="C200" s="89">
        <v>71.209999084472656</v>
      </c>
      <c r="D200" s="89">
        <v>70.160003662109375</v>
      </c>
      <c r="E200" s="89">
        <v>70.339996337890625</v>
      </c>
      <c r="F200" s="89">
        <v>69.299118041992188</v>
      </c>
      <c r="G200" s="89">
        <v>10358700</v>
      </c>
    </row>
    <row r="201" spans="1:7" x14ac:dyDescent="0.2">
      <c r="A201" s="88">
        <v>45581</v>
      </c>
      <c r="B201" s="89">
        <v>70.089996337890625</v>
      </c>
      <c r="C201" s="89">
        <v>70.699996948242188</v>
      </c>
      <c r="D201" s="89">
        <v>69.970001220703125</v>
      </c>
      <c r="E201" s="89">
        <v>70.569999694824219</v>
      </c>
      <c r="F201" s="89">
        <v>69.525711059570312</v>
      </c>
      <c r="G201" s="89">
        <v>7937300</v>
      </c>
    </row>
    <row r="202" spans="1:7" x14ac:dyDescent="0.2">
      <c r="A202" s="88">
        <v>45582</v>
      </c>
      <c r="B202" s="89">
        <v>70.629997253417969</v>
      </c>
      <c r="C202" s="89">
        <v>70.69000244140625</v>
      </c>
      <c r="D202" s="89">
        <v>69.580001831054688</v>
      </c>
      <c r="E202" s="89">
        <v>69.900001525878906</v>
      </c>
      <c r="F202" s="89">
        <v>68.865631103515625</v>
      </c>
      <c r="G202" s="89">
        <v>14674600</v>
      </c>
    </row>
    <row r="203" spans="1:7" x14ac:dyDescent="0.2">
      <c r="A203" s="88">
        <v>45583</v>
      </c>
      <c r="B203" s="89">
        <v>69.870002746582031</v>
      </c>
      <c r="C203" s="89">
        <v>70.550003051757812</v>
      </c>
      <c r="D203" s="89">
        <v>69.610000610351562</v>
      </c>
      <c r="E203" s="89">
        <v>70.44000244140625</v>
      </c>
      <c r="F203" s="89">
        <v>69.39764404296875</v>
      </c>
      <c r="G203" s="89">
        <v>15087500</v>
      </c>
    </row>
    <row r="204" spans="1:7" x14ac:dyDescent="0.2">
      <c r="A204" s="88">
        <v>45586</v>
      </c>
      <c r="B204" s="89">
        <v>70</v>
      </c>
      <c r="C204" s="89">
        <v>70.330001831054688</v>
      </c>
      <c r="D204" s="89">
        <v>69.30999755859375</v>
      </c>
      <c r="E204" s="89">
        <v>69.449996948242188</v>
      </c>
      <c r="F204" s="89">
        <v>68.422286987304688</v>
      </c>
      <c r="G204" s="89">
        <v>11981200</v>
      </c>
    </row>
    <row r="205" spans="1:7" x14ac:dyDescent="0.2">
      <c r="A205" s="88">
        <v>45587</v>
      </c>
      <c r="B205" s="89">
        <v>69</v>
      </c>
      <c r="C205" s="89">
        <v>69.75</v>
      </c>
      <c r="D205" s="89">
        <v>68.680000305175781</v>
      </c>
      <c r="E205" s="89">
        <v>69.449996948242188</v>
      </c>
      <c r="F205" s="89">
        <v>68.422286987304688</v>
      </c>
      <c r="G205" s="89">
        <v>18603300</v>
      </c>
    </row>
    <row r="206" spans="1:7" x14ac:dyDescent="0.2">
      <c r="A206" s="88">
        <v>45588</v>
      </c>
      <c r="B206" s="89">
        <v>66.989997863769531</v>
      </c>
      <c r="C206" s="89">
        <v>68.699996948242188</v>
      </c>
      <c r="D206" s="89">
        <v>66.580001831054688</v>
      </c>
      <c r="E206" s="89">
        <v>68.010002136230469</v>
      </c>
      <c r="F206" s="89">
        <v>67.00360107421875</v>
      </c>
      <c r="G206" s="89">
        <v>24655200</v>
      </c>
    </row>
    <row r="207" spans="1:7" x14ac:dyDescent="0.2">
      <c r="A207" s="88">
        <v>45589</v>
      </c>
      <c r="B207" s="89">
        <v>67.650001525878906</v>
      </c>
      <c r="C207" s="89">
        <v>68.040000915527344</v>
      </c>
      <c r="D207" s="89">
        <v>66.949996948242188</v>
      </c>
      <c r="E207" s="89">
        <v>67.300003051757812</v>
      </c>
      <c r="F207" s="89">
        <v>66.304107666015625</v>
      </c>
      <c r="G207" s="89">
        <v>17568800</v>
      </c>
    </row>
    <row r="208" spans="1:7" x14ac:dyDescent="0.2">
      <c r="A208" s="88">
        <v>45590</v>
      </c>
      <c r="B208" s="89">
        <v>67.069999694824219</v>
      </c>
      <c r="C208" s="89">
        <v>67.699996948242188</v>
      </c>
      <c r="D208" s="89">
        <v>66.790000915527344</v>
      </c>
      <c r="E208" s="89">
        <v>66.919998168945312</v>
      </c>
      <c r="F208" s="89">
        <v>65.929725646972656</v>
      </c>
      <c r="G208" s="89">
        <v>11138100</v>
      </c>
    </row>
    <row r="209" spans="1:7" x14ac:dyDescent="0.2">
      <c r="A209" s="88">
        <v>45593</v>
      </c>
      <c r="B209" s="89">
        <v>66.959999084472656</v>
      </c>
      <c r="C209" s="89">
        <v>67.400001525878906</v>
      </c>
      <c r="D209" s="89">
        <v>66.599998474121094</v>
      </c>
      <c r="E209" s="89">
        <v>66.669998168945312</v>
      </c>
      <c r="F209" s="89">
        <v>65.683425903320312</v>
      </c>
      <c r="G209" s="89">
        <v>10761400</v>
      </c>
    </row>
    <row r="210" spans="1:7" x14ac:dyDescent="0.2">
      <c r="A210" s="88">
        <v>45594</v>
      </c>
      <c r="B210" s="89">
        <v>66.290000915527344</v>
      </c>
      <c r="C210" s="89">
        <v>66.339996337890625</v>
      </c>
      <c r="D210" s="89">
        <v>65.519996643066406</v>
      </c>
      <c r="E210" s="89">
        <v>65.55999755859375</v>
      </c>
      <c r="F210" s="89">
        <v>64.589851379394531</v>
      </c>
      <c r="G210" s="89">
        <v>16525900</v>
      </c>
    </row>
    <row r="211" spans="1:7" x14ac:dyDescent="0.2">
      <c r="A211" s="88">
        <v>45595</v>
      </c>
      <c r="B211" s="89">
        <v>65.510002136230469</v>
      </c>
      <c r="C211" s="89">
        <v>66.540000915527344</v>
      </c>
      <c r="D211" s="89">
        <v>65.319999694824219</v>
      </c>
      <c r="E211" s="89">
        <v>65.919998168945312</v>
      </c>
      <c r="F211" s="89">
        <v>64.944526672363281</v>
      </c>
      <c r="G211" s="89">
        <v>14177800</v>
      </c>
    </row>
    <row r="212" spans="1:7" x14ac:dyDescent="0.2">
      <c r="A212" s="88">
        <v>45596</v>
      </c>
      <c r="B212" s="89">
        <v>65.80999755859375</v>
      </c>
      <c r="C212" s="89">
        <v>65.989997863769531</v>
      </c>
      <c r="D212" s="89">
        <v>65.260002136230469</v>
      </c>
      <c r="E212" s="89">
        <v>65.30999755859375</v>
      </c>
      <c r="F212" s="89">
        <v>64.343551635742188</v>
      </c>
      <c r="G212" s="89">
        <v>13383700</v>
      </c>
    </row>
    <row r="213" spans="1:7" x14ac:dyDescent="0.2">
      <c r="A213" s="88">
        <v>45597</v>
      </c>
      <c r="B213" s="89">
        <v>65.470001220703125</v>
      </c>
      <c r="C213" s="89">
        <v>65.660003662109375</v>
      </c>
      <c r="D213" s="89">
        <v>64.889999389648438</v>
      </c>
      <c r="E213" s="89">
        <v>65.010002136230469</v>
      </c>
      <c r="F213" s="89">
        <v>64.047996520996094</v>
      </c>
      <c r="G213" s="89">
        <v>12163100</v>
      </c>
    </row>
    <row r="214" spans="1:7" x14ac:dyDescent="0.2">
      <c r="A214" s="88">
        <v>45600</v>
      </c>
      <c r="B214" s="89">
        <v>65.080001831054688</v>
      </c>
      <c r="C214" s="89">
        <v>65.419998168945312</v>
      </c>
      <c r="D214" s="89">
        <v>64.650001525878906</v>
      </c>
      <c r="E214" s="89">
        <v>65.110000610351562</v>
      </c>
      <c r="F214" s="89">
        <v>64.146514892578125</v>
      </c>
      <c r="G214" s="89">
        <v>10984500</v>
      </c>
    </row>
    <row r="215" spans="1:7" x14ac:dyDescent="0.2">
      <c r="A215" s="88">
        <v>45601</v>
      </c>
      <c r="B215" s="89">
        <v>64.639999389648438</v>
      </c>
      <c r="C215" s="89">
        <v>65.470001220703125</v>
      </c>
      <c r="D215" s="89">
        <v>64.639999389648438</v>
      </c>
      <c r="E215" s="89">
        <v>65.370002746582031</v>
      </c>
      <c r="F215" s="89">
        <v>64.402664184570312</v>
      </c>
      <c r="G215" s="89">
        <v>8780200</v>
      </c>
    </row>
    <row r="216" spans="1:7" x14ac:dyDescent="0.2">
      <c r="A216" s="88">
        <v>45602</v>
      </c>
      <c r="B216" s="89">
        <v>64.419998168945312</v>
      </c>
      <c r="C216" s="89">
        <v>64.860000610351562</v>
      </c>
      <c r="D216" s="89">
        <v>63.180000305175781</v>
      </c>
      <c r="E216" s="89">
        <v>63.700000762939453</v>
      </c>
      <c r="F216" s="89">
        <v>62.757377624511719</v>
      </c>
      <c r="G216" s="89">
        <v>22899300</v>
      </c>
    </row>
    <row r="217" spans="1:7" x14ac:dyDescent="0.2">
      <c r="A217" s="88">
        <v>45603</v>
      </c>
      <c r="B217" s="89">
        <v>64.290000915527344</v>
      </c>
      <c r="C217" s="89">
        <v>64.389999389648438</v>
      </c>
      <c r="D217" s="89">
        <v>63.599998474121094</v>
      </c>
      <c r="E217" s="89">
        <v>63.659999847412109</v>
      </c>
      <c r="F217" s="89">
        <v>62.717967987060547</v>
      </c>
      <c r="G217" s="89">
        <v>14856100</v>
      </c>
    </row>
    <row r="218" spans="1:7" x14ac:dyDescent="0.2">
      <c r="A218" s="88">
        <v>45604</v>
      </c>
      <c r="B218" s="89">
        <v>63.909999847412109</v>
      </c>
      <c r="C218" s="89">
        <v>64.239997863769531</v>
      </c>
      <c r="D218" s="89">
        <v>63.740001678466797</v>
      </c>
      <c r="E218" s="89">
        <v>63.919998168945312</v>
      </c>
      <c r="F218" s="89">
        <v>62.97412109375</v>
      </c>
      <c r="G218" s="89">
        <v>14719300</v>
      </c>
    </row>
    <row r="219" spans="1:7" x14ac:dyDescent="0.2">
      <c r="A219" s="88">
        <v>45607</v>
      </c>
      <c r="B219" s="89">
        <v>63.990001678466797</v>
      </c>
      <c r="C219" s="89">
        <v>64.120002746582031</v>
      </c>
      <c r="D219" s="89">
        <v>63.25</v>
      </c>
      <c r="E219" s="89">
        <v>63.360000610351562</v>
      </c>
      <c r="F219" s="89">
        <v>62.422409057617188</v>
      </c>
      <c r="G219" s="89">
        <v>13980900</v>
      </c>
    </row>
    <row r="220" spans="1:7" x14ac:dyDescent="0.2">
      <c r="A220" s="88">
        <v>45608</v>
      </c>
      <c r="B220" s="89">
        <v>63.680000305175781</v>
      </c>
      <c r="C220" s="89">
        <v>63.75</v>
      </c>
      <c r="D220" s="89">
        <v>63.119998931884766</v>
      </c>
      <c r="E220" s="89">
        <v>63.200000762939453</v>
      </c>
      <c r="F220" s="89">
        <v>62.264774322509766</v>
      </c>
      <c r="G220" s="89">
        <v>15021000</v>
      </c>
    </row>
    <row r="221" spans="1:7" x14ac:dyDescent="0.2">
      <c r="A221" s="88">
        <v>45609</v>
      </c>
      <c r="B221" s="89">
        <v>63.049999237060547</v>
      </c>
      <c r="C221" s="89">
        <v>63.259998321533203</v>
      </c>
      <c r="D221" s="89">
        <v>62.490001678466797</v>
      </c>
      <c r="E221" s="89">
        <v>63</v>
      </c>
      <c r="F221" s="89">
        <v>62.067733764648438</v>
      </c>
      <c r="G221" s="89">
        <v>13177600</v>
      </c>
    </row>
    <row r="222" spans="1:7" x14ac:dyDescent="0.2">
      <c r="A222" s="88">
        <v>45610</v>
      </c>
      <c r="B222" s="89">
        <v>63.110000610351562</v>
      </c>
      <c r="C222" s="89">
        <v>63.110000610351562</v>
      </c>
      <c r="D222" s="89">
        <v>62.430000305175781</v>
      </c>
      <c r="E222" s="89">
        <v>62.549999237060547</v>
      </c>
      <c r="F222" s="89">
        <v>61.6243896484375</v>
      </c>
      <c r="G222" s="89">
        <v>15910800</v>
      </c>
    </row>
    <row r="223" spans="1:7" x14ac:dyDescent="0.2">
      <c r="A223" s="88">
        <v>45611</v>
      </c>
      <c r="B223" s="89">
        <v>62.490001678466797</v>
      </c>
      <c r="C223" s="89">
        <v>62.630001068115234</v>
      </c>
      <c r="D223" s="89">
        <v>61.389999389648438</v>
      </c>
      <c r="E223" s="89">
        <v>61.740001678466797</v>
      </c>
      <c r="F223" s="89">
        <v>60.826381683349609</v>
      </c>
      <c r="G223" s="89">
        <v>26284300</v>
      </c>
    </row>
    <row r="224" spans="1:7" x14ac:dyDescent="0.2">
      <c r="A224" s="88">
        <v>45614</v>
      </c>
      <c r="B224" s="89">
        <v>61.849998474121094</v>
      </c>
      <c r="C224" s="89">
        <v>62.139999389648438</v>
      </c>
      <c r="D224" s="89">
        <v>61.560001373291016</v>
      </c>
      <c r="E224" s="89">
        <v>61.860000610351562</v>
      </c>
      <c r="F224" s="89">
        <v>60.944606781005859</v>
      </c>
      <c r="G224" s="89">
        <v>16079400</v>
      </c>
    </row>
    <row r="225" spans="1:7" x14ac:dyDescent="0.2">
      <c r="A225" s="88">
        <v>45615</v>
      </c>
      <c r="B225" s="89">
        <v>61.900001525878906</v>
      </c>
      <c r="C225" s="89">
        <v>62.619998931884766</v>
      </c>
      <c r="D225" s="89">
        <v>61.630001068115234</v>
      </c>
      <c r="E225" s="89">
        <v>62.590000152587891</v>
      </c>
      <c r="F225" s="89">
        <v>61.663803100585938</v>
      </c>
      <c r="G225" s="89">
        <v>16254800</v>
      </c>
    </row>
    <row r="226" spans="1:7" x14ac:dyDescent="0.2">
      <c r="A226" s="88">
        <v>45616</v>
      </c>
      <c r="B226" s="89">
        <v>62.700000762939453</v>
      </c>
      <c r="C226" s="89">
        <v>63.009998321533203</v>
      </c>
      <c r="D226" s="89">
        <v>62.020000457763672</v>
      </c>
      <c r="E226" s="89">
        <v>62.990001678466797</v>
      </c>
      <c r="F226" s="89">
        <v>62.057888031005859</v>
      </c>
      <c r="G226" s="89">
        <v>18904900</v>
      </c>
    </row>
    <row r="227" spans="1:7" x14ac:dyDescent="0.2">
      <c r="A227" s="88">
        <v>45617</v>
      </c>
      <c r="B227" s="89">
        <v>63.150001525878906</v>
      </c>
      <c r="C227" s="89">
        <v>63.810001373291016</v>
      </c>
      <c r="D227" s="89">
        <v>62.950000762939453</v>
      </c>
      <c r="E227" s="89">
        <v>63.759998321533203</v>
      </c>
      <c r="F227" s="89">
        <v>62.816486358642578</v>
      </c>
      <c r="G227" s="89">
        <v>17292300</v>
      </c>
    </row>
    <row r="228" spans="1:7" x14ac:dyDescent="0.2">
      <c r="A228" s="88">
        <v>45618</v>
      </c>
      <c r="B228" s="89">
        <v>64.239997863769531</v>
      </c>
      <c r="C228" s="89">
        <v>64.480003356933594</v>
      </c>
      <c r="D228" s="89">
        <v>63.650001525878906</v>
      </c>
      <c r="E228" s="89">
        <v>63.919998168945312</v>
      </c>
      <c r="F228" s="89">
        <v>62.97412109375</v>
      </c>
      <c r="G228" s="89">
        <v>19562200</v>
      </c>
    </row>
    <row r="229" spans="1:7" x14ac:dyDescent="0.2">
      <c r="A229" s="88">
        <v>45621</v>
      </c>
      <c r="B229" s="89">
        <v>64.319999694824219</v>
      </c>
      <c r="C229" s="89">
        <v>64.709999084472656</v>
      </c>
      <c r="D229" s="89">
        <v>63.840000152587891</v>
      </c>
      <c r="E229" s="89">
        <v>64.379997253417969</v>
      </c>
      <c r="F229" s="89">
        <v>63.427310943603516</v>
      </c>
      <c r="G229" s="89">
        <v>36805300</v>
      </c>
    </row>
    <row r="230" spans="1:7" x14ac:dyDescent="0.2">
      <c r="A230" s="88">
        <v>45622</v>
      </c>
      <c r="B230" s="89">
        <v>64.30999755859375</v>
      </c>
      <c r="C230" s="89">
        <v>64.639999389648438</v>
      </c>
      <c r="D230" s="89">
        <v>64.05999755859375</v>
      </c>
      <c r="E230" s="89">
        <v>64.550003051757812</v>
      </c>
      <c r="F230" s="89">
        <v>63.594799041748047</v>
      </c>
      <c r="G230" s="89">
        <v>14473300</v>
      </c>
    </row>
    <row r="231" spans="1:7" x14ac:dyDescent="0.2">
      <c r="A231" s="88">
        <v>45623</v>
      </c>
      <c r="B231" s="89">
        <v>64.959999084472656</v>
      </c>
      <c r="C231" s="89">
        <v>65.099998474121094</v>
      </c>
      <c r="D231" s="89">
        <v>64.25</v>
      </c>
      <c r="E231" s="89">
        <v>64.430000305175781</v>
      </c>
      <c r="F231" s="89">
        <v>63.476573944091797</v>
      </c>
      <c r="G231" s="89">
        <v>13263400</v>
      </c>
    </row>
    <row r="232" spans="1:7" x14ac:dyDescent="0.2">
      <c r="A232" s="88">
        <v>45625</v>
      </c>
      <c r="B232" s="89">
        <v>64.019996643066406</v>
      </c>
      <c r="C232" s="89">
        <v>64.25</v>
      </c>
      <c r="D232" s="89">
        <v>63.770000457763672</v>
      </c>
      <c r="E232" s="89">
        <v>64.080001831054688</v>
      </c>
      <c r="F232" s="89">
        <v>63.610584259033203</v>
      </c>
      <c r="G232" s="89">
        <v>10648400</v>
      </c>
    </row>
    <row r="233" spans="1:7" x14ac:dyDescent="0.2">
      <c r="A233" s="88">
        <v>45628</v>
      </c>
      <c r="B233" s="89">
        <v>64.050003051757812</v>
      </c>
      <c r="C233" s="89">
        <v>64.19000244140625</v>
      </c>
      <c r="D233" s="89">
        <v>63.349998474121094</v>
      </c>
      <c r="E233" s="89">
        <v>63.650001525878906</v>
      </c>
      <c r="F233" s="89">
        <v>63.183734893798828</v>
      </c>
      <c r="G233" s="89">
        <v>16500100</v>
      </c>
    </row>
    <row r="234" spans="1:7" x14ac:dyDescent="0.2">
      <c r="A234" s="88">
        <v>45629</v>
      </c>
      <c r="B234" s="89">
        <v>63.720001220703125</v>
      </c>
      <c r="C234" s="89">
        <v>64.080001831054688</v>
      </c>
      <c r="D234" s="89">
        <v>63.029998779296875</v>
      </c>
      <c r="E234" s="89">
        <v>63.520000457763672</v>
      </c>
      <c r="F234" s="89">
        <v>63.0546875</v>
      </c>
      <c r="G234" s="89">
        <v>24874500</v>
      </c>
    </row>
    <row r="235" spans="1:7" x14ac:dyDescent="0.2">
      <c r="A235" s="88">
        <v>45630</v>
      </c>
      <c r="B235" s="89">
        <v>63.279998779296875</v>
      </c>
      <c r="C235" s="89">
        <v>63.349998474121094</v>
      </c>
      <c r="D235" s="89">
        <v>61.900001525878906</v>
      </c>
      <c r="E235" s="89">
        <v>62.209999084472656</v>
      </c>
      <c r="F235" s="89">
        <v>61.754280090332031</v>
      </c>
      <c r="G235" s="89">
        <v>28137700</v>
      </c>
    </row>
    <row r="236" spans="1:7" x14ac:dyDescent="0.2">
      <c r="A236" s="88">
        <v>45631</v>
      </c>
      <c r="B236" s="89">
        <v>62.470001220703125</v>
      </c>
      <c r="C236" s="89">
        <v>63.119998931884766</v>
      </c>
      <c r="D236" s="89">
        <v>62.099998474121094</v>
      </c>
      <c r="E236" s="89">
        <v>62.919998168945312</v>
      </c>
      <c r="F236" s="89">
        <v>62.459079742431641</v>
      </c>
      <c r="G236" s="89">
        <v>21040400</v>
      </c>
    </row>
    <row r="237" spans="1:7" x14ac:dyDescent="0.2">
      <c r="A237" s="88">
        <v>45632</v>
      </c>
      <c r="B237" s="89">
        <v>62.830001831054688</v>
      </c>
      <c r="C237" s="89">
        <v>63.360000610351562</v>
      </c>
      <c r="D237" s="89">
        <v>62.509998321533203</v>
      </c>
      <c r="E237" s="89">
        <v>62.529998779296875</v>
      </c>
      <c r="F237" s="89">
        <v>62.071937561035156</v>
      </c>
      <c r="G237" s="89">
        <v>15581100</v>
      </c>
    </row>
    <row r="238" spans="1:7" x14ac:dyDescent="0.2">
      <c r="A238" s="88">
        <v>45635</v>
      </c>
      <c r="B238" s="89">
        <v>62.689998626708984</v>
      </c>
      <c r="C238" s="89">
        <v>62.930000305175781</v>
      </c>
      <c r="D238" s="89">
        <v>61.900001525878906</v>
      </c>
      <c r="E238" s="89">
        <v>62.599998474121094</v>
      </c>
      <c r="F238" s="89">
        <v>62.141422271728516</v>
      </c>
      <c r="G238" s="89">
        <v>22348300</v>
      </c>
    </row>
    <row r="239" spans="1:7" x14ac:dyDescent="0.2">
      <c r="A239" s="88">
        <v>45636</v>
      </c>
      <c r="B239" s="89">
        <v>62.700000762939453</v>
      </c>
      <c r="C239" s="89">
        <v>63.040000915527344</v>
      </c>
      <c r="D239" s="89">
        <v>61.790000915527344</v>
      </c>
      <c r="E239" s="89">
        <v>62.909999847412109</v>
      </c>
      <c r="F239" s="89">
        <v>62.449153900146484</v>
      </c>
      <c r="G239" s="89">
        <v>14949400</v>
      </c>
    </row>
    <row r="240" spans="1:7" x14ac:dyDescent="0.2">
      <c r="A240" s="88">
        <v>45637</v>
      </c>
      <c r="B240" s="89">
        <v>63</v>
      </c>
      <c r="C240" s="89">
        <v>63.630001068115234</v>
      </c>
      <c r="D240" s="89">
        <v>62.400001525878906</v>
      </c>
      <c r="E240" s="89">
        <v>62.639999389648438</v>
      </c>
      <c r="F240" s="89">
        <v>62.181133270263672</v>
      </c>
      <c r="G240" s="89">
        <v>32819000</v>
      </c>
    </row>
    <row r="241" spans="1:7" x14ac:dyDescent="0.2">
      <c r="A241" s="88">
        <v>45638</v>
      </c>
      <c r="B241" s="89">
        <v>63.549999237060547</v>
      </c>
      <c r="C241" s="89">
        <v>63.919998168945312</v>
      </c>
      <c r="D241" s="89">
        <v>63.220001220703125</v>
      </c>
      <c r="E241" s="89">
        <v>63.840000152587891</v>
      </c>
      <c r="F241" s="89">
        <v>63.372341156005859</v>
      </c>
      <c r="G241" s="89">
        <v>17542100</v>
      </c>
    </row>
    <row r="242" spans="1:7" x14ac:dyDescent="0.2">
      <c r="A242" s="88">
        <v>45639</v>
      </c>
      <c r="B242" s="89">
        <v>63.569999694824219</v>
      </c>
      <c r="C242" s="89">
        <v>63.840000152587891</v>
      </c>
      <c r="D242" s="89">
        <v>63.110000610351562</v>
      </c>
      <c r="E242" s="89">
        <v>63.119998931884766</v>
      </c>
      <c r="F242" s="89">
        <v>62.657615661621094</v>
      </c>
      <c r="G242" s="89">
        <v>13429000</v>
      </c>
    </row>
    <row r="243" spans="1:7" x14ac:dyDescent="0.2">
      <c r="A243" s="88">
        <v>45642</v>
      </c>
      <c r="B243" s="89">
        <v>63.229999542236328</v>
      </c>
      <c r="C243" s="89">
        <v>63.860000610351562</v>
      </c>
      <c r="D243" s="89">
        <v>62.349998474121094</v>
      </c>
      <c r="E243" s="89">
        <v>62.549999237060547</v>
      </c>
      <c r="F243" s="89">
        <v>62.091789245605469</v>
      </c>
      <c r="G243" s="89">
        <v>24559700</v>
      </c>
    </row>
    <row r="244" spans="1:7" x14ac:dyDescent="0.2">
      <c r="A244" s="88">
        <v>45643</v>
      </c>
      <c r="B244" s="89">
        <v>62.450000762939453</v>
      </c>
      <c r="C244" s="89">
        <v>63.549999237060547</v>
      </c>
      <c r="D244" s="89">
        <v>62.319999694824219</v>
      </c>
      <c r="E244" s="89">
        <v>63.400001525878906</v>
      </c>
      <c r="F244" s="89">
        <v>62.935565948486328</v>
      </c>
      <c r="G244" s="89">
        <v>21902400</v>
      </c>
    </row>
    <row r="245" spans="1:7" x14ac:dyDescent="0.2">
      <c r="A245" s="88">
        <v>45644</v>
      </c>
      <c r="B245" s="89">
        <v>62.810001373291016</v>
      </c>
      <c r="C245" s="89">
        <v>63.639999389648438</v>
      </c>
      <c r="D245" s="89">
        <v>62.790000915527344</v>
      </c>
      <c r="E245" s="89">
        <v>62.849998474121094</v>
      </c>
      <c r="F245" s="89">
        <v>62.389591217041016</v>
      </c>
      <c r="G245" s="89">
        <v>20946100</v>
      </c>
    </row>
    <row r="246" spans="1:7" x14ac:dyDescent="0.2">
      <c r="A246" s="88">
        <v>45645</v>
      </c>
      <c r="B246" s="89">
        <v>62.700000762939453</v>
      </c>
      <c r="C246" s="89">
        <v>63.169998168945312</v>
      </c>
      <c r="D246" s="89">
        <v>62.400001525878906</v>
      </c>
      <c r="E246" s="89">
        <v>62.450000762939453</v>
      </c>
      <c r="F246" s="89">
        <v>61.992527008056641</v>
      </c>
      <c r="G246" s="89">
        <v>21300600</v>
      </c>
    </row>
    <row r="247" spans="1:7" x14ac:dyDescent="0.2">
      <c r="A247" s="88">
        <v>45646</v>
      </c>
      <c r="B247" s="89">
        <v>62.470001220703125</v>
      </c>
      <c r="C247" s="89">
        <v>63.060001373291016</v>
      </c>
      <c r="D247" s="89">
        <v>62.279998779296875</v>
      </c>
      <c r="E247" s="89">
        <v>62.549999237060547</v>
      </c>
      <c r="F247" s="89">
        <v>62.091789245605469</v>
      </c>
      <c r="G247" s="89">
        <v>42458100</v>
      </c>
    </row>
    <row r="248" spans="1:7" x14ac:dyDescent="0.2">
      <c r="A248" s="88">
        <v>45649</v>
      </c>
      <c r="B248" s="89">
        <v>62.5</v>
      </c>
      <c r="C248" s="89">
        <v>62.759998321533203</v>
      </c>
      <c r="D248" s="89">
        <v>61.529998779296875</v>
      </c>
      <c r="E248" s="89">
        <v>62.380001068115234</v>
      </c>
      <c r="F248" s="89">
        <v>61.923038482666016</v>
      </c>
      <c r="G248" s="89">
        <v>13010800</v>
      </c>
    </row>
    <row r="249" spans="1:7" x14ac:dyDescent="0.2">
      <c r="A249" s="88">
        <v>45650</v>
      </c>
      <c r="B249" s="89">
        <v>62.200000762939453</v>
      </c>
      <c r="C249" s="89">
        <v>62.840000152587891</v>
      </c>
      <c r="D249" s="89">
        <v>62.009998321533203</v>
      </c>
      <c r="E249" s="89">
        <v>62.840000152587891</v>
      </c>
      <c r="F249" s="89">
        <v>62.379669189453125</v>
      </c>
      <c r="G249" s="89">
        <v>5019100</v>
      </c>
    </row>
    <row r="250" spans="1:7" x14ac:dyDescent="0.2">
      <c r="A250" s="88">
        <v>45652</v>
      </c>
      <c r="B250" s="89">
        <v>62.619998931884766</v>
      </c>
      <c r="C250" s="89">
        <v>62.740001678466797</v>
      </c>
      <c r="D250" s="89">
        <v>62.400001525878906</v>
      </c>
      <c r="E250" s="89">
        <v>62.569999694824219</v>
      </c>
      <c r="F250" s="89">
        <v>62.111644744873047</v>
      </c>
      <c r="G250" s="89">
        <v>7943800</v>
      </c>
    </row>
    <row r="251" spans="1:7" x14ac:dyDescent="0.2">
      <c r="A251" s="88">
        <v>45653</v>
      </c>
      <c r="B251" s="89">
        <v>62.450000762939453</v>
      </c>
      <c r="C251" s="89">
        <v>62.950000762939453</v>
      </c>
      <c r="D251" s="89">
        <v>62.209999084472656</v>
      </c>
      <c r="E251" s="89">
        <v>62.450000762939453</v>
      </c>
      <c r="F251" s="89">
        <v>61.992527008056641</v>
      </c>
      <c r="G251" s="89">
        <v>8542800</v>
      </c>
    </row>
    <row r="252" spans="1:7" x14ac:dyDescent="0.2">
      <c r="A252" s="88">
        <v>45656</v>
      </c>
      <c r="B252" s="89">
        <v>62.340000152587891</v>
      </c>
      <c r="C252" s="89">
        <v>62.340000152587891</v>
      </c>
      <c r="D252" s="89">
        <v>61.680000305175781</v>
      </c>
      <c r="E252" s="89">
        <v>62.029998779296875</v>
      </c>
      <c r="F252" s="89">
        <v>61.575599670410156</v>
      </c>
      <c r="G252" s="89">
        <v>8972200</v>
      </c>
    </row>
    <row r="253" spans="1:7" x14ac:dyDescent="0.2">
      <c r="A253" s="88">
        <v>45657</v>
      </c>
      <c r="B253" s="89">
        <v>62.020000457763672</v>
      </c>
      <c r="C253" s="89">
        <v>62.430000305175781</v>
      </c>
      <c r="D253" s="89">
        <v>61.799999237060547</v>
      </c>
      <c r="E253" s="89">
        <v>62.259998321533203</v>
      </c>
      <c r="F253" s="90">
        <v>61.803913116455078</v>
      </c>
      <c r="G253" s="89">
        <v>9256700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10003"/>
  <sheetViews>
    <sheetView topLeftCell="A2" workbookViewId="0">
      <selection activeCell="H33" sqref="H33"/>
    </sheetView>
  </sheetViews>
  <sheetFormatPr baseColWidth="10" defaultColWidth="8.6640625" defaultRowHeight="15" x14ac:dyDescent="0.2"/>
  <cols>
    <col min="1" max="1" width="12.33203125" style="50" customWidth="1"/>
    <col min="2" max="2" width="10.5" style="50" bestFit="1" customWidth="1"/>
    <col min="3" max="3" width="8.6640625" style="30"/>
    <col min="4" max="4" width="28.33203125" style="30" bestFit="1" customWidth="1"/>
    <col min="5" max="5" width="14.6640625" style="30" bestFit="1" customWidth="1"/>
    <col min="6" max="6" width="10.5" style="30" bestFit="1" customWidth="1"/>
    <col min="7" max="8" width="10.5" style="30" customWidth="1"/>
    <col min="9" max="16384" width="8.6640625" style="30"/>
  </cols>
  <sheetData>
    <row r="1" spans="1:7" ht="19" x14ac:dyDescent="0.25">
      <c r="A1" s="52" t="s">
        <v>85</v>
      </c>
      <c r="B1" s="47"/>
    </row>
    <row r="3" spans="1:7" ht="16" x14ac:dyDescent="0.2">
      <c r="A3" s="11" t="s">
        <v>84</v>
      </c>
      <c r="B3" s="10" t="s">
        <v>147</v>
      </c>
      <c r="D3" s="77"/>
      <c r="E3" s="10" t="s">
        <v>147</v>
      </c>
      <c r="F3" s="77"/>
      <c r="G3" s="77"/>
    </row>
    <row r="4" spans="1:7" x14ac:dyDescent="0.2">
      <c r="A4" s="50">
        <v>1</v>
      </c>
      <c r="B4" s="51">
        <v>59.8369475029859</v>
      </c>
      <c r="D4" s="6" t="s">
        <v>86</v>
      </c>
      <c r="E4" s="79">
        <f>MIN(B4:B10003)</f>
        <v>39.764603739301641</v>
      </c>
      <c r="F4" s="28" t="str" cm="1">
        <f t="array" aca="1" ref="F4" ca="1">getformula(E4)</f>
        <v>&lt;--  =MIN(B4:B10003)</v>
      </c>
      <c r="G4" s="77"/>
    </row>
    <row r="5" spans="1:7" x14ac:dyDescent="0.2">
      <c r="A5" s="50">
        <v>2</v>
      </c>
      <c r="B5" s="51">
        <v>55.450357151470286</v>
      </c>
      <c r="D5" s="6" t="s">
        <v>87</v>
      </c>
      <c r="E5" s="79">
        <f>MAX(B4:B10003)</f>
        <v>91.96421904351304</v>
      </c>
      <c r="F5" s="28" t="str" cm="1">
        <f t="array" aca="1" ref="F5" ca="1">getformula(E5)</f>
        <v>&lt;--  =MAX(B4:B10003)</v>
      </c>
      <c r="G5" s="77"/>
    </row>
    <row r="6" spans="1:7" x14ac:dyDescent="0.2">
      <c r="A6" s="50">
        <v>3</v>
      </c>
      <c r="B6" s="51">
        <v>68.947959401430467</v>
      </c>
      <c r="D6" s="6" t="s">
        <v>88</v>
      </c>
      <c r="E6" s="79">
        <f>AVERAGE(B4:B10003)</f>
        <v>62.495332394758783</v>
      </c>
      <c r="F6" s="28" t="str" cm="1">
        <f t="array" aca="1" ref="F6" ca="1">getformula(E6)</f>
        <v>&lt;--  =AVERAGE(B4:B10003)</v>
      </c>
      <c r="G6" s="77"/>
    </row>
    <row r="7" spans="1:7" x14ac:dyDescent="0.2">
      <c r="A7" s="50">
        <v>4</v>
      </c>
      <c r="B7" s="51">
        <v>80.000150934212456</v>
      </c>
      <c r="D7" s="6" t="s">
        <v>20</v>
      </c>
      <c r="E7" s="79">
        <f>_xlfn.STDEV.S(B4:B10003)</f>
        <v>7.980126507939751</v>
      </c>
      <c r="F7" s="28" t="str" cm="1">
        <f t="array" aca="1" ref="F7" ca="1">getformula(E7)</f>
        <v>&lt;--  =STDEV.S(B4:B10003)</v>
      </c>
      <c r="G7" s="77"/>
    </row>
    <row r="8" spans="1:7" x14ac:dyDescent="0.2">
      <c r="A8" s="50">
        <v>5</v>
      </c>
      <c r="B8" s="51">
        <v>82.88965642878118</v>
      </c>
      <c r="D8" s="6" t="s">
        <v>91</v>
      </c>
      <c r="E8" s="79">
        <f>_xlfn.PERCENTILE.INC(B4:B10003,0.025)</f>
        <v>47.974186794003941</v>
      </c>
      <c r="F8" s="28" t="str" cm="1">
        <f t="array" aca="1" ref="F8" ca="1">getformula(E8)</f>
        <v>&lt;--  =PERCENTILE.INC(B4:B10003,0.025)</v>
      </c>
      <c r="G8" s="77"/>
    </row>
    <row r="9" spans="1:7" x14ac:dyDescent="0.2">
      <c r="A9" s="50">
        <v>6</v>
      </c>
      <c r="B9" s="51">
        <v>76.92355028412058</v>
      </c>
      <c r="D9" s="6" t="s">
        <v>92</v>
      </c>
      <c r="E9" s="79">
        <f>_xlfn.PERCENTILE.INC(B4:B10003,0.975)</f>
        <v>79.305835681166926</v>
      </c>
      <c r="F9" s="28" t="str" cm="1">
        <f t="array" aca="1" ref="F9" ca="1">getformula(E9)</f>
        <v>&lt;--  =PERCENTILE.INC(B4:B10003,0.975)</v>
      </c>
      <c r="G9" s="77"/>
    </row>
    <row r="10" spans="1:7" x14ac:dyDescent="0.2">
      <c r="A10" s="50">
        <v>7</v>
      </c>
      <c r="B10" s="51">
        <v>50.370501321525431</v>
      </c>
      <c r="D10" s="6" t="s">
        <v>146</v>
      </c>
      <c r="E10" s="45">
        <f>KO!F253</f>
        <v>61.803913116455078</v>
      </c>
      <c r="F10" s="28" t="str" cm="1">
        <f t="array" aca="1" ref="F10" ca="1">getformula(E10)</f>
        <v>&lt;--  =KO!F253</v>
      </c>
      <c r="G10" s="77"/>
    </row>
    <row r="11" spans="1:7" x14ac:dyDescent="0.2">
      <c r="A11" s="50">
        <v>8</v>
      </c>
      <c r="B11" s="51">
        <v>61.797818477869086</v>
      </c>
      <c r="D11" s="6" t="s">
        <v>148</v>
      </c>
    </row>
    <row r="12" spans="1:7" ht="14.75" customHeight="1" x14ac:dyDescent="0.2">
      <c r="A12" s="50">
        <v>9</v>
      </c>
      <c r="B12" s="51">
        <v>64.474943738704084</v>
      </c>
    </row>
    <row r="13" spans="1:7" x14ac:dyDescent="0.2">
      <c r="A13" s="50">
        <v>10</v>
      </c>
      <c r="B13" s="51">
        <v>67.866165895247846</v>
      </c>
    </row>
    <row r="14" spans="1:7" x14ac:dyDescent="0.2">
      <c r="A14" s="50">
        <v>11</v>
      </c>
      <c r="B14" s="51">
        <v>58.906877723341573</v>
      </c>
      <c r="D14" s="6" t="s">
        <v>93</v>
      </c>
    </row>
    <row r="15" spans="1:7" x14ac:dyDescent="0.2">
      <c r="A15" s="50">
        <v>12</v>
      </c>
      <c r="B15" s="51">
        <v>63.876975201195741</v>
      </c>
      <c r="D15" s="87" t="s">
        <v>0</v>
      </c>
      <c r="E15" s="53" t="s">
        <v>2</v>
      </c>
      <c r="F15" s="55" t="s">
        <v>51</v>
      </c>
    </row>
    <row r="16" spans="1:7" x14ac:dyDescent="0.2">
      <c r="A16" s="50">
        <v>13</v>
      </c>
      <c r="B16" s="51">
        <v>63.569361309049526</v>
      </c>
      <c r="D16" s="84">
        <v>38</v>
      </c>
      <c r="E16" s="83" cm="1">
        <f t="array" ref="E16:E44">FREQUENCY(B4:B10003,D16:D43)</f>
        <v>0</v>
      </c>
      <c r="F16" s="82">
        <f>E16/10000</f>
        <v>0</v>
      </c>
    </row>
    <row r="17" spans="1:6" x14ac:dyDescent="0.2">
      <c r="A17" s="50">
        <v>14</v>
      </c>
      <c r="B17" s="51">
        <v>72.600014914497521</v>
      </c>
      <c r="D17" s="85">
        <v>40</v>
      </c>
      <c r="E17" s="1">
        <v>5</v>
      </c>
      <c r="F17" s="56">
        <f t="shared" ref="F17:F44" si="0">E17/10000</f>
        <v>5.0000000000000001E-4</v>
      </c>
    </row>
    <row r="18" spans="1:6" x14ac:dyDescent="0.2">
      <c r="A18" s="50">
        <v>15</v>
      </c>
      <c r="B18" s="51">
        <v>78.22854455608767</v>
      </c>
      <c r="D18" s="85">
        <v>42</v>
      </c>
      <c r="E18" s="1">
        <v>15</v>
      </c>
      <c r="F18" s="56">
        <f t="shared" si="0"/>
        <v>1.5E-3</v>
      </c>
    </row>
    <row r="19" spans="1:6" x14ac:dyDescent="0.2">
      <c r="A19" s="50">
        <v>16</v>
      </c>
      <c r="B19" s="51">
        <v>47.807817827066337</v>
      </c>
      <c r="D19" s="85">
        <v>44</v>
      </c>
      <c r="E19" s="1">
        <v>29</v>
      </c>
      <c r="F19" s="56">
        <f t="shared" si="0"/>
        <v>2.8999999999999998E-3</v>
      </c>
    </row>
    <row r="20" spans="1:6" x14ac:dyDescent="0.2">
      <c r="A20" s="50">
        <v>17</v>
      </c>
      <c r="B20" s="51">
        <v>70.952082750568835</v>
      </c>
      <c r="D20" s="85">
        <v>46</v>
      </c>
      <c r="E20" s="1">
        <v>65</v>
      </c>
      <c r="F20" s="56">
        <f t="shared" si="0"/>
        <v>6.4999999999999997E-3</v>
      </c>
    </row>
    <row r="21" spans="1:6" x14ac:dyDescent="0.2">
      <c r="A21" s="50">
        <v>18</v>
      </c>
      <c r="B21" s="51">
        <v>58.690882508247363</v>
      </c>
      <c r="D21" s="85">
        <v>48</v>
      </c>
      <c r="E21" s="1">
        <v>144</v>
      </c>
      <c r="F21" s="56">
        <f t="shared" si="0"/>
        <v>1.44E-2</v>
      </c>
    </row>
    <row r="22" spans="1:6" x14ac:dyDescent="0.2">
      <c r="A22" s="50">
        <v>19</v>
      </c>
      <c r="B22" s="51">
        <v>64.562946632098743</v>
      </c>
      <c r="D22" s="85">
        <v>50</v>
      </c>
      <c r="E22" s="1">
        <v>228</v>
      </c>
      <c r="F22" s="56">
        <f t="shared" si="0"/>
        <v>2.2800000000000001E-2</v>
      </c>
    </row>
    <row r="23" spans="1:6" x14ac:dyDescent="0.2">
      <c r="A23" s="50">
        <v>20</v>
      </c>
      <c r="B23" s="51">
        <v>61.638812444164046</v>
      </c>
      <c r="D23" s="85">
        <v>52</v>
      </c>
      <c r="E23" s="1">
        <v>371</v>
      </c>
      <c r="F23" s="56">
        <f t="shared" si="0"/>
        <v>3.7100000000000001E-2</v>
      </c>
    </row>
    <row r="24" spans="1:6" x14ac:dyDescent="0.2">
      <c r="A24" s="50">
        <v>21</v>
      </c>
      <c r="B24" s="51">
        <v>55.174831350592491</v>
      </c>
      <c r="D24" s="85">
        <v>54</v>
      </c>
      <c r="E24" s="1">
        <v>546</v>
      </c>
      <c r="F24" s="56">
        <f t="shared" si="0"/>
        <v>5.4600000000000003E-2</v>
      </c>
    </row>
    <row r="25" spans="1:6" x14ac:dyDescent="0.2">
      <c r="A25" s="50">
        <v>22</v>
      </c>
      <c r="B25" s="51">
        <v>70.033193326440653</v>
      </c>
      <c r="D25" s="85">
        <v>56</v>
      </c>
      <c r="E25" s="1">
        <v>715</v>
      </c>
      <c r="F25" s="56">
        <f t="shared" si="0"/>
        <v>7.1499999999999994E-2</v>
      </c>
    </row>
    <row r="26" spans="1:6" x14ac:dyDescent="0.2">
      <c r="A26" s="50">
        <v>23</v>
      </c>
      <c r="B26" s="51">
        <v>71.879978078421246</v>
      </c>
      <c r="D26" s="85">
        <v>58</v>
      </c>
      <c r="E26" s="1">
        <v>858</v>
      </c>
      <c r="F26" s="56">
        <f t="shared" si="0"/>
        <v>8.5800000000000001E-2</v>
      </c>
    </row>
    <row r="27" spans="1:6" x14ac:dyDescent="0.2">
      <c r="A27" s="50">
        <v>24</v>
      </c>
      <c r="B27" s="51">
        <v>57.349312467743381</v>
      </c>
      <c r="D27" s="85">
        <v>60</v>
      </c>
      <c r="E27" s="1">
        <v>973</v>
      </c>
      <c r="F27" s="56">
        <f t="shared" si="0"/>
        <v>9.7299999999999998E-2</v>
      </c>
    </row>
    <row r="28" spans="1:6" x14ac:dyDescent="0.2">
      <c r="A28" s="50">
        <v>25</v>
      </c>
      <c r="B28" s="51">
        <v>69.655594512269545</v>
      </c>
      <c r="D28" s="85">
        <v>62</v>
      </c>
      <c r="E28" s="1">
        <v>986</v>
      </c>
      <c r="F28" s="56">
        <f t="shared" si="0"/>
        <v>9.8599999999999993E-2</v>
      </c>
    </row>
    <row r="29" spans="1:6" x14ac:dyDescent="0.2">
      <c r="A29" s="50">
        <v>26</v>
      </c>
      <c r="B29" s="51">
        <v>73.561692649718125</v>
      </c>
      <c r="D29" s="85">
        <v>64</v>
      </c>
      <c r="E29" s="1">
        <v>1001</v>
      </c>
      <c r="F29" s="56">
        <f t="shared" si="0"/>
        <v>0.10009999999999999</v>
      </c>
    </row>
    <row r="30" spans="1:6" x14ac:dyDescent="0.2">
      <c r="A30" s="50">
        <v>27</v>
      </c>
      <c r="B30" s="51">
        <v>55.068307595395339</v>
      </c>
      <c r="D30" s="85">
        <v>66</v>
      </c>
      <c r="E30" s="1">
        <v>934</v>
      </c>
      <c r="F30" s="56">
        <f t="shared" si="0"/>
        <v>9.3399999999999997E-2</v>
      </c>
    </row>
    <row r="31" spans="1:6" x14ac:dyDescent="0.2">
      <c r="A31" s="50">
        <v>28</v>
      </c>
      <c r="B31" s="51">
        <v>53.068765969838495</v>
      </c>
      <c r="D31" s="85">
        <v>68</v>
      </c>
      <c r="E31" s="1">
        <v>790</v>
      </c>
      <c r="F31" s="56">
        <f t="shared" si="0"/>
        <v>7.9000000000000001E-2</v>
      </c>
    </row>
    <row r="32" spans="1:6" x14ac:dyDescent="0.2">
      <c r="A32" s="50">
        <v>29</v>
      </c>
      <c r="B32" s="51">
        <v>68.292719560014717</v>
      </c>
      <c r="D32" s="85">
        <v>70</v>
      </c>
      <c r="E32" s="1">
        <v>637</v>
      </c>
      <c r="F32" s="56">
        <f t="shared" si="0"/>
        <v>6.3700000000000007E-2</v>
      </c>
    </row>
    <row r="33" spans="1:6" x14ac:dyDescent="0.2">
      <c r="A33" s="50">
        <v>30</v>
      </c>
      <c r="B33" s="51">
        <v>49.692033397425654</v>
      </c>
      <c r="D33" s="85">
        <v>72</v>
      </c>
      <c r="E33" s="1">
        <v>508</v>
      </c>
      <c r="F33" s="56">
        <f t="shared" si="0"/>
        <v>5.0799999999999998E-2</v>
      </c>
    </row>
    <row r="34" spans="1:6" x14ac:dyDescent="0.2">
      <c r="A34" s="50">
        <v>31</v>
      </c>
      <c r="B34" s="51">
        <v>62.432269515990498</v>
      </c>
      <c r="D34" s="85">
        <v>74</v>
      </c>
      <c r="E34" s="1">
        <v>388</v>
      </c>
      <c r="F34" s="56">
        <f t="shared" si="0"/>
        <v>3.8800000000000001E-2</v>
      </c>
    </row>
    <row r="35" spans="1:6" x14ac:dyDescent="0.2">
      <c r="A35" s="50">
        <v>32</v>
      </c>
      <c r="B35" s="51">
        <v>62.483978432321642</v>
      </c>
      <c r="D35" s="85">
        <v>76</v>
      </c>
      <c r="E35" s="1">
        <v>268</v>
      </c>
      <c r="F35" s="56">
        <f t="shared" si="0"/>
        <v>2.6800000000000001E-2</v>
      </c>
    </row>
    <row r="36" spans="1:6" x14ac:dyDescent="0.2">
      <c r="A36" s="50">
        <v>33</v>
      </c>
      <c r="B36" s="51">
        <v>50.601509684905679</v>
      </c>
      <c r="D36" s="85">
        <v>78</v>
      </c>
      <c r="E36" s="1">
        <v>192</v>
      </c>
      <c r="F36" s="56">
        <f t="shared" si="0"/>
        <v>1.9199999999999998E-2</v>
      </c>
    </row>
    <row r="37" spans="1:6" x14ac:dyDescent="0.2">
      <c r="A37" s="50">
        <v>34</v>
      </c>
      <c r="B37" s="51">
        <v>56.076602154678078</v>
      </c>
      <c r="D37" s="85">
        <v>80</v>
      </c>
      <c r="E37" s="1">
        <v>128</v>
      </c>
      <c r="F37" s="56">
        <f t="shared" si="0"/>
        <v>1.2800000000000001E-2</v>
      </c>
    </row>
    <row r="38" spans="1:6" x14ac:dyDescent="0.2">
      <c r="A38" s="50">
        <v>35</v>
      </c>
      <c r="B38" s="51">
        <v>61.090742373716999</v>
      </c>
      <c r="D38" s="85">
        <v>82</v>
      </c>
      <c r="E38" s="1">
        <v>91</v>
      </c>
      <c r="F38" s="56">
        <f t="shared" si="0"/>
        <v>9.1000000000000004E-3</v>
      </c>
    </row>
    <row r="39" spans="1:6" x14ac:dyDescent="0.2">
      <c r="A39" s="50">
        <v>36</v>
      </c>
      <c r="B39" s="51">
        <v>44.266197576897163</v>
      </c>
      <c r="D39" s="85">
        <v>84</v>
      </c>
      <c r="E39" s="1">
        <v>52</v>
      </c>
      <c r="F39" s="56">
        <f t="shared" si="0"/>
        <v>5.1999999999999998E-3</v>
      </c>
    </row>
    <row r="40" spans="1:6" x14ac:dyDescent="0.2">
      <c r="A40" s="50">
        <v>37</v>
      </c>
      <c r="B40" s="51">
        <v>59.495022460792555</v>
      </c>
      <c r="D40" s="85">
        <v>86</v>
      </c>
      <c r="E40" s="1">
        <v>38</v>
      </c>
      <c r="F40" s="56">
        <f t="shared" si="0"/>
        <v>3.8E-3</v>
      </c>
    </row>
    <row r="41" spans="1:6" x14ac:dyDescent="0.2">
      <c r="A41" s="50">
        <v>38</v>
      </c>
      <c r="B41" s="51">
        <v>80.891404645651335</v>
      </c>
      <c r="D41" s="85">
        <v>88</v>
      </c>
      <c r="E41" s="1">
        <v>14</v>
      </c>
      <c r="F41" s="56">
        <f t="shared" si="0"/>
        <v>1.4E-3</v>
      </c>
    </row>
    <row r="42" spans="1:6" x14ac:dyDescent="0.2">
      <c r="A42" s="50">
        <v>39</v>
      </c>
      <c r="B42" s="51">
        <v>60.752616732214328</v>
      </c>
      <c r="D42" s="85">
        <v>90</v>
      </c>
      <c r="E42" s="1">
        <v>10</v>
      </c>
      <c r="F42" s="56">
        <f t="shared" si="0"/>
        <v>1E-3</v>
      </c>
    </row>
    <row r="43" spans="1:6" x14ac:dyDescent="0.2">
      <c r="A43" s="50">
        <v>40</v>
      </c>
      <c r="B43" s="51">
        <v>68.491322300406566</v>
      </c>
      <c r="D43" s="85">
        <v>92</v>
      </c>
      <c r="E43" s="1">
        <v>14</v>
      </c>
      <c r="F43" s="56">
        <f t="shared" si="0"/>
        <v>1.4E-3</v>
      </c>
    </row>
    <row r="44" spans="1:6" x14ac:dyDescent="0.2">
      <c r="A44" s="50">
        <v>41</v>
      </c>
      <c r="B44" s="51">
        <v>57.579647528541813</v>
      </c>
      <c r="D44" s="86" t="s">
        <v>8</v>
      </c>
      <c r="E44" s="21">
        <v>0</v>
      </c>
      <c r="F44" s="58">
        <f t="shared" si="0"/>
        <v>0</v>
      </c>
    </row>
    <row r="45" spans="1:6" x14ac:dyDescent="0.2">
      <c r="A45" s="50">
        <v>42</v>
      </c>
      <c r="B45" s="51">
        <v>68.614490169300609</v>
      </c>
    </row>
    <row r="46" spans="1:6" x14ac:dyDescent="0.2">
      <c r="A46" s="50">
        <v>43</v>
      </c>
      <c r="B46" s="51">
        <v>46.189511752991436</v>
      </c>
    </row>
    <row r="47" spans="1:6" x14ac:dyDescent="0.2">
      <c r="A47" s="50">
        <v>44</v>
      </c>
      <c r="B47" s="51">
        <v>72.394458492004048</v>
      </c>
    </row>
    <row r="48" spans="1:6" x14ac:dyDescent="0.2">
      <c r="A48" s="50">
        <v>45</v>
      </c>
      <c r="B48" s="51">
        <v>56.636312924007633</v>
      </c>
    </row>
    <row r="49" spans="1:2" x14ac:dyDescent="0.2">
      <c r="A49" s="50">
        <v>46</v>
      </c>
      <c r="B49" s="51">
        <v>74.066809138310475</v>
      </c>
    </row>
    <row r="50" spans="1:2" x14ac:dyDescent="0.2">
      <c r="A50" s="50">
        <v>47</v>
      </c>
      <c r="B50" s="51">
        <v>59.069432001760127</v>
      </c>
    </row>
    <row r="51" spans="1:2" x14ac:dyDescent="0.2">
      <c r="A51" s="50">
        <v>48</v>
      </c>
      <c r="B51" s="51">
        <v>49.962263824990501</v>
      </c>
    </row>
    <row r="52" spans="1:2" x14ac:dyDescent="0.2">
      <c r="A52" s="50">
        <v>49</v>
      </c>
      <c r="B52" s="51">
        <v>56.819796854339629</v>
      </c>
    </row>
    <row r="53" spans="1:2" x14ac:dyDescent="0.2">
      <c r="A53" s="50">
        <v>50</v>
      </c>
      <c r="B53" s="51">
        <v>59.202167030533367</v>
      </c>
    </row>
    <row r="54" spans="1:2" x14ac:dyDescent="0.2">
      <c r="A54" s="50">
        <v>51</v>
      </c>
      <c r="B54" s="51">
        <v>57.666056486262264</v>
      </c>
    </row>
    <row r="55" spans="1:2" x14ac:dyDescent="0.2">
      <c r="A55" s="50">
        <v>52</v>
      </c>
      <c r="B55" s="51">
        <v>62.13963328876941</v>
      </c>
    </row>
    <row r="56" spans="1:2" x14ac:dyDescent="0.2">
      <c r="A56" s="50">
        <v>53</v>
      </c>
      <c r="B56" s="51">
        <v>70.2770495908876</v>
      </c>
    </row>
    <row r="57" spans="1:2" x14ac:dyDescent="0.2">
      <c r="A57" s="50">
        <v>54</v>
      </c>
      <c r="B57" s="51">
        <v>53.513542998372927</v>
      </c>
    </row>
    <row r="58" spans="1:2" x14ac:dyDescent="0.2">
      <c r="A58" s="50">
        <v>55</v>
      </c>
      <c r="B58" s="51">
        <v>57.292936657523995</v>
      </c>
    </row>
    <row r="59" spans="1:2" x14ac:dyDescent="0.2">
      <c r="A59" s="50">
        <v>56</v>
      </c>
      <c r="B59" s="51">
        <v>57.892225838955859</v>
      </c>
    </row>
    <row r="60" spans="1:2" x14ac:dyDescent="0.2">
      <c r="A60" s="50">
        <v>57</v>
      </c>
      <c r="B60" s="51">
        <v>61.508642286671858</v>
      </c>
    </row>
    <row r="61" spans="1:2" x14ac:dyDescent="0.2">
      <c r="A61" s="50">
        <v>58</v>
      </c>
      <c r="B61" s="51">
        <v>75.316840957151783</v>
      </c>
    </row>
    <row r="62" spans="1:2" x14ac:dyDescent="0.2">
      <c r="A62" s="50">
        <v>59</v>
      </c>
      <c r="B62" s="51">
        <v>70.127515509813975</v>
      </c>
    </row>
    <row r="63" spans="1:2" x14ac:dyDescent="0.2">
      <c r="A63" s="50">
        <v>60</v>
      </c>
      <c r="B63" s="51">
        <v>59.967419036316883</v>
      </c>
    </row>
    <row r="64" spans="1:2" x14ac:dyDescent="0.2">
      <c r="A64" s="50">
        <v>61</v>
      </c>
      <c r="B64" s="51">
        <v>60.673642085052244</v>
      </c>
    </row>
    <row r="65" spans="1:2" x14ac:dyDescent="0.2">
      <c r="A65" s="50">
        <v>62</v>
      </c>
      <c r="B65" s="51">
        <v>51.160025821612635</v>
      </c>
    </row>
    <row r="66" spans="1:2" x14ac:dyDescent="0.2">
      <c r="A66" s="50">
        <v>63</v>
      </c>
      <c r="B66" s="51">
        <v>55.280128950091132</v>
      </c>
    </row>
    <row r="67" spans="1:2" x14ac:dyDescent="0.2">
      <c r="A67" s="50">
        <v>64</v>
      </c>
      <c r="B67" s="51">
        <v>62.995211079630636</v>
      </c>
    </row>
    <row r="68" spans="1:2" x14ac:dyDescent="0.2">
      <c r="A68" s="50">
        <v>65</v>
      </c>
      <c r="B68" s="51">
        <v>66.451182300289233</v>
      </c>
    </row>
    <row r="69" spans="1:2" x14ac:dyDescent="0.2">
      <c r="A69" s="50">
        <v>66</v>
      </c>
      <c r="B69" s="51">
        <v>62.059588386738177</v>
      </c>
    </row>
    <row r="70" spans="1:2" x14ac:dyDescent="0.2">
      <c r="A70" s="50">
        <v>67</v>
      </c>
      <c r="B70" s="51">
        <v>53.294950064719664</v>
      </c>
    </row>
    <row r="71" spans="1:2" x14ac:dyDescent="0.2">
      <c r="A71" s="50">
        <v>68</v>
      </c>
      <c r="B71" s="51">
        <v>48.642847361518676</v>
      </c>
    </row>
    <row r="72" spans="1:2" x14ac:dyDescent="0.2">
      <c r="A72" s="50">
        <v>69</v>
      </c>
      <c r="B72" s="51">
        <v>49.508784357799662</v>
      </c>
    </row>
    <row r="73" spans="1:2" x14ac:dyDescent="0.2">
      <c r="A73" s="50">
        <v>70</v>
      </c>
      <c r="B73" s="51">
        <v>45.601553166548278</v>
      </c>
    </row>
    <row r="74" spans="1:2" x14ac:dyDescent="0.2">
      <c r="A74" s="50">
        <v>71</v>
      </c>
      <c r="B74" s="51">
        <v>52.686548470985173</v>
      </c>
    </row>
    <row r="75" spans="1:2" x14ac:dyDescent="0.2">
      <c r="A75" s="50">
        <v>72</v>
      </c>
      <c r="B75" s="51">
        <v>69.294469941285399</v>
      </c>
    </row>
    <row r="76" spans="1:2" x14ac:dyDescent="0.2">
      <c r="A76" s="50">
        <v>73</v>
      </c>
      <c r="B76" s="51">
        <v>75.878444506484627</v>
      </c>
    </row>
    <row r="77" spans="1:2" x14ac:dyDescent="0.2">
      <c r="A77" s="50">
        <v>74</v>
      </c>
      <c r="B77" s="51">
        <v>51.947304770720983</v>
      </c>
    </row>
    <row r="78" spans="1:2" x14ac:dyDescent="0.2">
      <c r="A78" s="50">
        <v>75</v>
      </c>
      <c r="B78" s="51">
        <v>59.916508553176321</v>
      </c>
    </row>
    <row r="79" spans="1:2" x14ac:dyDescent="0.2">
      <c r="A79" s="50">
        <v>76</v>
      </c>
      <c r="B79" s="51">
        <v>73.809066321103643</v>
      </c>
    </row>
    <row r="80" spans="1:2" x14ac:dyDescent="0.2">
      <c r="A80" s="50">
        <v>77</v>
      </c>
      <c r="B80" s="51">
        <v>72.951767551331415</v>
      </c>
    </row>
    <row r="81" spans="1:2" x14ac:dyDescent="0.2">
      <c r="A81" s="50">
        <v>78</v>
      </c>
      <c r="B81" s="51">
        <v>55.881229971248196</v>
      </c>
    </row>
    <row r="82" spans="1:2" x14ac:dyDescent="0.2">
      <c r="A82" s="50">
        <v>79</v>
      </c>
      <c r="B82" s="51">
        <v>47.487966291516138</v>
      </c>
    </row>
    <row r="83" spans="1:2" x14ac:dyDescent="0.2">
      <c r="A83" s="50">
        <v>80</v>
      </c>
      <c r="B83" s="51">
        <v>51.355346255323916</v>
      </c>
    </row>
    <row r="84" spans="1:2" x14ac:dyDescent="0.2">
      <c r="A84" s="50">
        <v>81</v>
      </c>
      <c r="B84" s="51">
        <v>73.408251637212004</v>
      </c>
    </row>
    <row r="85" spans="1:2" x14ac:dyDescent="0.2">
      <c r="A85" s="50">
        <v>82</v>
      </c>
      <c r="B85" s="51">
        <v>59.706189597411438</v>
      </c>
    </row>
    <row r="86" spans="1:2" x14ac:dyDescent="0.2">
      <c r="A86" s="50">
        <v>83</v>
      </c>
      <c r="B86" s="51">
        <v>76.250913940352206</v>
      </c>
    </row>
    <row r="87" spans="1:2" x14ac:dyDescent="0.2">
      <c r="A87" s="50">
        <v>84</v>
      </c>
      <c r="B87" s="51">
        <v>62.645905666618404</v>
      </c>
    </row>
    <row r="88" spans="1:2" x14ac:dyDescent="0.2">
      <c r="A88" s="50">
        <v>85</v>
      </c>
      <c r="B88" s="51">
        <v>61.848826472339454</v>
      </c>
    </row>
    <row r="89" spans="1:2" x14ac:dyDescent="0.2">
      <c r="A89" s="50">
        <v>86</v>
      </c>
      <c r="B89" s="51">
        <v>54.292284515956055</v>
      </c>
    </row>
    <row r="90" spans="1:2" x14ac:dyDescent="0.2">
      <c r="A90" s="50">
        <v>87</v>
      </c>
      <c r="B90" s="51">
        <v>74.805806544154194</v>
      </c>
    </row>
    <row r="91" spans="1:2" x14ac:dyDescent="0.2">
      <c r="A91" s="50">
        <v>88</v>
      </c>
      <c r="B91" s="51">
        <v>58.420005814962117</v>
      </c>
    </row>
    <row r="92" spans="1:2" x14ac:dyDescent="0.2">
      <c r="A92" s="50">
        <v>89</v>
      </c>
      <c r="B92" s="51">
        <v>53.975045146047826</v>
      </c>
    </row>
    <row r="93" spans="1:2" x14ac:dyDescent="0.2">
      <c r="A93" s="50">
        <v>90</v>
      </c>
      <c r="B93" s="51">
        <v>77.88013217739929</v>
      </c>
    </row>
    <row r="94" spans="1:2" x14ac:dyDescent="0.2">
      <c r="A94" s="50">
        <v>91</v>
      </c>
      <c r="B94" s="51">
        <v>56.329437815997224</v>
      </c>
    </row>
    <row r="95" spans="1:2" x14ac:dyDescent="0.2">
      <c r="A95" s="50">
        <v>92</v>
      </c>
      <c r="B95" s="51">
        <v>60.465013228882547</v>
      </c>
    </row>
    <row r="96" spans="1:2" x14ac:dyDescent="0.2">
      <c r="A96" s="50">
        <v>93</v>
      </c>
      <c r="B96" s="51">
        <v>52.535191698475529</v>
      </c>
    </row>
    <row r="97" spans="1:2" x14ac:dyDescent="0.2">
      <c r="A97" s="50">
        <v>94</v>
      </c>
      <c r="B97" s="51">
        <v>52.27793776653516</v>
      </c>
    </row>
    <row r="98" spans="1:2" x14ac:dyDescent="0.2">
      <c r="A98" s="50">
        <v>95</v>
      </c>
      <c r="B98" s="51">
        <v>70.429490725990632</v>
      </c>
    </row>
    <row r="99" spans="1:2" x14ac:dyDescent="0.2">
      <c r="A99" s="50">
        <v>96</v>
      </c>
      <c r="B99" s="51">
        <v>70.528734083674806</v>
      </c>
    </row>
    <row r="100" spans="1:2" x14ac:dyDescent="0.2">
      <c r="A100" s="50">
        <v>97</v>
      </c>
      <c r="B100" s="51">
        <v>59.33440828169757</v>
      </c>
    </row>
    <row r="101" spans="1:2" x14ac:dyDescent="0.2">
      <c r="A101" s="50">
        <v>98</v>
      </c>
      <c r="B101" s="51">
        <v>62.564849937072601</v>
      </c>
    </row>
    <row r="102" spans="1:2" x14ac:dyDescent="0.2">
      <c r="A102" s="50">
        <v>99</v>
      </c>
      <c r="B102" s="51">
        <v>68.173671281773125</v>
      </c>
    </row>
    <row r="103" spans="1:2" x14ac:dyDescent="0.2">
      <c r="A103" s="50">
        <v>100</v>
      </c>
      <c r="B103" s="51">
        <v>58.253368646792296</v>
      </c>
    </row>
    <row r="104" spans="1:2" x14ac:dyDescent="0.2">
      <c r="A104" s="50">
        <v>101</v>
      </c>
      <c r="B104" s="51">
        <v>66.027283575252682</v>
      </c>
    </row>
    <row r="105" spans="1:2" x14ac:dyDescent="0.2">
      <c r="A105" s="50">
        <v>102</v>
      </c>
      <c r="B105" s="51">
        <v>57.806902248192927</v>
      </c>
    </row>
    <row r="106" spans="1:2" x14ac:dyDescent="0.2">
      <c r="A106" s="50">
        <v>103</v>
      </c>
      <c r="B106" s="51">
        <v>67.679800997376276</v>
      </c>
    </row>
    <row r="107" spans="1:2" x14ac:dyDescent="0.2">
      <c r="A107" s="50">
        <v>104</v>
      </c>
      <c r="B107" s="51">
        <v>52.78150078908061</v>
      </c>
    </row>
    <row r="108" spans="1:2" x14ac:dyDescent="0.2">
      <c r="A108" s="50">
        <v>105</v>
      </c>
      <c r="B108" s="51">
        <v>58.638228691766294</v>
      </c>
    </row>
    <row r="109" spans="1:2" x14ac:dyDescent="0.2">
      <c r="A109" s="50">
        <v>106</v>
      </c>
      <c r="B109" s="51">
        <v>52.926811248765915</v>
      </c>
    </row>
    <row r="110" spans="1:2" x14ac:dyDescent="0.2">
      <c r="A110" s="50">
        <v>107</v>
      </c>
      <c r="B110" s="51">
        <v>50.82109049133058</v>
      </c>
    </row>
    <row r="111" spans="1:2" x14ac:dyDescent="0.2">
      <c r="A111" s="50">
        <v>108</v>
      </c>
      <c r="B111" s="51">
        <v>75.652422660709036</v>
      </c>
    </row>
    <row r="112" spans="1:2" x14ac:dyDescent="0.2">
      <c r="A112" s="50">
        <v>109</v>
      </c>
      <c r="B112" s="51">
        <v>57.752040978054914</v>
      </c>
    </row>
    <row r="113" spans="1:2" x14ac:dyDescent="0.2">
      <c r="A113" s="50">
        <v>110</v>
      </c>
      <c r="B113" s="51">
        <v>56.483829554427821</v>
      </c>
    </row>
    <row r="114" spans="1:2" x14ac:dyDescent="0.2">
      <c r="A114" s="50">
        <v>111</v>
      </c>
      <c r="B114" s="51">
        <v>65.522693761923676</v>
      </c>
    </row>
    <row r="115" spans="1:2" x14ac:dyDescent="0.2">
      <c r="A115" s="50">
        <v>112</v>
      </c>
      <c r="B115" s="51">
        <v>59.121319463456892</v>
      </c>
    </row>
    <row r="116" spans="1:2" x14ac:dyDescent="0.2">
      <c r="A116" s="50">
        <v>113</v>
      </c>
      <c r="B116" s="51">
        <v>63.212746143925848</v>
      </c>
    </row>
    <row r="117" spans="1:2" x14ac:dyDescent="0.2">
      <c r="A117" s="50">
        <v>114</v>
      </c>
      <c r="B117" s="51">
        <v>65.67744950180024</v>
      </c>
    </row>
    <row r="118" spans="1:2" x14ac:dyDescent="0.2">
      <c r="A118" s="50">
        <v>115</v>
      </c>
      <c r="B118" s="51">
        <v>64.017057926174417</v>
      </c>
    </row>
    <row r="119" spans="1:2" x14ac:dyDescent="0.2">
      <c r="A119" s="50">
        <v>116</v>
      </c>
      <c r="B119" s="51">
        <v>69.888122315775064</v>
      </c>
    </row>
    <row r="120" spans="1:2" x14ac:dyDescent="0.2">
      <c r="A120" s="50">
        <v>117</v>
      </c>
      <c r="B120" s="51">
        <v>54.482967309007002</v>
      </c>
    </row>
    <row r="121" spans="1:2" x14ac:dyDescent="0.2">
      <c r="A121" s="50">
        <v>118</v>
      </c>
      <c r="B121" s="51">
        <v>54.999404408034472</v>
      </c>
    </row>
    <row r="122" spans="1:2" x14ac:dyDescent="0.2">
      <c r="A122" s="50">
        <v>119</v>
      </c>
      <c r="B122" s="51">
        <v>63.653433888990833</v>
      </c>
    </row>
    <row r="123" spans="1:2" x14ac:dyDescent="0.2">
      <c r="A123" s="50">
        <v>120</v>
      </c>
      <c r="B123" s="51">
        <v>64.244613669054601</v>
      </c>
    </row>
    <row r="124" spans="1:2" x14ac:dyDescent="0.2">
      <c r="A124" s="50">
        <v>121</v>
      </c>
      <c r="B124" s="51">
        <v>68.820214098019406</v>
      </c>
    </row>
    <row r="125" spans="1:2" x14ac:dyDescent="0.2">
      <c r="A125" s="50">
        <v>122</v>
      </c>
      <c r="B125" s="51">
        <v>56.878031853430883</v>
      </c>
    </row>
    <row r="126" spans="1:2" x14ac:dyDescent="0.2">
      <c r="A126" s="50">
        <v>123</v>
      </c>
      <c r="B126" s="51">
        <v>72.266033183721277</v>
      </c>
    </row>
    <row r="127" spans="1:2" x14ac:dyDescent="0.2">
      <c r="A127" s="50">
        <v>124</v>
      </c>
      <c r="B127" s="51">
        <v>60.961143098102873</v>
      </c>
    </row>
    <row r="128" spans="1:2" x14ac:dyDescent="0.2">
      <c r="A128" s="50">
        <v>125</v>
      </c>
      <c r="B128" s="51">
        <v>67.567852652699614</v>
      </c>
    </row>
    <row r="129" spans="1:2" x14ac:dyDescent="0.2">
      <c r="A129" s="50">
        <v>126</v>
      </c>
      <c r="B129" s="51">
        <v>59.546334581303434</v>
      </c>
    </row>
    <row r="130" spans="1:2" x14ac:dyDescent="0.2">
      <c r="A130" s="50">
        <v>127</v>
      </c>
      <c r="B130" s="51">
        <v>61.928547852792377</v>
      </c>
    </row>
    <row r="131" spans="1:2" x14ac:dyDescent="0.2">
      <c r="A131" s="50">
        <v>128</v>
      </c>
      <c r="B131" s="51">
        <v>71.578624099943411</v>
      </c>
    </row>
    <row r="132" spans="1:2" x14ac:dyDescent="0.2">
      <c r="A132" s="50">
        <v>129</v>
      </c>
      <c r="B132" s="51">
        <v>48.872449804150648</v>
      </c>
    </row>
    <row r="133" spans="1:2" x14ac:dyDescent="0.2">
      <c r="A133" s="50">
        <v>130</v>
      </c>
      <c r="B133" s="51">
        <v>69.745600971880464</v>
      </c>
    </row>
    <row r="134" spans="1:2" x14ac:dyDescent="0.2">
      <c r="A134" s="50">
        <v>131</v>
      </c>
      <c r="B134" s="51">
        <v>60.594652652710955</v>
      </c>
    </row>
    <row r="135" spans="1:2" x14ac:dyDescent="0.2">
      <c r="A135" s="50">
        <v>132</v>
      </c>
      <c r="B135" s="51">
        <v>58.772878073875127</v>
      </c>
    </row>
    <row r="136" spans="1:2" x14ac:dyDescent="0.2">
      <c r="A136" s="50">
        <v>133</v>
      </c>
      <c r="B136" s="51">
        <v>58.988260667126333</v>
      </c>
    </row>
    <row r="137" spans="1:2" x14ac:dyDescent="0.2">
      <c r="A137" s="50">
        <v>134</v>
      </c>
      <c r="B137" s="51">
        <v>58.336840604047801</v>
      </c>
    </row>
    <row r="138" spans="1:2" x14ac:dyDescent="0.2">
      <c r="A138" s="50">
        <v>135</v>
      </c>
      <c r="B138" s="51">
        <v>60.256126725590846</v>
      </c>
    </row>
    <row r="139" spans="1:2" x14ac:dyDescent="0.2">
      <c r="A139" s="50">
        <v>136</v>
      </c>
      <c r="B139" s="51">
        <v>53.643380910829762</v>
      </c>
    </row>
    <row r="140" spans="1:2" x14ac:dyDescent="0.2">
      <c r="A140" s="50">
        <v>137</v>
      </c>
      <c r="B140" s="51">
        <v>88.533688289182123</v>
      </c>
    </row>
    <row r="141" spans="1:2" x14ac:dyDescent="0.2">
      <c r="A141" s="50">
        <v>138</v>
      </c>
      <c r="B141" s="51">
        <v>53.770820175306866</v>
      </c>
    </row>
    <row r="142" spans="1:2" x14ac:dyDescent="0.2">
      <c r="A142" s="50">
        <v>139</v>
      </c>
      <c r="B142" s="51">
        <v>66.552338965549083</v>
      </c>
    </row>
    <row r="143" spans="1:2" x14ac:dyDescent="0.2">
      <c r="A143" s="50">
        <v>140</v>
      </c>
      <c r="B143" s="51">
        <v>56.38995435538488</v>
      </c>
    </row>
    <row r="144" spans="1:2" x14ac:dyDescent="0.2">
      <c r="A144" s="50">
        <v>141</v>
      </c>
      <c r="B144" s="51">
        <v>76.65078218772787</v>
      </c>
    </row>
    <row r="145" spans="1:2" x14ac:dyDescent="0.2">
      <c r="A145" s="50">
        <v>142</v>
      </c>
      <c r="B145" s="51">
        <v>57.058304943628656</v>
      </c>
    </row>
    <row r="146" spans="1:2" x14ac:dyDescent="0.2">
      <c r="A146" s="50">
        <v>143</v>
      </c>
      <c r="B146" s="51">
        <v>58.555811580782873</v>
      </c>
    </row>
    <row r="147" spans="1:2" x14ac:dyDescent="0.2">
      <c r="A147" s="50">
        <v>144</v>
      </c>
      <c r="B147" s="51">
        <v>59.626327597477143</v>
      </c>
    </row>
    <row r="148" spans="1:2" x14ac:dyDescent="0.2">
      <c r="A148" s="50">
        <v>145</v>
      </c>
      <c r="B148" s="51">
        <v>56.234337441425062</v>
      </c>
    </row>
    <row r="149" spans="1:2" x14ac:dyDescent="0.2">
      <c r="A149" s="50">
        <v>146</v>
      </c>
      <c r="B149" s="51">
        <v>66.287035146170339</v>
      </c>
    </row>
    <row r="150" spans="1:2" x14ac:dyDescent="0.2">
      <c r="A150" s="50">
        <v>147</v>
      </c>
      <c r="B150" s="51">
        <v>57.115562994916665</v>
      </c>
    </row>
    <row r="151" spans="1:2" x14ac:dyDescent="0.2">
      <c r="A151" s="50">
        <v>148</v>
      </c>
      <c r="B151" s="51">
        <v>70.847179307589542</v>
      </c>
    </row>
    <row r="152" spans="1:2" x14ac:dyDescent="0.2">
      <c r="A152" s="50">
        <v>149</v>
      </c>
      <c r="B152" s="51">
        <v>62.860889838631131</v>
      </c>
    </row>
    <row r="153" spans="1:2" x14ac:dyDescent="0.2">
      <c r="A153" s="50">
        <v>150</v>
      </c>
      <c r="B153" s="51">
        <v>61.220418875351783</v>
      </c>
    </row>
    <row r="154" spans="1:2" x14ac:dyDescent="0.2">
      <c r="A154" s="50">
        <v>151</v>
      </c>
      <c r="B154" s="51">
        <v>56.728374649842195</v>
      </c>
    </row>
    <row r="155" spans="1:2" x14ac:dyDescent="0.2">
      <c r="A155" s="50">
        <v>152</v>
      </c>
      <c r="B155" s="51">
        <v>64.797507566069697</v>
      </c>
    </row>
    <row r="156" spans="1:2" x14ac:dyDescent="0.2">
      <c r="A156" s="50">
        <v>153</v>
      </c>
      <c r="B156" s="51">
        <v>61.011737632412945</v>
      </c>
    </row>
    <row r="157" spans="1:2" x14ac:dyDescent="0.2">
      <c r="A157" s="50">
        <v>154</v>
      </c>
      <c r="B157" s="51">
        <v>57.436925650107518</v>
      </c>
    </row>
    <row r="158" spans="1:2" x14ac:dyDescent="0.2">
      <c r="A158" s="50">
        <v>155</v>
      </c>
      <c r="B158" s="51">
        <v>62.77930383781694</v>
      </c>
    </row>
    <row r="159" spans="1:2" x14ac:dyDescent="0.2">
      <c r="A159" s="50">
        <v>156</v>
      </c>
      <c r="B159" s="51">
        <v>67.277895499671146</v>
      </c>
    </row>
    <row r="160" spans="1:2" x14ac:dyDescent="0.2">
      <c r="A160" s="50">
        <v>157</v>
      </c>
      <c r="B160" s="51">
        <v>60.176919558493751</v>
      </c>
    </row>
    <row r="161" spans="1:2" x14ac:dyDescent="0.2">
      <c r="A161" s="50">
        <v>158</v>
      </c>
      <c r="B161" s="51">
        <v>60.046825216303404</v>
      </c>
    </row>
    <row r="162" spans="1:2" x14ac:dyDescent="0.2">
      <c r="A162" s="50">
        <v>159</v>
      </c>
      <c r="B162" s="51">
        <v>54.596996991417072</v>
      </c>
    </row>
    <row r="163" spans="1:2" x14ac:dyDescent="0.2">
      <c r="A163" s="50">
        <v>160</v>
      </c>
      <c r="B163" s="51">
        <v>72.812166031997094</v>
      </c>
    </row>
    <row r="164" spans="1:2" x14ac:dyDescent="0.2">
      <c r="A164" s="50">
        <v>161</v>
      </c>
      <c r="B164" s="51">
        <v>60.335274411168811</v>
      </c>
    </row>
    <row r="165" spans="1:2" x14ac:dyDescent="0.2">
      <c r="A165" s="50">
        <v>162</v>
      </c>
      <c r="B165" s="51">
        <v>70.686285137813485</v>
      </c>
    </row>
    <row r="166" spans="1:2" x14ac:dyDescent="0.2">
      <c r="A166" s="50">
        <v>163</v>
      </c>
      <c r="B166" s="51">
        <v>52.379773249695113</v>
      </c>
    </row>
    <row r="167" spans="1:2" x14ac:dyDescent="0.2">
      <c r="A167" s="50">
        <v>164</v>
      </c>
      <c r="B167" s="51">
        <v>59.282831158773043</v>
      </c>
    </row>
    <row r="168" spans="1:2" x14ac:dyDescent="0.2">
      <c r="A168" s="50">
        <v>165</v>
      </c>
      <c r="B168" s="51">
        <v>46.910693150416634</v>
      </c>
    </row>
    <row r="169" spans="1:2" x14ac:dyDescent="0.2">
      <c r="A169" s="50">
        <v>166</v>
      </c>
      <c r="B169" s="51">
        <v>58.854632264107622</v>
      </c>
    </row>
    <row r="170" spans="1:2" x14ac:dyDescent="0.2">
      <c r="A170" s="50">
        <v>167</v>
      </c>
      <c r="B170" s="51">
        <v>51.659898445417632</v>
      </c>
    </row>
    <row r="171" spans="1:2" x14ac:dyDescent="0.2">
      <c r="A171" s="50">
        <v>168</v>
      </c>
      <c r="B171" s="51">
        <v>54.40906504597303</v>
      </c>
    </row>
    <row r="172" spans="1:2" x14ac:dyDescent="0.2">
      <c r="A172" s="50">
        <v>169</v>
      </c>
      <c r="B172" s="51">
        <v>65.035455123234001</v>
      </c>
    </row>
    <row r="173" spans="1:2" x14ac:dyDescent="0.2">
      <c r="A173" s="50">
        <v>170</v>
      </c>
      <c r="B173" s="51">
        <v>60.385944528871541</v>
      </c>
    </row>
    <row r="174" spans="1:2" x14ac:dyDescent="0.2">
      <c r="A174" s="50">
        <v>171</v>
      </c>
      <c r="B174" s="51">
        <v>59.414793691651766</v>
      </c>
    </row>
    <row r="175" spans="1:2" x14ac:dyDescent="0.2">
      <c r="A175" s="50">
        <v>172</v>
      </c>
      <c r="B175" s="51">
        <v>56.968457102387639</v>
      </c>
    </row>
    <row r="176" spans="1:2" x14ac:dyDescent="0.2">
      <c r="A176" s="50">
        <v>173</v>
      </c>
      <c r="B176" s="51">
        <v>64.102924170678548</v>
      </c>
    </row>
    <row r="177" spans="1:2" x14ac:dyDescent="0.2">
      <c r="A177" s="50">
        <v>174</v>
      </c>
      <c r="B177" s="51">
        <v>62.913262881847523</v>
      </c>
    </row>
    <row r="178" spans="1:2" x14ac:dyDescent="0.2">
      <c r="A178" s="50">
        <v>175</v>
      </c>
      <c r="B178" s="51">
        <v>84.804289460637577</v>
      </c>
    </row>
    <row r="179" spans="1:2" x14ac:dyDescent="0.2">
      <c r="A179" s="50">
        <v>176</v>
      </c>
      <c r="B179" s="51">
        <v>60.126148805238216</v>
      </c>
    </row>
    <row r="180" spans="1:2" x14ac:dyDescent="0.2">
      <c r="A180" s="50">
        <v>177</v>
      </c>
      <c r="B180" s="51">
        <v>72.070285612895987</v>
      </c>
    </row>
    <row r="181" spans="1:2" x14ac:dyDescent="0.2">
      <c r="A181" s="50">
        <v>178</v>
      </c>
      <c r="B181" s="51">
        <v>39.764603739301641</v>
      </c>
    </row>
    <row r="182" spans="1:2" x14ac:dyDescent="0.2">
      <c r="A182" s="50">
        <v>179</v>
      </c>
      <c r="B182" s="51">
        <v>74.237843758092964</v>
      </c>
    </row>
    <row r="183" spans="1:2" x14ac:dyDescent="0.2">
      <c r="A183" s="50">
        <v>180</v>
      </c>
      <c r="B183" s="51">
        <v>54.173710758632936</v>
      </c>
    </row>
    <row r="184" spans="1:2" x14ac:dyDescent="0.2">
      <c r="A184" s="50">
        <v>181</v>
      </c>
      <c r="B184" s="51">
        <v>55.817900991413651</v>
      </c>
    </row>
    <row r="185" spans="1:2" x14ac:dyDescent="0.2">
      <c r="A185" s="50">
        <v>182</v>
      </c>
      <c r="B185" s="51">
        <v>61.718268655106648</v>
      </c>
    </row>
    <row r="186" spans="1:2" x14ac:dyDescent="0.2">
      <c r="A186" s="50">
        <v>183</v>
      </c>
      <c r="B186" s="51">
        <v>73.175928476494036</v>
      </c>
    </row>
    <row r="187" spans="1:2" x14ac:dyDescent="0.2">
      <c r="A187" s="50">
        <v>184</v>
      </c>
      <c r="B187" s="51">
        <v>74.999979680592503</v>
      </c>
    </row>
    <row r="188" spans="1:2" x14ac:dyDescent="0.2">
      <c r="A188" s="50">
        <v>185</v>
      </c>
      <c r="B188" s="51">
        <v>53.158033430244558</v>
      </c>
    </row>
    <row r="189" spans="1:2" x14ac:dyDescent="0.2">
      <c r="A189" s="50">
        <v>186</v>
      </c>
      <c r="B189" s="51">
        <v>57.977167366065963</v>
      </c>
    </row>
    <row r="190" spans="1:2" x14ac:dyDescent="0.2">
      <c r="A190" s="50">
        <v>187</v>
      </c>
      <c r="B190" s="51">
        <v>55.718261455926175</v>
      </c>
    </row>
    <row r="191" spans="1:2" x14ac:dyDescent="0.2">
      <c r="A191" s="50">
        <v>188</v>
      </c>
      <c r="B191" s="51">
        <v>67.981491160003841</v>
      </c>
    </row>
    <row r="192" spans="1:2" x14ac:dyDescent="0.2">
      <c r="A192" s="50">
        <v>189</v>
      </c>
      <c r="B192" s="51">
        <v>51.476475419174449</v>
      </c>
    </row>
    <row r="193" spans="1:2" x14ac:dyDescent="0.2">
      <c r="A193" s="50">
        <v>190</v>
      </c>
      <c r="B193" s="51">
        <v>60.544045006932734</v>
      </c>
    </row>
    <row r="194" spans="1:2" x14ac:dyDescent="0.2">
      <c r="A194" s="50">
        <v>191</v>
      </c>
      <c r="B194" s="51">
        <v>69.517002510473091</v>
      </c>
    </row>
    <row r="195" spans="1:2" x14ac:dyDescent="0.2">
      <c r="A195" s="50">
        <v>192</v>
      </c>
      <c r="B195" s="51">
        <v>55.34695699906294</v>
      </c>
    </row>
    <row r="196" spans="1:2" x14ac:dyDescent="0.2">
      <c r="A196" s="50">
        <v>193</v>
      </c>
      <c r="B196" s="51">
        <v>51.836963269286507</v>
      </c>
    </row>
    <row r="197" spans="1:2" x14ac:dyDescent="0.2">
      <c r="A197" s="50">
        <v>194</v>
      </c>
      <c r="B197" s="51">
        <v>71.760768883374311</v>
      </c>
    </row>
    <row r="198" spans="1:2" x14ac:dyDescent="0.2">
      <c r="A198" s="50">
        <v>195</v>
      </c>
      <c r="B198" s="51">
        <v>61.587962796179212</v>
      </c>
    </row>
    <row r="199" spans="1:2" x14ac:dyDescent="0.2">
      <c r="A199" s="50">
        <v>196</v>
      </c>
      <c r="B199" s="51">
        <v>65.185121894952417</v>
      </c>
    </row>
    <row r="200" spans="1:2" x14ac:dyDescent="0.2">
      <c r="A200" s="50">
        <v>197</v>
      </c>
      <c r="B200" s="51">
        <v>65.429186688178604</v>
      </c>
    </row>
    <row r="201" spans="1:2" x14ac:dyDescent="0.2">
      <c r="A201" s="50">
        <v>198</v>
      </c>
      <c r="B201" s="51">
        <v>64.708293533728266</v>
      </c>
    </row>
    <row r="202" spans="1:2" x14ac:dyDescent="0.2">
      <c r="A202" s="50">
        <v>199</v>
      </c>
      <c r="B202" s="51">
        <v>66.99555653847105</v>
      </c>
    </row>
    <row r="203" spans="1:2" x14ac:dyDescent="0.2">
      <c r="A203" s="50">
        <v>200</v>
      </c>
      <c r="B203" s="51">
        <v>60.803199354239311</v>
      </c>
    </row>
    <row r="204" spans="1:2" x14ac:dyDescent="0.2">
      <c r="A204" s="50">
        <v>201</v>
      </c>
      <c r="B204" s="51">
        <v>58.115729621231303</v>
      </c>
    </row>
    <row r="205" spans="1:2" x14ac:dyDescent="0.2">
      <c r="A205" s="50">
        <v>202</v>
      </c>
      <c r="B205" s="51">
        <v>60.882167701680729</v>
      </c>
    </row>
    <row r="206" spans="1:2" x14ac:dyDescent="0.2">
      <c r="A206" s="50">
        <v>203</v>
      </c>
      <c r="B206" s="51">
        <v>49.204116876073307</v>
      </c>
    </row>
    <row r="207" spans="1:2" x14ac:dyDescent="0.2">
      <c r="A207" s="50">
        <v>204</v>
      </c>
      <c r="B207" s="51">
        <v>57.524068117667611</v>
      </c>
    </row>
    <row r="208" spans="1:2" x14ac:dyDescent="0.2">
      <c r="A208" s="50">
        <v>205</v>
      </c>
      <c r="B208" s="51">
        <v>57.204510547772621</v>
      </c>
    </row>
    <row r="209" spans="1:2" x14ac:dyDescent="0.2">
      <c r="A209" s="50">
        <v>206</v>
      </c>
      <c r="B209" s="51">
        <v>63.432090534361734</v>
      </c>
    </row>
    <row r="210" spans="1:2" x14ac:dyDescent="0.2">
      <c r="A210" s="50">
        <v>207</v>
      </c>
      <c r="B210" s="51">
        <v>64.944925580931354</v>
      </c>
    </row>
    <row r="211" spans="1:2" x14ac:dyDescent="0.2">
      <c r="A211" s="50">
        <v>208</v>
      </c>
      <c r="B211" s="51">
        <v>66.188036454439654</v>
      </c>
    </row>
    <row r="212" spans="1:2" x14ac:dyDescent="0.2">
      <c r="A212" s="50">
        <v>209</v>
      </c>
      <c r="B212" s="51">
        <v>62.697926215877871</v>
      </c>
    </row>
    <row r="213" spans="1:2" x14ac:dyDescent="0.2">
      <c r="A213" s="50">
        <v>210</v>
      </c>
      <c r="B213" s="51">
        <v>48.251208797602771</v>
      </c>
    </row>
    <row r="214" spans="1:2" x14ac:dyDescent="0.2">
      <c r="A214" s="50">
        <v>211</v>
      </c>
      <c r="B214" s="51">
        <v>58.199734025112576</v>
      </c>
    </row>
    <row r="215" spans="1:2" x14ac:dyDescent="0.2">
      <c r="A215" s="50">
        <v>212</v>
      </c>
      <c r="B215" s="51">
        <v>54.890744806550799</v>
      </c>
    </row>
    <row r="216" spans="1:2" x14ac:dyDescent="0.2">
      <c r="A216" s="50">
        <v>213</v>
      </c>
      <c r="B216" s="51">
        <v>71.289564341621059</v>
      </c>
    </row>
    <row r="217" spans="1:2" x14ac:dyDescent="0.2">
      <c r="A217" s="50">
        <v>214</v>
      </c>
      <c r="B217" s="51">
        <v>62.219816152809017</v>
      </c>
    </row>
    <row r="218" spans="1:2" x14ac:dyDescent="0.2">
      <c r="A218" s="50">
        <v>215</v>
      </c>
      <c r="B218" s="51">
        <v>63.130160523328534</v>
      </c>
    </row>
    <row r="219" spans="1:2" x14ac:dyDescent="0.2">
      <c r="A219" s="50">
        <v>216</v>
      </c>
      <c r="B219" s="51">
        <v>77.379797107876442</v>
      </c>
    </row>
    <row r="220" spans="1:2" x14ac:dyDescent="0.2">
      <c r="A220" s="50">
        <v>217</v>
      </c>
      <c r="B220" s="51">
        <v>62.008384839257502</v>
      </c>
    </row>
    <row r="221" spans="1:2" x14ac:dyDescent="0.2">
      <c r="A221" s="50">
        <v>218</v>
      </c>
      <c r="B221" s="51">
        <v>63.792046172465611</v>
      </c>
    </row>
    <row r="222" spans="1:2" x14ac:dyDescent="0.2">
      <c r="A222" s="50">
        <v>219</v>
      </c>
      <c r="B222" s="51">
        <v>71.11888191692519</v>
      </c>
    </row>
    <row r="223" spans="1:2" x14ac:dyDescent="0.2">
      <c r="A223" s="50">
        <v>220</v>
      </c>
      <c r="B223" s="51">
        <v>50.956372491840114</v>
      </c>
    </row>
    <row r="224" spans="1:2" x14ac:dyDescent="0.2">
      <c r="A224" s="50">
        <v>221</v>
      </c>
      <c r="B224" s="51">
        <v>61.16977581043394</v>
      </c>
    </row>
    <row r="225" spans="1:2" x14ac:dyDescent="0.2">
      <c r="A225" s="50">
        <v>222</v>
      </c>
      <c r="B225" s="51">
        <v>66.720180527980872</v>
      </c>
    </row>
    <row r="226" spans="1:2" x14ac:dyDescent="0.2">
      <c r="A226" s="50">
        <v>223</v>
      </c>
      <c r="B226" s="51">
        <v>61.429393645184213</v>
      </c>
    </row>
    <row r="227" spans="1:2" x14ac:dyDescent="0.2">
      <c r="A227" s="50">
        <v>224</v>
      </c>
      <c r="B227" s="51">
        <v>55.979353659819594</v>
      </c>
    </row>
    <row r="228" spans="1:2" x14ac:dyDescent="0.2">
      <c r="A228" s="50">
        <v>225</v>
      </c>
      <c r="B228" s="51">
        <v>67.101628253615516</v>
      </c>
    </row>
    <row r="229" spans="1:2" x14ac:dyDescent="0.2">
      <c r="A229" s="50">
        <v>226</v>
      </c>
      <c r="B229" s="51">
        <v>54.780701630365421</v>
      </c>
    </row>
    <row r="230" spans="1:2" x14ac:dyDescent="0.2">
      <c r="A230" s="50">
        <v>227</v>
      </c>
      <c r="B230" s="51">
        <v>54.096772887606946</v>
      </c>
    </row>
    <row r="231" spans="1:2" x14ac:dyDescent="0.2">
      <c r="A231" s="50">
        <v>228</v>
      </c>
      <c r="B231" s="51">
        <v>65.772638307294514</v>
      </c>
    </row>
    <row r="232" spans="1:2" x14ac:dyDescent="0.2">
      <c r="A232" s="50">
        <v>229</v>
      </c>
      <c r="B232" s="51">
        <v>58.473121478625821</v>
      </c>
    </row>
    <row r="233" spans="1:2" x14ac:dyDescent="0.2">
      <c r="A233" s="50">
        <v>230</v>
      </c>
      <c r="B233" s="51">
        <v>65.277079384876117</v>
      </c>
    </row>
    <row r="234" spans="1:2" x14ac:dyDescent="0.2">
      <c r="A234" s="50">
        <v>231</v>
      </c>
      <c r="B234" s="51">
        <v>59.757280066008846</v>
      </c>
    </row>
    <row r="235" spans="1:2" x14ac:dyDescent="0.2">
      <c r="A235" s="50">
        <v>232</v>
      </c>
      <c r="B235" s="51">
        <v>61.299517085380216</v>
      </c>
    </row>
    <row r="236" spans="1:2" x14ac:dyDescent="0.2">
      <c r="A236" s="50">
        <v>233</v>
      </c>
      <c r="B236" s="51">
        <v>78.826235302378393</v>
      </c>
    </row>
    <row r="237" spans="1:2" x14ac:dyDescent="0.2">
      <c r="A237" s="50">
        <v>234</v>
      </c>
      <c r="B237" s="51">
        <v>61.378665560786146</v>
      </c>
    </row>
    <row r="238" spans="1:2" x14ac:dyDescent="0.2">
      <c r="A238" s="50">
        <v>235</v>
      </c>
      <c r="B238" s="51">
        <v>65.930268845481763</v>
      </c>
    </row>
    <row r="239" spans="1:2" x14ac:dyDescent="0.2">
      <c r="A239" s="50">
        <v>236</v>
      </c>
      <c r="B239" s="51">
        <v>63.34879785901159</v>
      </c>
    </row>
    <row r="240" spans="1:2" x14ac:dyDescent="0.2">
      <c r="A240" s="50">
        <v>237</v>
      </c>
      <c r="B240" s="51">
        <v>74.515013629052589</v>
      </c>
    </row>
    <row r="241" spans="1:2" x14ac:dyDescent="0.2">
      <c r="A241" s="50">
        <v>238</v>
      </c>
      <c r="B241" s="51">
        <v>71.40104342078358</v>
      </c>
    </row>
    <row r="242" spans="1:2" x14ac:dyDescent="0.2">
      <c r="A242" s="50">
        <v>239</v>
      </c>
      <c r="B242" s="51">
        <v>58.031382242629775</v>
      </c>
    </row>
    <row r="243" spans="1:2" x14ac:dyDescent="0.2">
      <c r="A243" s="50">
        <v>240</v>
      </c>
      <c r="B243" s="51">
        <v>66.823687686011112</v>
      </c>
    </row>
    <row r="244" spans="1:2" x14ac:dyDescent="0.2">
      <c r="A244" s="50">
        <v>241</v>
      </c>
      <c r="B244" s="51">
        <v>55.61764599483606</v>
      </c>
    </row>
    <row r="245" spans="1:2" x14ac:dyDescent="0.2">
      <c r="A245" s="50">
        <v>242</v>
      </c>
      <c r="B245" s="51">
        <v>50.215777596433455</v>
      </c>
    </row>
    <row r="246" spans="1:2" x14ac:dyDescent="0.2">
      <c r="A246" s="50">
        <v>243</v>
      </c>
      <c r="B246" s="51">
        <v>79.507092359100056</v>
      </c>
    </row>
    <row r="247" spans="1:2" x14ac:dyDescent="0.2">
      <c r="A247" s="50">
        <v>244</v>
      </c>
      <c r="B247" s="51">
        <v>55.55266553814301</v>
      </c>
    </row>
    <row r="248" spans="1:2" x14ac:dyDescent="0.2">
      <c r="A248" s="50">
        <v>245</v>
      </c>
      <c r="B248" s="51">
        <v>62.351680896550015</v>
      </c>
    </row>
    <row r="249" spans="1:2" x14ac:dyDescent="0.2">
      <c r="A249" s="50">
        <v>246</v>
      </c>
      <c r="B249" s="51">
        <v>69.161614272921994</v>
      </c>
    </row>
    <row r="250" spans="1:2" x14ac:dyDescent="0.2">
      <c r="A250" s="50">
        <v>247</v>
      </c>
      <c r="B250" s="51">
        <v>56.138450178333613</v>
      </c>
    </row>
    <row r="251" spans="1:2" x14ac:dyDescent="0.2">
      <c r="A251" s="50">
        <v>248</v>
      </c>
      <c r="B251" s="51">
        <v>81.999725510893185</v>
      </c>
    </row>
    <row r="252" spans="1:2" x14ac:dyDescent="0.2">
      <c r="A252" s="50">
        <v>249</v>
      </c>
      <c r="B252" s="51">
        <v>54.709456730086593</v>
      </c>
    </row>
    <row r="253" spans="1:2" x14ac:dyDescent="0.2">
      <c r="A253" s="50">
        <v>250</v>
      </c>
      <c r="B253" s="51">
        <v>64.331502709422423</v>
      </c>
    </row>
    <row r="254" spans="1:2" x14ac:dyDescent="0.2">
      <c r="A254" s="50">
        <v>251</v>
      </c>
      <c r="B254" s="51">
        <v>62.271253071969049</v>
      </c>
    </row>
    <row r="255" spans="1:2" x14ac:dyDescent="0.2">
      <c r="A255" s="50">
        <v>252</v>
      </c>
      <c r="B255" s="51">
        <v>52.115129711069748</v>
      </c>
    </row>
    <row r="256" spans="1:2" x14ac:dyDescent="0.2">
      <c r="A256" s="50">
        <v>253</v>
      </c>
      <c r="B256" s="51">
        <v>53.429048508864412</v>
      </c>
    </row>
    <row r="257" spans="1:2" x14ac:dyDescent="0.2">
      <c r="A257" s="50">
        <v>254</v>
      </c>
      <c r="B257" s="51">
        <v>67.386771050097408</v>
      </c>
    </row>
    <row r="258" spans="1:2" x14ac:dyDescent="0.2">
      <c r="A258" s="50">
        <v>255</v>
      </c>
      <c r="B258" s="51">
        <v>53.851253052654656</v>
      </c>
    </row>
    <row r="259" spans="1:2" x14ac:dyDescent="0.2">
      <c r="A259" s="50">
        <v>256</v>
      </c>
      <c r="B259" s="51">
        <v>56.576995859400839</v>
      </c>
    </row>
    <row r="260" spans="1:2" x14ac:dyDescent="0.2">
      <c r="A260" s="50">
        <v>257</v>
      </c>
      <c r="B260" s="51">
        <v>59.8369475029859</v>
      </c>
    </row>
    <row r="261" spans="1:2" x14ac:dyDescent="0.2">
      <c r="A261" s="50">
        <v>258</v>
      </c>
      <c r="B261" s="51">
        <v>55.450357151470286</v>
      </c>
    </row>
    <row r="262" spans="1:2" x14ac:dyDescent="0.2">
      <c r="A262" s="50">
        <v>259</v>
      </c>
      <c r="B262" s="51">
        <v>68.947959401430467</v>
      </c>
    </row>
    <row r="263" spans="1:2" x14ac:dyDescent="0.2">
      <c r="A263" s="50">
        <v>260</v>
      </c>
      <c r="B263" s="51">
        <v>80.000150934212456</v>
      </c>
    </row>
    <row r="264" spans="1:2" x14ac:dyDescent="0.2">
      <c r="A264" s="50">
        <v>261</v>
      </c>
      <c r="B264" s="51">
        <v>82.88965642878118</v>
      </c>
    </row>
    <row r="265" spans="1:2" x14ac:dyDescent="0.2">
      <c r="A265" s="50">
        <v>262</v>
      </c>
      <c r="B265" s="51">
        <v>76.92355028412058</v>
      </c>
    </row>
    <row r="266" spans="1:2" x14ac:dyDescent="0.2">
      <c r="A266" s="50">
        <v>263</v>
      </c>
      <c r="B266" s="51">
        <v>50.370501321525431</v>
      </c>
    </row>
    <row r="267" spans="1:2" x14ac:dyDescent="0.2">
      <c r="A267" s="50">
        <v>264</v>
      </c>
      <c r="B267" s="51">
        <v>61.797818477869086</v>
      </c>
    </row>
    <row r="268" spans="1:2" x14ac:dyDescent="0.2">
      <c r="A268" s="50">
        <v>265</v>
      </c>
      <c r="B268" s="51">
        <v>64.474943738704084</v>
      </c>
    </row>
    <row r="269" spans="1:2" x14ac:dyDescent="0.2">
      <c r="A269" s="50">
        <v>266</v>
      </c>
      <c r="B269" s="51">
        <v>67.866165895247846</v>
      </c>
    </row>
    <row r="270" spans="1:2" x14ac:dyDescent="0.2">
      <c r="A270" s="50">
        <v>267</v>
      </c>
      <c r="B270" s="51">
        <v>58.906877723341573</v>
      </c>
    </row>
    <row r="271" spans="1:2" x14ac:dyDescent="0.2">
      <c r="A271" s="50">
        <v>268</v>
      </c>
      <c r="B271" s="51">
        <v>63.876975201195741</v>
      </c>
    </row>
    <row r="272" spans="1:2" x14ac:dyDescent="0.2">
      <c r="A272" s="50">
        <v>269</v>
      </c>
      <c r="B272" s="51">
        <v>63.569361309049526</v>
      </c>
    </row>
    <row r="273" spans="1:2" x14ac:dyDescent="0.2">
      <c r="A273" s="50">
        <v>270</v>
      </c>
      <c r="B273" s="51">
        <v>72.600014914497521</v>
      </c>
    </row>
    <row r="274" spans="1:2" x14ac:dyDescent="0.2">
      <c r="A274" s="50">
        <v>271</v>
      </c>
      <c r="B274" s="51">
        <v>78.22854455608767</v>
      </c>
    </row>
    <row r="275" spans="1:2" x14ac:dyDescent="0.2">
      <c r="A275" s="50">
        <v>272</v>
      </c>
      <c r="B275" s="51">
        <v>47.807817827066337</v>
      </c>
    </row>
    <row r="276" spans="1:2" x14ac:dyDescent="0.2">
      <c r="A276" s="50">
        <v>273</v>
      </c>
      <c r="B276" s="51">
        <v>70.952082750568835</v>
      </c>
    </row>
    <row r="277" spans="1:2" x14ac:dyDescent="0.2">
      <c r="A277" s="50">
        <v>274</v>
      </c>
      <c r="B277" s="51">
        <v>58.690882508247363</v>
      </c>
    </row>
    <row r="278" spans="1:2" x14ac:dyDescent="0.2">
      <c r="A278" s="50">
        <v>275</v>
      </c>
      <c r="B278" s="51">
        <v>64.562946632098743</v>
      </c>
    </row>
    <row r="279" spans="1:2" x14ac:dyDescent="0.2">
      <c r="A279" s="50">
        <v>276</v>
      </c>
      <c r="B279" s="51">
        <v>61.638812444164046</v>
      </c>
    </row>
    <row r="280" spans="1:2" x14ac:dyDescent="0.2">
      <c r="A280" s="50">
        <v>277</v>
      </c>
      <c r="B280" s="51">
        <v>55.174831350592491</v>
      </c>
    </row>
    <row r="281" spans="1:2" x14ac:dyDescent="0.2">
      <c r="A281" s="50">
        <v>278</v>
      </c>
      <c r="B281" s="51">
        <v>70.033193326440653</v>
      </c>
    </row>
    <row r="282" spans="1:2" x14ac:dyDescent="0.2">
      <c r="A282" s="50">
        <v>279</v>
      </c>
      <c r="B282" s="51">
        <v>71.879978078421246</v>
      </c>
    </row>
    <row r="283" spans="1:2" x14ac:dyDescent="0.2">
      <c r="A283" s="50">
        <v>280</v>
      </c>
      <c r="B283" s="51">
        <v>57.349312467743381</v>
      </c>
    </row>
    <row r="284" spans="1:2" x14ac:dyDescent="0.2">
      <c r="A284" s="50">
        <v>281</v>
      </c>
      <c r="B284" s="51">
        <v>69.655594512269545</v>
      </c>
    </row>
    <row r="285" spans="1:2" x14ac:dyDescent="0.2">
      <c r="A285" s="50">
        <v>282</v>
      </c>
      <c r="B285" s="51">
        <v>73.561692649718125</v>
      </c>
    </row>
    <row r="286" spans="1:2" x14ac:dyDescent="0.2">
      <c r="A286" s="50">
        <v>283</v>
      </c>
      <c r="B286" s="51">
        <v>55.068307595395339</v>
      </c>
    </row>
    <row r="287" spans="1:2" x14ac:dyDescent="0.2">
      <c r="A287" s="50">
        <v>284</v>
      </c>
      <c r="B287" s="51">
        <v>53.068765969838495</v>
      </c>
    </row>
    <row r="288" spans="1:2" x14ac:dyDescent="0.2">
      <c r="A288" s="50">
        <v>285</v>
      </c>
      <c r="B288" s="51">
        <v>68.292719560014717</v>
      </c>
    </row>
    <row r="289" spans="1:2" x14ac:dyDescent="0.2">
      <c r="A289" s="50">
        <v>286</v>
      </c>
      <c r="B289" s="51">
        <v>49.692033397425654</v>
      </c>
    </row>
    <row r="290" spans="1:2" x14ac:dyDescent="0.2">
      <c r="A290" s="50">
        <v>287</v>
      </c>
      <c r="B290" s="51">
        <v>62.432269515990498</v>
      </c>
    </row>
    <row r="291" spans="1:2" x14ac:dyDescent="0.2">
      <c r="A291" s="50">
        <v>288</v>
      </c>
      <c r="B291" s="51">
        <v>62.483978432321642</v>
      </c>
    </row>
    <row r="292" spans="1:2" x14ac:dyDescent="0.2">
      <c r="A292" s="50">
        <v>289</v>
      </c>
      <c r="B292" s="51">
        <v>50.601509684905679</v>
      </c>
    </row>
    <row r="293" spans="1:2" x14ac:dyDescent="0.2">
      <c r="A293" s="50">
        <v>290</v>
      </c>
      <c r="B293" s="51">
        <v>56.076602154678078</v>
      </c>
    </row>
    <row r="294" spans="1:2" x14ac:dyDescent="0.2">
      <c r="A294" s="50">
        <v>291</v>
      </c>
      <c r="B294" s="51">
        <v>61.090742373716999</v>
      </c>
    </row>
    <row r="295" spans="1:2" x14ac:dyDescent="0.2">
      <c r="A295" s="50">
        <v>292</v>
      </c>
      <c r="B295" s="51">
        <v>44.266197576897163</v>
      </c>
    </row>
    <row r="296" spans="1:2" x14ac:dyDescent="0.2">
      <c r="A296" s="50">
        <v>293</v>
      </c>
      <c r="B296" s="51">
        <v>59.495022460792555</v>
      </c>
    </row>
    <row r="297" spans="1:2" x14ac:dyDescent="0.2">
      <c r="A297" s="50">
        <v>294</v>
      </c>
      <c r="B297" s="51">
        <v>80.891404645651335</v>
      </c>
    </row>
    <row r="298" spans="1:2" x14ac:dyDescent="0.2">
      <c r="A298" s="50">
        <v>295</v>
      </c>
      <c r="B298" s="51">
        <v>60.752616732214328</v>
      </c>
    </row>
    <row r="299" spans="1:2" x14ac:dyDescent="0.2">
      <c r="A299" s="50">
        <v>296</v>
      </c>
      <c r="B299" s="51">
        <v>68.491322300406566</v>
      </c>
    </row>
    <row r="300" spans="1:2" x14ac:dyDescent="0.2">
      <c r="A300" s="50">
        <v>297</v>
      </c>
      <c r="B300" s="51">
        <v>57.579647528541813</v>
      </c>
    </row>
    <row r="301" spans="1:2" x14ac:dyDescent="0.2">
      <c r="A301" s="50">
        <v>298</v>
      </c>
      <c r="B301" s="51">
        <v>68.614490169300609</v>
      </c>
    </row>
    <row r="302" spans="1:2" x14ac:dyDescent="0.2">
      <c r="A302" s="50">
        <v>299</v>
      </c>
      <c r="B302" s="51">
        <v>46.189511752991436</v>
      </c>
    </row>
    <row r="303" spans="1:2" x14ac:dyDescent="0.2">
      <c r="A303" s="50">
        <v>300</v>
      </c>
      <c r="B303" s="51">
        <v>72.394458492004048</v>
      </c>
    </row>
    <row r="304" spans="1:2" x14ac:dyDescent="0.2">
      <c r="A304" s="50">
        <v>301</v>
      </c>
      <c r="B304" s="51">
        <v>56.636312924007633</v>
      </c>
    </row>
    <row r="305" spans="1:2" x14ac:dyDescent="0.2">
      <c r="A305" s="50">
        <v>302</v>
      </c>
      <c r="B305" s="51">
        <v>74.066809138310475</v>
      </c>
    </row>
    <row r="306" spans="1:2" x14ac:dyDescent="0.2">
      <c r="A306" s="50">
        <v>303</v>
      </c>
      <c r="B306" s="51">
        <v>59.069432001760127</v>
      </c>
    </row>
    <row r="307" spans="1:2" x14ac:dyDescent="0.2">
      <c r="A307" s="50">
        <v>304</v>
      </c>
      <c r="B307" s="51">
        <v>49.962263824990501</v>
      </c>
    </row>
    <row r="308" spans="1:2" x14ac:dyDescent="0.2">
      <c r="A308" s="50">
        <v>305</v>
      </c>
      <c r="B308" s="51">
        <v>56.819796854339629</v>
      </c>
    </row>
    <row r="309" spans="1:2" x14ac:dyDescent="0.2">
      <c r="A309" s="50">
        <v>306</v>
      </c>
      <c r="B309" s="51">
        <v>59.202167030533367</v>
      </c>
    </row>
    <row r="310" spans="1:2" x14ac:dyDescent="0.2">
      <c r="A310" s="50">
        <v>307</v>
      </c>
      <c r="B310" s="51">
        <v>57.666056486262264</v>
      </c>
    </row>
    <row r="311" spans="1:2" x14ac:dyDescent="0.2">
      <c r="A311" s="50">
        <v>308</v>
      </c>
      <c r="B311" s="51">
        <v>62.13963328876941</v>
      </c>
    </row>
    <row r="312" spans="1:2" x14ac:dyDescent="0.2">
      <c r="A312" s="50">
        <v>309</v>
      </c>
      <c r="B312" s="51">
        <v>70.2770495908876</v>
      </c>
    </row>
    <row r="313" spans="1:2" x14ac:dyDescent="0.2">
      <c r="A313" s="50">
        <v>310</v>
      </c>
      <c r="B313" s="51">
        <v>53.513542998372927</v>
      </c>
    </row>
    <row r="314" spans="1:2" x14ac:dyDescent="0.2">
      <c r="A314" s="50">
        <v>311</v>
      </c>
      <c r="B314" s="51">
        <v>57.292936657523995</v>
      </c>
    </row>
    <row r="315" spans="1:2" x14ac:dyDescent="0.2">
      <c r="A315" s="50">
        <v>312</v>
      </c>
      <c r="B315" s="51">
        <v>57.892225838955859</v>
      </c>
    </row>
    <row r="316" spans="1:2" x14ac:dyDescent="0.2">
      <c r="A316" s="50">
        <v>313</v>
      </c>
      <c r="B316" s="51">
        <v>61.508642286671858</v>
      </c>
    </row>
    <row r="317" spans="1:2" x14ac:dyDescent="0.2">
      <c r="A317" s="50">
        <v>314</v>
      </c>
      <c r="B317" s="51">
        <v>75.316840957151783</v>
      </c>
    </row>
    <row r="318" spans="1:2" x14ac:dyDescent="0.2">
      <c r="A318" s="50">
        <v>315</v>
      </c>
      <c r="B318" s="51">
        <v>70.127515509813975</v>
      </c>
    </row>
    <row r="319" spans="1:2" x14ac:dyDescent="0.2">
      <c r="A319" s="50">
        <v>316</v>
      </c>
      <c r="B319" s="51">
        <v>59.967419036316883</v>
      </c>
    </row>
    <row r="320" spans="1:2" x14ac:dyDescent="0.2">
      <c r="A320" s="50">
        <v>317</v>
      </c>
      <c r="B320" s="51">
        <v>60.673642085052244</v>
      </c>
    </row>
    <row r="321" spans="1:2" x14ac:dyDescent="0.2">
      <c r="A321" s="50">
        <v>318</v>
      </c>
      <c r="B321" s="51">
        <v>51.160025821612635</v>
      </c>
    </row>
    <row r="322" spans="1:2" x14ac:dyDescent="0.2">
      <c r="A322" s="50">
        <v>319</v>
      </c>
      <c r="B322" s="51">
        <v>55.280128950091132</v>
      </c>
    </row>
    <row r="323" spans="1:2" x14ac:dyDescent="0.2">
      <c r="A323" s="50">
        <v>320</v>
      </c>
      <c r="B323" s="51">
        <v>62.995211079630636</v>
      </c>
    </row>
    <row r="324" spans="1:2" x14ac:dyDescent="0.2">
      <c r="A324" s="50">
        <v>321</v>
      </c>
      <c r="B324" s="51">
        <v>66.451182300289233</v>
      </c>
    </row>
    <row r="325" spans="1:2" x14ac:dyDescent="0.2">
      <c r="A325" s="50">
        <v>322</v>
      </c>
      <c r="B325" s="51">
        <v>62.059588386738177</v>
      </c>
    </row>
    <row r="326" spans="1:2" x14ac:dyDescent="0.2">
      <c r="A326" s="50">
        <v>323</v>
      </c>
      <c r="B326" s="51">
        <v>53.294950064719664</v>
      </c>
    </row>
    <row r="327" spans="1:2" x14ac:dyDescent="0.2">
      <c r="A327" s="50">
        <v>324</v>
      </c>
      <c r="B327" s="51">
        <v>48.642847361518676</v>
      </c>
    </row>
    <row r="328" spans="1:2" x14ac:dyDescent="0.2">
      <c r="A328" s="50">
        <v>325</v>
      </c>
      <c r="B328" s="51">
        <v>49.508784357799662</v>
      </c>
    </row>
    <row r="329" spans="1:2" x14ac:dyDescent="0.2">
      <c r="A329" s="50">
        <v>326</v>
      </c>
      <c r="B329" s="51">
        <v>45.601553166548278</v>
      </c>
    </row>
    <row r="330" spans="1:2" x14ac:dyDescent="0.2">
      <c r="A330" s="50">
        <v>327</v>
      </c>
      <c r="B330" s="51">
        <v>52.686548470985173</v>
      </c>
    </row>
    <row r="331" spans="1:2" x14ac:dyDescent="0.2">
      <c r="A331" s="50">
        <v>328</v>
      </c>
      <c r="B331" s="51">
        <v>69.294469941285399</v>
      </c>
    </row>
    <row r="332" spans="1:2" x14ac:dyDescent="0.2">
      <c r="A332" s="50">
        <v>329</v>
      </c>
      <c r="B332" s="51">
        <v>75.878444506484627</v>
      </c>
    </row>
    <row r="333" spans="1:2" x14ac:dyDescent="0.2">
      <c r="A333" s="50">
        <v>330</v>
      </c>
      <c r="B333" s="51">
        <v>51.947304770720983</v>
      </c>
    </row>
    <row r="334" spans="1:2" x14ac:dyDescent="0.2">
      <c r="A334" s="50">
        <v>331</v>
      </c>
      <c r="B334" s="51">
        <v>59.916508553176321</v>
      </c>
    </row>
    <row r="335" spans="1:2" x14ac:dyDescent="0.2">
      <c r="A335" s="50">
        <v>332</v>
      </c>
      <c r="B335" s="51">
        <v>73.809066321103643</v>
      </c>
    </row>
    <row r="336" spans="1:2" x14ac:dyDescent="0.2">
      <c r="A336" s="50">
        <v>333</v>
      </c>
      <c r="B336" s="51">
        <v>72.951767551331415</v>
      </c>
    </row>
    <row r="337" spans="1:2" x14ac:dyDescent="0.2">
      <c r="A337" s="50">
        <v>334</v>
      </c>
      <c r="B337" s="51">
        <v>55.881229971248196</v>
      </c>
    </row>
    <row r="338" spans="1:2" x14ac:dyDescent="0.2">
      <c r="A338" s="50">
        <v>335</v>
      </c>
      <c r="B338" s="51">
        <v>47.487966291516138</v>
      </c>
    </row>
    <row r="339" spans="1:2" x14ac:dyDescent="0.2">
      <c r="A339" s="50">
        <v>336</v>
      </c>
      <c r="B339" s="51">
        <v>51.355346255323916</v>
      </c>
    </row>
    <row r="340" spans="1:2" x14ac:dyDescent="0.2">
      <c r="A340" s="50">
        <v>337</v>
      </c>
      <c r="B340" s="51">
        <v>73.408251637212004</v>
      </c>
    </row>
    <row r="341" spans="1:2" x14ac:dyDescent="0.2">
      <c r="A341" s="50">
        <v>338</v>
      </c>
      <c r="B341" s="51">
        <v>59.706189597411438</v>
      </c>
    </row>
    <row r="342" spans="1:2" x14ac:dyDescent="0.2">
      <c r="A342" s="50">
        <v>339</v>
      </c>
      <c r="B342" s="51">
        <v>76.250913940352206</v>
      </c>
    </row>
    <row r="343" spans="1:2" x14ac:dyDescent="0.2">
      <c r="A343" s="50">
        <v>340</v>
      </c>
      <c r="B343" s="51">
        <v>62.645905666618404</v>
      </c>
    </row>
    <row r="344" spans="1:2" x14ac:dyDescent="0.2">
      <c r="A344" s="50">
        <v>341</v>
      </c>
      <c r="B344" s="51">
        <v>61.848826472339454</v>
      </c>
    </row>
    <row r="345" spans="1:2" x14ac:dyDescent="0.2">
      <c r="A345" s="50">
        <v>342</v>
      </c>
      <c r="B345" s="51">
        <v>54.292284515956055</v>
      </c>
    </row>
    <row r="346" spans="1:2" x14ac:dyDescent="0.2">
      <c r="A346" s="50">
        <v>343</v>
      </c>
      <c r="B346" s="51">
        <v>74.805806544154194</v>
      </c>
    </row>
    <row r="347" spans="1:2" x14ac:dyDescent="0.2">
      <c r="A347" s="50">
        <v>344</v>
      </c>
      <c r="B347" s="51">
        <v>58.420005814962117</v>
      </c>
    </row>
    <row r="348" spans="1:2" x14ac:dyDescent="0.2">
      <c r="A348" s="50">
        <v>345</v>
      </c>
      <c r="B348" s="51">
        <v>53.975045146047826</v>
      </c>
    </row>
    <row r="349" spans="1:2" x14ac:dyDescent="0.2">
      <c r="A349" s="50">
        <v>346</v>
      </c>
      <c r="B349" s="51">
        <v>77.88013217739929</v>
      </c>
    </row>
    <row r="350" spans="1:2" x14ac:dyDescent="0.2">
      <c r="A350" s="50">
        <v>347</v>
      </c>
      <c r="B350" s="51">
        <v>56.329437815997224</v>
      </c>
    </row>
    <row r="351" spans="1:2" x14ac:dyDescent="0.2">
      <c r="A351" s="50">
        <v>348</v>
      </c>
      <c r="B351" s="51">
        <v>60.465013228882547</v>
      </c>
    </row>
    <row r="352" spans="1:2" x14ac:dyDescent="0.2">
      <c r="A352" s="50">
        <v>349</v>
      </c>
      <c r="B352" s="51">
        <v>52.535191698475529</v>
      </c>
    </row>
    <row r="353" spans="1:2" x14ac:dyDescent="0.2">
      <c r="A353" s="50">
        <v>350</v>
      </c>
      <c r="B353" s="51">
        <v>52.27793776653516</v>
      </c>
    </row>
    <row r="354" spans="1:2" x14ac:dyDescent="0.2">
      <c r="A354" s="50">
        <v>351</v>
      </c>
      <c r="B354" s="51">
        <v>70.429490725990632</v>
      </c>
    </row>
    <row r="355" spans="1:2" x14ac:dyDescent="0.2">
      <c r="A355" s="50">
        <v>352</v>
      </c>
      <c r="B355" s="51">
        <v>70.528734083674806</v>
      </c>
    </row>
    <row r="356" spans="1:2" x14ac:dyDescent="0.2">
      <c r="A356" s="50">
        <v>353</v>
      </c>
      <c r="B356" s="51">
        <v>59.33440828169757</v>
      </c>
    </row>
    <row r="357" spans="1:2" x14ac:dyDescent="0.2">
      <c r="A357" s="50">
        <v>354</v>
      </c>
      <c r="B357" s="51">
        <v>62.564849937072601</v>
      </c>
    </row>
    <row r="358" spans="1:2" x14ac:dyDescent="0.2">
      <c r="A358" s="50">
        <v>355</v>
      </c>
      <c r="B358" s="51">
        <v>68.173671281773125</v>
      </c>
    </row>
    <row r="359" spans="1:2" x14ac:dyDescent="0.2">
      <c r="A359" s="50">
        <v>356</v>
      </c>
      <c r="B359" s="51">
        <v>58.253368646792296</v>
      </c>
    </row>
    <row r="360" spans="1:2" x14ac:dyDescent="0.2">
      <c r="A360" s="50">
        <v>357</v>
      </c>
      <c r="B360" s="51">
        <v>66.027283575252682</v>
      </c>
    </row>
    <row r="361" spans="1:2" x14ac:dyDescent="0.2">
      <c r="A361" s="50">
        <v>358</v>
      </c>
      <c r="B361" s="51">
        <v>57.806902248192927</v>
      </c>
    </row>
    <row r="362" spans="1:2" x14ac:dyDescent="0.2">
      <c r="A362" s="50">
        <v>359</v>
      </c>
      <c r="B362" s="51">
        <v>67.679800997376276</v>
      </c>
    </row>
    <row r="363" spans="1:2" x14ac:dyDescent="0.2">
      <c r="A363" s="50">
        <v>360</v>
      </c>
      <c r="B363" s="51">
        <v>52.78150078908061</v>
      </c>
    </row>
    <row r="364" spans="1:2" x14ac:dyDescent="0.2">
      <c r="A364" s="50">
        <v>361</v>
      </c>
      <c r="B364" s="51">
        <v>58.638228691766294</v>
      </c>
    </row>
    <row r="365" spans="1:2" x14ac:dyDescent="0.2">
      <c r="A365" s="50">
        <v>362</v>
      </c>
      <c r="B365" s="51">
        <v>52.926811248765915</v>
      </c>
    </row>
    <row r="366" spans="1:2" x14ac:dyDescent="0.2">
      <c r="A366" s="50">
        <v>363</v>
      </c>
      <c r="B366" s="51">
        <v>50.82109049133058</v>
      </c>
    </row>
    <row r="367" spans="1:2" x14ac:dyDescent="0.2">
      <c r="A367" s="50">
        <v>364</v>
      </c>
      <c r="B367" s="51">
        <v>75.652422660709036</v>
      </c>
    </row>
    <row r="368" spans="1:2" x14ac:dyDescent="0.2">
      <c r="A368" s="50">
        <v>365</v>
      </c>
      <c r="B368" s="51">
        <v>57.752040978054914</v>
      </c>
    </row>
    <row r="369" spans="1:2" x14ac:dyDescent="0.2">
      <c r="A369" s="50">
        <v>366</v>
      </c>
      <c r="B369" s="51">
        <v>56.483829554427821</v>
      </c>
    </row>
    <row r="370" spans="1:2" x14ac:dyDescent="0.2">
      <c r="A370" s="50">
        <v>367</v>
      </c>
      <c r="B370" s="51">
        <v>65.522693761923676</v>
      </c>
    </row>
    <row r="371" spans="1:2" x14ac:dyDescent="0.2">
      <c r="A371" s="50">
        <v>368</v>
      </c>
      <c r="B371" s="51">
        <v>59.121319463456892</v>
      </c>
    </row>
    <row r="372" spans="1:2" x14ac:dyDescent="0.2">
      <c r="A372" s="50">
        <v>369</v>
      </c>
      <c r="B372" s="51">
        <v>63.212746143925848</v>
      </c>
    </row>
    <row r="373" spans="1:2" x14ac:dyDescent="0.2">
      <c r="A373" s="50">
        <v>370</v>
      </c>
      <c r="B373" s="51">
        <v>65.67744950180024</v>
      </c>
    </row>
    <row r="374" spans="1:2" x14ac:dyDescent="0.2">
      <c r="A374" s="50">
        <v>371</v>
      </c>
      <c r="B374" s="51">
        <v>64.017057926174417</v>
      </c>
    </row>
    <row r="375" spans="1:2" x14ac:dyDescent="0.2">
      <c r="A375" s="50">
        <v>372</v>
      </c>
      <c r="B375" s="51">
        <v>69.888122315775064</v>
      </c>
    </row>
    <row r="376" spans="1:2" x14ac:dyDescent="0.2">
      <c r="A376" s="50">
        <v>373</v>
      </c>
      <c r="B376" s="51">
        <v>54.482967309007002</v>
      </c>
    </row>
    <row r="377" spans="1:2" x14ac:dyDescent="0.2">
      <c r="A377" s="50">
        <v>374</v>
      </c>
      <c r="B377" s="51">
        <v>54.999404408034472</v>
      </c>
    </row>
    <row r="378" spans="1:2" x14ac:dyDescent="0.2">
      <c r="A378" s="50">
        <v>375</v>
      </c>
      <c r="B378" s="51">
        <v>63.653433888990833</v>
      </c>
    </row>
    <row r="379" spans="1:2" x14ac:dyDescent="0.2">
      <c r="A379" s="50">
        <v>376</v>
      </c>
      <c r="B379" s="51">
        <v>64.244613669054601</v>
      </c>
    </row>
    <row r="380" spans="1:2" x14ac:dyDescent="0.2">
      <c r="A380" s="50">
        <v>377</v>
      </c>
      <c r="B380" s="51">
        <v>68.820214098019406</v>
      </c>
    </row>
    <row r="381" spans="1:2" x14ac:dyDescent="0.2">
      <c r="A381" s="50">
        <v>378</v>
      </c>
      <c r="B381" s="51">
        <v>56.878031853430883</v>
      </c>
    </row>
    <row r="382" spans="1:2" x14ac:dyDescent="0.2">
      <c r="A382" s="50">
        <v>379</v>
      </c>
      <c r="B382" s="51">
        <v>72.266033183721277</v>
      </c>
    </row>
    <row r="383" spans="1:2" x14ac:dyDescent="0.2">
      <c r="A383" s="50">
        <v>380</v>
      </c>
      <c r="B383" s="51">
        <v>60.961143098102873</v>
      </c>
    </row>
    <row r="384" spans="1:2" x14ac:dyDescent="0.2">
      <c r="A384" s="50">
        <v>381</v>
      </c>
      <c r="B384" s="51">
        <v>67.567852652699614</v>
      </c>
    </row>
    <row r="385" spans="1:2" x14ac:dyDescent="0.2">
      <c r="A385" s="50">
        <v>382</v>
      </c>
      <c r="B385" s="51">
        <v>59.546334581303434</v>
      </c>
    </row>
    <row r="386" spans="1:2" x14ac:dyDescent="0.2">
      <c r="A386" s="50">
        <v>383</v>
      </c>
      <c r="B386" s="51">
        <v>61.928547852792377</v>
      </c>
    </row>
    <row r="387" spans="1:2" x14ac:dyDescent="0.2">
      <c r="A387" s="50">
        <v>384</v>
      </c>
      <c r="B387" s="51">
        <v>71.578624099943411</v>
      </c>
    </row>
    <row r="388" spans="1:2" x14ac:dyDescent="0.2">
      <c r="A388" s="50">
        <v>385</v>
      </c>
      <c r="B388" s="51">
        <v>48.872449804150648</v>
      </c>
    </row>
    <row r="389" spans="1:2" x14ac:dyDescent="0.2">
      <c r="A389" s="50">
        <v>386</v>
      </c>
      <c r="B389" s="51">
        <v>69.745600971880464</v>
      </c>
    </row>
    <row r="390" spans="1:2" x14ac:dyDescent="0.2">
      <c r="A390" s="50">
        <v>387</v>
      </c>
      <c r="B390" s="51">
        <v>60.594652652710955</v>
      </c>
    </row>
    <row r="391" spans="1:2" x14ac:dyDescent="0.2">
      <c r="A391" s="50">
        <v>388</v>
      </c>
      <c r="B391" s="51">
        <v>58.772878073875127</v>
      </c>
    </row>
    <row r="392" spans="1:2" x14ac:dyDescent="0.2">
      <c r="A392" s="50">
        <v>389</v>
      </c>
      <c r="B392" s="51">
        <v>58.988260667126333</v>
      </c>
    </row>
    <row r="393" spans="1:2" x14ac:dyDescent="0.2">
      <c r="A393" s="50">
        <v>390</v>
      </c>
      <c r="B393" s="51">
        <v>58.336840604047801</v>
      </c>
    </row>
    <row r="394" spans="1:2" x14ac:dyDescent="0.2">
      <c r="A394" s="50">
        <v>391</v>
      </c>
      <c r="B394" s="51">
        <v>60.256126725590846</v>
      </c>
    </row>
    <row r="395" spans="1:2" x14ac:dyDescent="0.2">
      <c r="A395" s="50">
        <v>392</v>
      </c>
      <c r="B395" s="51">
        <v>53.643380910829762</v>
      </c>
    </row>
    <row r="396" spans="1:2" x14ac:dyDescent="0.2">
      <c r="A396" s="50">
        <v>393</v>
      </c>
      <c r="B396" s="51">
        <v>88.533688289182123</v>
      </c>
    </row>
    <row r="397" spans="1:2" x14ac:dyDescent="0.2">
      <c r="A397" s="50">
        <v>394</v>
      </c>
      <c r="B397" s="51">
        <v>53.770820175306866</v>
      </c>
    </row>
    <row r="398" spans="1:2" x14ac:dyDescent="0.2">
      <c r="A398" s="50">
        <v>395</v>
      </c>
      <c r="B398" s="51">
        <v>66.552338965549083</v>
      </c>
    </row>
    <row r="399" spans="1:2" x14ac:dyDescent="0.2">
      <c r="A399" s="50">
        <v>396</v>
      </c>
      <c r="B399" s="51">
        <v>56.38995435538488</v>
      </c>
    </row>
    <row r="400" spans="1:2" x14ac:dyDescent="0.2">
      <c r="A400" s="50">
        <v>397</v>
      </c>
      <c r="B400" s="51">
        <v>76.65078218772787</v>
      </c>
    </row>
    <row r="401" spans="1:2" x14ac:dyDescent="0.2">
      <c r="A401" s="50">
        <v>398</v>
      </c>
      <c r="B401" s="51">
        <v>57.058304943628656</v>
      </c>
    </row>
    <row r="402" spans="1:2" x14ac:dyDescent="0.2">
      <c r="A402" s="50">
        <v>399</v>
      </c>
      <c r="B402" s="51">
        <v>58.555811580782873</v>
      </c>
    </row>
    <row r="403" spans="1:2" x14ac:dyDescent="0.2">
      <c r="A403" s="50">
        <v>400</v>
      </c>
      <c r="B403" s="51">
        <v>59.626327597477143</v>
      </c>
    </row>
    <row r="404" spans="1:2" x14ac:dyDescent="0.2">
      <c r="A404" s="50">
        <v>401</v>
      </c>
      <c r="B404" s="51">
        <v>56.234337441425062</v>
      </c>
    </row>
    <row r="405" spans="1:2" x14ac:dyDescent="0.2">
      <c r="A405" s="50">
        <v>402</v>
      </c>
      <c r="B405" s="51">
        <v>66.287035146170339</v>
      </c>
    </row>
    <row r="406" spans="1:2" x14ac:dyDescent="0.2">
      <c r="A406" s="50">
        <v>403</v>
      </c>
      <c r="B406" s="51">
        <v>57.115562994916665</v>
      </c>
    </row>
    <row r="407" spans="1:2" x14ac:dyDescent="0.2">
      <c r="A407" s="50">
        <v>404</v>
      </c>
      <c r="B407" s="51">
        <v>70.847179307589542</v>
      </c>
    </row>
    <row r="408" spans="1:2" x14ac:dyDescent="0.2">
      <c r="A408" s="50">
        <v>405</v>
      </c>
      <c r="B408" s="51">
        <v>62.860889838631131</v>
      </c>
    </row>
    <row r="409" spans="1:2" x14ac:dyDescent="0.2">
      <c r="A409" s="50">
        <v>406</v>
      </c>
      <c r="B409" s="51">
        <v>61.220418875351783</v>
      </c>
    </row>
    <row r="410" spans="1:2" x14ac:dyDescent="0.2">
      <c r="A410" s="50">
        <v>407</v>
      </c>
      <c r="B410" s="51">
        <v>56.728374649842195</v>
      </c>
    </row>
    <row r="411" spans="1:2" x14ac:dyDescent="0.2">
      <c r="A411" s="50">
        <v>408</v>
      </c>
      <c r="B411" s="51">
        <v>64.797507566069697</v>
      </c>
    </row>
    <row r="412" spans="1:2" x14ac:dyDescent="0.2">
      <c r="A412" s="50">
        <v>409</v>
      </c>
      <c r="B412" s="51">
        <v>61.011737632412945</v>
      </c>
    </row>
    <row r="413" spans="1:2" x14ac:dyDescent="0.2">
      <c r="A413" s="50">
        <v>410</v>
      </c>
      <c r="B413" s="51">
        <v>57.436925650107518</v>
      </c>
    </row>
    <row r="414" spans="1:2" x14ac:dyDescent="0.2">
      <c r="A414" s="50">
        <v>411</v>
      </c>
      <c r="B414" s="51">
        <v>62.77930383781694</v>
      </c>
    </row>
    <row r="415" spans="1:2" x14ac:dyDescent="0.2">
      <c r="A415" s="50">
        <v>412</v>
      </c>
      <c r="B415" s="51">
        <v>67.277895499671146</v>
      </c>
    </row>
    <row r="416" spans="1:2" x14ac:dyDescent="0.2">
      <c r="A416" s="50">
        <v>413</v>
      </c>
      <c r="B416" s="51">
        <v>60.176919558493751</v>
      </c>
    </row>
    <row r="417" spans="1:2" x14ac:dyDescent="0.2">
      <c r="A417" s="50">
        <v>414</v>
      </c>
      <c r="B417" s="51">
        <v>60.046825216303404</v>
      </c>
    </row>
    <row r="418" spans="1:2" x14ac:dyDescent="0.2">
      <c r="A418" s="50">
        <v>415</v>
      </c>
      <c r="B418" s="51">
        <v>54.596996991417072</v>
      </c>
    </row>
    <row r="419" spans="1:2" x14ac:dyDescent="0.2">
      <c r="A419" s="50">
        <v>416</v>
      </c>
      <c r="B419" s="51">
        <v>72.812166031997094</v>
      </c>
    </row>
    <row r="420" spans="1:2" x14ac:dyDescent="0.2">
      <c r="A420" s="50">
        <v>417</v>
      </c>
      <c r="B420" s="51">
        <v>60.335274411168811</v>
      </c>
    </row>
    <row r="421" spans="1:2" x14ac:dyDescent="0.2">
      <c r="A421" s="50">
        <v>418</v>
      </c>
      <c r="B421" s="51">
        <v>70.686285137813485</v>
      </c>
    </row>
    <row r="422" spans="1:2" x14ac:dyDescent="0.2">
      <c r="A422" s="50">
        <v>419</v>
      </c>
      <c r="B422" s="51">
        <v>52.379773249695113</v>
      </c>
    </row>
    <row r="423" spans="1:2" x14ac:dyDescent="0.2">
      <c r="A423" s="50">
        <v>420</v>
      </c>
      <c r="B423" s="51">
        <v>59.282831158773043</v>
      </c>
    </row>
    <row r="424" spans="1:2" x14ac:dyDescent="0.2">
      <c r="A424" s="50">
        <v>421</v>
      </c>
      <c r="B424" s="51">
        <v>46.910693150416634</v>
      </c>
    </row>
    <row r="425" spans="1:2" x14ac:dyDescent="0.2">
      <c r="A425" s="50">
        <v>422</v>
      </c>
      <c r="B425" s="51">
        <v>58.854632264107622</v>
      </c>
    </row>
    <row r="426" spans="1:2" x14ac:dyDescent="0.2">
      <c r="A426" s="50">
        <v>423</v>
      </c>
      <c r="B426" s="51">
        <v>51.659898445417632</v>
      </c>
    </row>
    <row r="427" spans="1:2" x14ac:dyDescent="0.2">
      <c r="A427" s="50">
        <v>424</v>
      </c>
      <c r="B427" s="51">
        <v>54.40906504597303</v>
      </c>
    </row>
    <row r="428" spans="1:2" x14ac:dyDescent="0.2">
      <c r="A428" s="50">
        <v>425</v>
      </c>
      <c r="B428" s="51">
        <v>65.035455123234001</v>
      </c>
    </row>
    <row r="429" spans="1:2" x14ac:dyDescent="0.2">
      <c r="A429" s="50">
        <v>426</v>
      </c>
      <c r="B429" s="51">
        <v>60.385944528871541</v>
      </c>
    </row>
    <row r="430" spans="1:2" x14ac:dyDescent="0.2">
      <c r="A430" s="50">
        <v>427</v>
      </c>
      <c r="B430" s="51">
        <v>59.414793691651766</v>
      </c>
    </row>
    <row r="431" spans="1:2" x14ac:dyDescent="0.2">
      <c r="A431" s="50">
        <v>428</v>
      </c>
      <c r="B431" s="51">
        <v>56.968457102387639</v>
      </c>
    </row>
    <row r="432" spans="1:2" x14ac:dyDescent="0.2">
      <c r="A432" s="50">
        <v>429</v>
      </c>
      <c r="B432" s="51">
        <v>64.102924170678548</v>
      </c>
    </row>
    <row r="433" spans="1:2" x14ac:dyDescent="0.2">
      <c r="A433" s="50">
        <v>430</v>
      </c>
      <c r="B433" s="51">
        <v>62.913262881847523</v>
      </c>
    </row>
    <row r="434" spans="1:2" x14ac:dyDescent="0.2">
      <c r="A434" s="50">
        <v>431</v>
      </c>
      <c r="B434" s="51">
        <v>84.804289460637577</v>
      </c>
    </row>
    <row r="435" spans="1:2" x14ac:dyDescent="0.2">
      <c r="A435" s="50">
        <v>432</v>
      </c>
      <c r="B435" s="51">
        <v>60.126148805238216</v>
      </c>
    </row>
    <row r="436" spans="1:2" x14ac:dyDescent="0.2">
      <c r="A436" s="50">
        <v>433</v>
      </c>
      <c r="B436" s="51">
        <v>72.070285612895987</v>
      </c>
    </row>
    <row r="437" spans="1:2" x14ac:dyDescent="0.2">
      <c r="A437" s="50">
        <v>434</v>
      </c>
      <c r="B437" s="51">
        <v>39.764603739301641</v>
      </c>
    </row>
    <row r="438" spans="1:2" x14ac:dyDescent="0.2">
      <c r="A438" s="50">
        <v>435</v>
      </c>
      <c r="B438" s="51">
        <v>74.237843758092964</v>
      </c>
    </row>
    <row r="439" spans="1:2" x14ac:dyDescent="0.2">
      <c r="A439" s="50">
        <v>436</v>
      </c>
      <c r="B439" s="51">
        <v>54.173710758632936</v>
      </c>
    </row>
    <row r="440" spans="1:2" x14ac:dyDescent="0.2">
      <c r="A440" s="50">
        <v>437</v>
      </c>
      <c r="B440" s="51">
        <v>55.817900991413651</v>
      </c>
    </row>
    <row r="441" spans="1:2" x14ac:dyDescent="0.2">
      <c r="A441" s="50">
        <v>438</v>
      </c>
      <c r="B441" s="51">
        <v>61.718268655106648</v>
      </c>
    </row>
    <row r="442" spans="1:2" x14ac:dyDescent="0.2">
      <c r="A442" s="50">
        <v>439</v>
      </c>
      <c r="B442" s="51">
        <v>73.175928476494036</v>
      </c>
    </row>
    <row r="443" spans="1:2" x14ac:dyDescent="0.2">
      <c r="A443" s="50">
        <v>440</v>
      </c>
      <c r="B443" s="51">
        <v>74.999979680592503</v>
      </c>
    </row>
    <row r="444" spans="1:2" x14ac:dyDescent="0.2">
      <c r="A444" s="50">
        <v>441</v>
      </c>
      <c r="B444" s="51">
        <v>53.158033430244558</v>
      </c>
    </row>
    <row r="445" spans="1:2" x14ac:dyDescent="0.2">
      <c r="A445" s="50">
        <v>442</v>
      </c>
      <c r="B445" s="51">
        <v>57.977167366065963</v>
      </c>
    </row>
    <row r="446" spans="1:2" x14ac:dyDescent="0.2">
      <c r="A446" s="50">
        <v>443</v>
      </c>
      <c r="B446" s="51">
        <v>55.718261455926175</v>
      </c>
    </row>
    <row r="447" spans="1:2" x14ac:dyDescent="0.2">
      <c r="A447" s="50">
        <v>444</v>
      </c>
      <c r="B447" s="51">
        <v>67.981491160003841</v>
      </c>
    </row>
    <row r="448" spans="1:2" x14ac:dyDescent="0.2">
      <c r="A448" s="50">
        <v>445</v>
      </c>
      <c r="B448" s="51">
        <v>51.476475419174449</v>
      </c>
    </row>
    <row r="449" spans="1:2" x14ac:dyDescent="0.2">
      <c r="A449" s="50">
        <v>446</v>
      </c>
      <c r="B449" s="51">
        <v>60.544045006932734</v>
      </c>
    </row>
    <row r="450" spans="1:2" x14ac:dyDescent="0.2">
      <c r="A450" s="50">
        <v>447</v>
      </c>
      <c r="B450" s="51">
        <v>69.517002510473091</v>
      </c>
    </row>
    <row r="451" spans="1:2" x14ac:dyDescent="0.2">
      <c r="A451" s="50">
        <v>448</v>
      </c>
      <c r="B451" s="51">
        <v>55.34695699906294</v>
      </c>
    </row>
    <row r="452" spans="1:2" x14ac:dyDescent="0.2">
      <c r="A452" s="50">
        <v>449</v>
      </c>
      <c r="B452" s="51">
        <v>51.836963269286507</v>
      </c>
    </row>
    <row r="453" spans="1:2" x14ac:dyDescent="0.2">
      <c r="A453" s="50">
        <v>450</v>
      </c>
      <c r="B453" s="51">
        <v>71.760768883374311</v>
      </c>
    </row>
    <row r="454" spans="1:2" x14ac:dyDescent="0.2">
      <c r="A454" s="50">
        <v>451</v>
      </c>
      <c r="B454" s="51">
        <v>61.587962796179212</v>
      </c>
    </row>
    <row r="455" spans="1:2" x14ac:dyDescent="0.2">
      <c r="A455" s="50">
        <v>452</v>
      </c>
      <c r="B455" s="51">
        <v>65.185121894952417</v>
      </c>
    </row>
    <row r="456" spans="1:2" x14ac:dyDescent="0.2">
      <c r="A456" s="50">
        <v>453</v>
      </c>
      <c r="B456" s="51">
        <v>65.429186688178604</v>
      </c>
    </row>
    <row r="457" spans="1:2" x14ac:dyDescent="0.2">
      <c r="A457" s="50">
        <v>454</v>
      </c>
      <c r="B457" s="51">
        <v>64.708293533728266</v>
      </c>
    </row>
    <row r="458" spans="1:2" x14ac:dyDescent="0.2">
      <c r="A458" s="50">
        <v>455</v>
      </c>
      <c r="B458" s="51">
        <v>66.99555653847105</v>
      </c>
    </row>
    <row r="459" spans="1:2" x14ac:dyDescent="0.2">
      <c r="A459" s="50">
        <v>456</v>
      </c>
      <c r="B459" s="51">
        <v>60.803199354239311</v>
      </c>
    </row>
    <row r="460" spans="1:2" x14ac:dyDescent="0.2">
      <c r="A460" s="50">
        <v>457</v>
      </c>
      <c r="B460" s="51">
        <v>58.115729621231303</v>
      </c>
    </row>
    <row r="461" spans="1:2" x14ac:dyDescent="0.2">
      <c r="A461" s="50">
        <v>458</v>
      </c>
      <c r="B461" s="51">
        <v>60.882167701680729</v>
      </c>
    </row>
    <row r="462" spans="1:2" x14ac:dyDescent="0.2">
      <c r="A462" s="50">
        <v>459</v>
      </c>
      <c r="B462" s="51">
        <v>49.204116876073307</v>
      </c>
    </row>
    <row r="463" spans="1:2" x14ac:dyDescent="0.2">
      <c r="A463" s="50">
        <v>460</v>
      </c>
      <c r="B463" s="51">
        <v>57.524068117667611</v>
      </c>
    </row>
    <row r="464" spans="1:2" x14ac:dyDescent="0.2">
      <c r="A464" s="50">
        <v>461</v>
      </c>
      <c r="B464" s="51">
        <v>57.204510547772621</v>
      </c>
    </row>
    <row r="465" spans="1:2" x14ac:dyDescent="0.2">
      <c r="A465" s="50">
        <v>462</v>
      </c>
      <c r="B465" s="51">
        <v>63.432090534361734</v>
      </c>
    </row>
    <row r="466" spans="1:2" x14ac:dyDescent="0.2">
      <c r="A466" s="50">
        <v>463</v>
      </c>
      <c r="B466" s="51">
        <v>64.944925580931354</v>
      </c>
    </row>
    <row r="467" spans="1:2" x14ac:dyDescent="0.2">
      <c r="A467" s="50">
        <v>464</v>
      </c>
      <c r="B467" s="51">
        <v>66.188036454439654</v>
      </c>
    </row>
    <row r="468" spans="1:2" x14ac:dyDescent="0.2">
      <c r="A468" s="50">
        <v>465</v>
      </c>
      <c r="B468" s="51">
        <v>62.697926215877871</v>
      </c>
    </row>
    <row r="469" spans="1:2" x14ac:dyDescent="0.2">
      <c r="A469" s="50">
        <v>466</v>
      </c>
      <c r="B469" s="51">
        <v>48.251208797602771</v>
      </c>
    </row>
    <row r="470" spans="1:2" x14ac:dyDescent="0.2">
      <c r="A470" s="50">
        <v>467</v>
      </c>
      <c r="B470" s="51">
        <v>58.199734025112576</v>
      </c>
    </row>
    <row r="471" spans="1:2" x14ac:dyDescent="0.2">
      <c r="A471" s="50">
        <v>468</v>
      </c>
      <c r="B471" s="51">
        <v>54.890744806550799</v>
      </c>
    </row>
    <row r="472" spans="1:2" x14ac:dyDescent="0.2">
      <c r="A472" s="50">
        <v>469</v>
      </c>
      <c r="B472" s="51">
        <v>71.289564341621059</v>
      </c>
    </row>
    <row r="473" spans="1:2" x14ac:dyDescent="0.2">
      <c r="A473" s="50">
        <v>470</v>
      </c>
      <c r="B473" s="51">
        <v>62.219816152809017</v>
      </c>
    </row>
    <row r="474" spans="1:2" x14ac:dyDescent="0.2">
      <c r="A474" s="50">
        <v>471</v>
      </c>
      <c r="B474" s="51">
        <v>63.130160523328534</v>
      </c>
    </row>
    <row r="475" spans="1:2" x14ac:dyDescent="0.2">
      <c r="A475" s="50">
        <v>472</v>
      </c>
      <c r="B475" s="51">
        <v>77.379797107876442</v>
      </c>
    </row>
    <row r="476" spans="1:2" x14ac:dyDescent="0.2">
      <c r="A476" s="50">
        <v>473</v>
      </c>
      <c r="B476" s="51">
        <v>62.008384839257502</v>
      </c>
    </row>
    <row r="477" spans="1:2" x14ac:dyDescent="0.2">
      <c r="A477" s="50">
        <v>474</v>
      </c>
      <c r="B477" s="51">
        <v>63.792046172465611</v>
      </c>
    </row>
    <row r="478" spans="1:2" x14ac:dyDescent="0.2">
      <c r="A478" s="50">
        <v>475</v>
      </c>
      <c r="B478" s="51">
        <v>71.11888191692519</v>
      </c>
    </row>
    <row r="479" spans="1:2" x14ac:dyDescent="0.2">
      <c r="A479" s="50">
        <v>476</v>
      </c>
      <c r="B479" s="51">
        <v>50.956372491840114</v>
      </c>
    </row>
    <row r="480" spans="1:2" x14ac:dyDescent="0.2">
      <c r="A480" s="50">
        <v>477</v>
      </c>
      <c r="B480" s="51">
        <v>61.16977581043394</v>
      </c>
    </row>
    <row r="481" spans="1:2" x14ac:dyDescent="0.2">
      <c r="A481" s="50">
        <v>478</v>
      </c>
      <c r="B481" s="51">
        <v>66.720180527980872</v>
      </c>
    </row>
    <row r="482" spans="1:2" x14ac:dyDescent="0.2">
      <c r="A482" s="50">
        <v>479</v>
      </c>
      <c r="B482" s="51">
        <v>61.429393645184213</v>
      </c>
    </row>
    <row r="483" spans="1:2" x14ac:dyDescent="0.2">
      <c r="A483" s="50">
        <v>480</v>
      </c>
      <c r="B483" s="51">
        <v>55.979353659819594</v>
      </c>
    </row>
    <row r="484" spans="1:2" x14ac:dyDescent="0.2">
      <c r="A484" s="50">
        <v>481</v>
      </c>
      <c r="B484" s="51">
        <v>67.101628253615516</v>
      </c>
    </row>
    <row r="485" spans="1:2" x14ac:dyDescent="0.2">
      <c r="A485" s="50">
        <v>482</v>
      </c>
      <c r="B485" s="51">
        <v>54.780701630365421</v>
      </c>
    </row>
    <row r="486" spans="1:2" x14ac:dyDescent="0.2">
      <c r="A486" s="50">
        <v>483</v>
      </c>
      <c r="B486" s="51">
        <v>54.096772887606946</v>
      </c>
    </row>
    <row r="487" spans="1:2" x14ac:dyDescent="0.2">
      <c r="A487" s="50">
        <v>484</v>
      </c>
      <c r="B487" s="51">
        <v>65.772638307294514</v>
      </c>
    </row>
    <row r="488" spans="1:2" x14ac:dyDescent="0.2">
      <c r="A488" s="50">
        <v>485</v>
      </c>
      <c r="B488" s="51">
        <v>58.473121478625821</v>
      </c>
    </row>
    <row r="489" spans="1:2" x14ac:dyDescent="0.2">
      <c r="A489" s="50">
        <v>486</v>
      </c>
      <c r="B489" s="51">
        <v>65.277079384876117</v>
      </c>
    </row>
    <row r="490" spans="1:2" x14ac:dyDescent="0.2">
      <c r="A490" s="50">
        <v>487</v>
      </c>
      <c r="B490" s="51">
        <v>59.757280066008846</v>
      </c>
    </row>
    <row r="491" spans="1:2" x14ac:dyDescent="0.2">
      <c r="A491" s="50">
        <v>488</v>
      </c>
      <c r="B491" s="51">
        <v>61.299517085380216</v>
      </c>
    </row>
    <row r="492" spans="1:2" x14ac:dyDescent="0.2">
      <c r="A492" s="50">
        <v>489</v>
      </c>
      <c r="B492" s="51">
        <v>78.826235302378393</v>
      </c>
    </row>
    <row r="493" spans="1:2" x14ac:dyDescent="0.2">
      <c r="A493" s="50">
        <v>490</v>
      </c>
      <c r="B493" s="51">
        <v>61.378665560786146</v>
      </c>
    </row>
    <row r="494" spans="1:2" x14ac:dyDescent="0.2">
      <c r="A494" s="50">
        <v>491</v>
      </c>
      <c r="B494" s="51">
        <v>65.930268845481763</v>
      </c>
    </row>
    <row r="495" spans="1:2" x14ac:dyDescent="0.2">
      <c r="A495" s="50">
        <v>492</v>
      </c>
      <c r="B495" s="51">
        <v>63.34879785901159</v>
      </c>
    </row>
    <row r="496" spans="1:2" x14ac:dyDescent="0.2">
      <c r="A496" s="50">
        <v>493</v>
      </c>
      <c r="B496" s="51">
        <v>74.515013629052589</v>
      </c>
    </row>
    <row r="497" spans="1:2" x14ac:dyDescent="0.2">
      <c r="A497" s="50">
        <v>494</v>
      </c>
      <c r="B497" s="51">
        <v>71.40104342078358</v>
      </c>
    </row>
    <row r="498" spans="1:2" x14ac:dyDescent="0.2">
      <c r="A498" s="50">
        <v>495</v>
      </c>
      <c r="B498" s="51">
        <v>58.031382242629775</v>
      </c>
    </row>
    <row r="499" spans="1:2" x14ac:dyDescent="0.2">
      <c r="A499" s="50">
        <v>496</v>
      </c>
      <c r="B499" s="51">
        <v>66.823687686011112</v>
      </c>
    </row>
    <row r="500" spans="1:2" x14ac:dyDescent="0.2">
      <c r="A500" s="50">
        <v>497</v>
      </c>
      <c r="B500" s="51">
        <v>55.61764599483606</v>
      </c>
    </row>
    <row r="501" spans="1:2" x14ac:dyDescent="0.2">
      <c r="A501" s="50">
        <v>498</v>
      </c>
      <c r="B501" s="51">
        <v>50.215777596433455</v>
      </c>
    </row>
    <row r="502" spans="1:2" x14ac:dyDescent="0.2">
      <c r="A502" s="50">
        <v>499</v>
      </c>
      <c r="B502" s="51">
        <v>79.507092359100056</v>
      </c>
    </row>
    <row r="503" spans="1:2" x14ac:dyDescent="0.2">
      <c r="A503" s="50">
        <v>500</v>
      </c>
      <c r="B503" s="51">
        <v>55.55266553814301</v>
      </c>
    </row>
    <row r="504" spans="1:2" x14ac:dyDescent="0.2">
      <c r="A504" s="50">
        <v>501</v>
      </c>
      <c r="B504" s="51">
        <v>62.351680896550015</v>
      </c>
    </row>
    <row r="505" spans="1:2" x14ac:dyDescent="0.2">
      <c r="A505" s="50">
        <v>502</v>
      </c>
      <c r="B505" s="51">
        <v>69.161614272921994</v>
      </c>
    </row>
    <row r="506" spans="1:2" x14ac:dyDescent="0.2">
      <c r="A506" s="50">
        <v>503</v>
      </c>
      <c r="B506" s="51">
        <v>56.138450178333613</v>
      </c>
    </row>
    <row r="507" spans="1:2" x14ac:dyDescent="0.2">
      <c r="A507" s="50">
        <v>504</v>
      </c>
      <c r="B507" s="51">
        <v>81.999725510893185</v>
      </c>
    </row>
    <row r="508" spans="1:2" x14ac:dyDescent="0.2">
      <c r="A508" s="50">
        <v>505</v>
      </c>
      <c r="B508" s="51">
        <v>54.709456730086593</v>
      </c>
    </row>
    <row r="509" spans="1:2" x14ac:dyDescent="0.2">
      <c r="A509" s="50">
        <v>506</v>
      </c>
      <c r="B509" s="51">
        <v>64.331502709422423</v>
      </c>
    </row>
    <row r="510" spans="1:2" x14ac:dyDescent="0.2">
      <c r="A510" s="50">
        <v>507</v>
      </c>
      <c r="B510" s="51">
        <v>62.271253071969049</v>
      </c>
    </row>
    <row r="511" spans="1:2" x14ac:dyDescent="0.2">
      <c r="A511" s="50">
        <v>508</v>
      </c>
      <c r="B511" s="51">
        <v>52.115129711069748</v>
      </c>
    </row>
    <row r="512" spans="1:2" x14ac:dyDescent="0.2">
      <c r="A512" s="50">
        <v>509</v>
      </c>
      <c r="B512" s="51">
        <v>53.429048508864412</v>
      </c>
    </row>
    <row r="513" spans="1:2" x14ac:dyDescent="0.2">
      <c r="A513" s="50">
        <v>510</v>
      </c>
      <c r="B513" s="51">
        <v>67.386771050097408</v>
      </c>
    </row>
    <row r="514" spans="1:2" x14ac:dyDescent="0.2">
      <c r="A514" s="50">
        <v>511</v>
      </c>
      <c r="B514" s="51">
        <v>53.851253052654656</v>
      </c>
    </row>
    <row r="515" spans="1:2" x14ac:dyDescent="0.2">
      <c r="A515" s="50">
        <v>512</v>
      </c>
      <c r="B515" s="51">
        <v>56.576995859400839</v>
      </c>
    </row>
    <row r="516" spans="1:2" x14ac:dyDescent="0.2">
      <c r="A516" s="50">
        <v>513</v>
      </c>
      <c r="B516" s="51">
        <v>59.8369475029859</v>
      </c>
    </row>
    <row r="517" spans="1:2" x14ac:dyDescent="0.2">
      <c r="A517" s="50">
        <v>514</v>
      </c>
      <c r="B517" s="51">
        <v>55.450357151470286</v>
      </c>
    </row>
    <row r="518" spans="1:2" x14ac:dyDescent="0.2">
      <c r="A518" s="50">
        <v>515</v>
      </c>
      <c r="B518" s="51">
        <v>68.947959401430467</v>
      </c>
    </row>
    <row r="519" spans="1:2" x14ac:dyDescent="0.2">
      <c r="A519" s="50">
        <v>516</v>
      </c>
      <c r="B519" s="51">
        <v>80.000150934212456</v>
      </c>
    </row>
    <row r="520" spans="1:2" x14ac:dyDescent="0.2">
      <c r="A520" s="50">
        <v>517</v>
      </c>
      <c r="B520" s="51">
        <v>82.88965642878118</v>
      </c>
    </row>
    <row r="521" spans="1:2" x14ac:dyDescent="0.2">
      <c r="A521" s="50">
        <v>518</v>
      </c>
      <c r="B521" s="51">
        <v>76.92355028412058</v>
      </c>
    </row>
    <row r="522" spans="1:2" x14ac:dyDescent="0.2">
      <c r="A522" s="50">
        <v>519</v>
      </c>
      <c r="B522" s="51">
        <v>50.370501321525431</v>
      </c>
    </row>
    <row r="523" spans="1:2" x14ac:dyDescent="0.2">
      <c r="A523" s="50">
        <v>520</v>
      </c>
      <c r="B523" s="51">
        <v>61.797818477869086</v>
      </c>
    </row>
    <row r="524" spans="1:2" x14ac:dyDescent="0.2">
      <c r="A524" s="50">
        <v>521</v>
      </c>
      <c r="B524" s="51">
        <v>64.474943738704084</v>
      </c>
    </row>
    <row r="525" spans="1:2" x14ac:dyDescent="0.2">
      <c r="A525" s="50">
        <v>522</v>
      </c>
      <c r="B525" s="51">
        <v>67.866165895247846</v>
      </c>
    </row>
    <row r="526" spans="1:2" x14ac:dyDescent="0.2">
      <c r="A526" s="50">
        <v>523</v>
      </c>
      <c r="B526" s="51">
        <v>58.906877723341573</v>
      </c>
    </row>
    <row r="527" spans="1:2" x14ac:dyDescent="0.2">
      <c r="A527" s="50">
        <v>524</v>
      </c>
      <c r="B527" s="51">
        <v>63.876975201195741</v>
      </c>
    </row>
    <row r="528" spans="1:2" x14ac:dyDescent="0.2">
      <c r="A528" s="50">
        <v>525</v>
      </c>
      <c r="B528" s="51">
        <v>63.569361309049526</v>
      </c>
    </row>
    <row r="529" spans="1:2" x14ac:dyDescent="0.2">
      <c r="A529" s="50">
        <v>526</v>
      </c>
      <c r="B529" s="51">
        <v>72.600014914497521</v>
      </c>
    </row>
    <row r="530" spans="1:2" x14ac:dyDescent="0.2">
      <c r="A530" s="50">
        <v>527</v>
      </c>
      <c r="B530" s="51">
        <v>78.22854455608767</v>
      </c>
    </row>
    <row r="531" spans="1:2" x14ac:dyDescent="0.2">
      <c r="A531" s="50">
        <v>528</v>
      </c>
      <c r="B531" s="51">
        <v>47.807817827066337</v>
      </c>
    </row>
    <row r="532" spans="1:2" x14ac:dyDescent="0.2">
      <c r="A532" s="50">
        <v>529</v>
      </c>
      <c r="B532" s="51">
        <v>70.952082750568835</v>
      </c>
    </row>
    <row r="533" spans="1:2" x14ac:dyDescent="0.2">
      <c r="A533" s="50">
        <v>530</v>
      </c>
      <c r="B533" s="51">
        <v>58.690882508247363</v>
      </c>
    </row>
    <row r="534" spans="1:2" x14ac:dyDescent="0.2">
      <c r="A534" s="50">
        <v>531</v>
      </c>
      <c r="B534" s="51">
        <v>64.562946632098743</v>
      </c>
    </row>
    <row r="535" spans="1:2" x14ac:dyDescent="0.2">
      <c r="A535" s="50">
        <v>532</v>
      </c>
      <c r="B535" s="51">
        <v>61.638812444164046</v>
      </c>
    </row>
    <row r="536" spans="1:2" x14ac:dyDescent="0.2">
      <c r="A536" s="50">
        <v>533</v>
      </c>
      <c r="B536" s="51">
        <v>55.174831350592491</v>
      </c>
    </row>
    <row r="537" spans="1:2" x14ac:dyDescent="0.2">
      <c r="A537" s="50">
        <v>534</v>
      </c>
      <c r="B537" s="51">
        <v>70.033193326440653</v>
      </c>
    </row>
    <row r="538" spans="1:2" x14ac:dyDescent="0.2">
      <c r="A538" s="50">
        <v>535</v>
      </c>
      <c r="B538" s="51">
        <v>71.879978078421246</v>
      </c>
    </row>
    <row r="539" spans="1:2" x14ac:dyDescent="0.2">
      <c r="A539" s="50">
        <v>536</v>
      </c>
      <c r="B539" s="51">
        <v>57.349312467743381</v>
      </c>
    </row>
    <row r="540" spans="1:2" x14ac:dyDescent="0.2">
      <c r="A540" s="50">
        <v>537</v>
      </c>
      <c r="B540" s="51">
        <v>69.655594512269545</v>
      </c>
    </row>
    <row r="541" spans="1:2" x14ac:dyDescent="0.2">
      <c r="A541" s="50">
        <v>538</v>
      </c>
      <c r="B541" s="51">
        <v>73.561692649718125</v>
      </c>
    </row>
    <row r="542" spans="1:2" x14ac:dyDescent="0.2">
      <c r="A542" s="50">
        <v>539</v>
      </c>
      <c r="B542" s="51">
        <v>55.068307595395339</v>
      </c>
    </row>
    <row r="543" spans="1:2" x14ac:dyDescent="0.2">
      <c r="A543" s="50">
        <v>540</v>
      </c>
      <c r="B543" s="51">
        <v>53.068765969838495</v>
      </c>
    </row>
    <row r="544" spans="1:2" x14ac:dyDescent="0.2">
      <c r="A544" s="50">
        <v>541</v>
      </c>
      <c r="B544" s="51">
        <v>68.292719560014717</v>
      </c>
    </row>
    <row r="545" spans="1:2" x14ac:dyDescent="0.2">
      <c r="A545" s="50">
        <v>542</v>
      </c>
      <c r="B545" s="51">
        <v>49.692033397425654</v>
      </c>
    </row>
    <row r="546" spans="1:2" x14ac:dyDescent="0.2">
      <c r="A546" s="50">
        <v>543</v>
      </c>
      <c r="B546" s="51">
        <v>62.432269515990498</v>
      </c>
    </row>
    <row r="547" spans="1:2" x14ac:dyDescent="0.2">
      <c r="A547" s="50">
        <v>544</v>
      </c>
      <c r="B547" s="51">
        <v>62.483978432321642</v>
      </c>
    </row>
    <row r="548" spans="1:2" x14ac:dyDescent="0.2">
      <c r="A548" s="50">
        <v>545</v>
      </c>
      <c r="B548" s="51">
        <v>50.601509684905679</v>
      </c>
    </row>
    <row r="549" spans="1:2" x14ac:dyDescent="0.2">
      <c r="A549" s="50">
        <v>546</v>
      </c>
      <c r="B549" s="51">
        <v>56.076602154678078</v>
      </c>
    </row>
    <row r="550" spans="1:2" x14ac:dyDescent="0.2">
      <c r="A550" s="50">
        <v>547</v>
      </c>
      <c r="B550" s="51">
        <v>61.090742373716999</v>
      </c>
    </row>
    <row r="551" spans="1:2" x14ac:dyDescent="0.2">
      <c r="A551" s="50">
        <v>548</v>
      </c>
      <c r="B551" s="51">
        <v>44.266197576897163</v>
      </c>
    </row>
    <row r="552" spans="1:2" x14ac:dyDescent="0.2">
      <c r="A552" s="50">
        <v>549</v>
      </c>
      <c r="B552" s="51">
        <v>59.495022460792555</v>
      </c>
    </row>
    <row r="553" spans="1:2" x14ac:dyDescent="0.2">
      <c r="A553" s="50">
        <v>550</v>
      </c>
      <c r="B553" s="51">
        <v>80.891404645651335</v>
      </c>
    </row>
    <row r="554" spans="1:2" x14ac:dyDescent="0.2">
      <c r="A554" s="50">
        <v>551</v>
      </c>
      <c r="B554" s="51">
        <v>60.752616732214328</v>
      </c>
    </row>
    <row r="555" spans="1:2" x14ac:dyDescent="0.2">
      <c r="A555" s="50">
        <v>552</v>
      </c>
      <c r="B555" s="51">
        <v>68.491322300406566</v>
      </c>
    </row>
    <row r="556" spans="1:2" x14ac:dyDescent="0.2">
      <c r="A556" s="50">
        <v>553</v>
      </c>
      <c r="B556" s="51">
        <v>57.579647528541813</v>
      </c>
    </row>
    <row r="557" spans="1:2" x14ac:dyDescent="0.2">
      <c r="A557" s="50">
        <v>554</v>
      </c>
      <c r="B557" s="51">
        <v>68.614490169300609</v>
      </c>
    </row>
    <row r="558" spans="1:2" x14ac:dyDescent="0.2">
      <c r="A558" s="50">
        <v>555</v>
      </c>
      <c r="B558" s="51">
        <v>46.189511752991436</v>
      </c>
    </row>
    <row r="559" spans="1:2" x14ac:dyDescent="0.2">
      <c r="A559" s="50">
        <v>556</v>
      </c>
      <c r="B559" s="51">
        <v>72.394458492004048</v>
      </c>
    </row>
    <row r="560" spans="1:2" x14ac:dyDescent="0.2">
      <c r="A560" s="50">
        <v>557</v>
      </c>
      <c r="B560" s="51">
        <v>56.636312924007633</v>
      </c>
    </row>
    <row r="561" spans="1:2" x14ac:dyDescent="0.2">
      <c r="A561" s="50">
        <v>558</v>
      </c>
      <c r="B561" s="51">
        <v>74.066809138310475</v>
      </c>
    </row>
    <row r="562" spans="1:2" x14ac:dyDescent="0.2">
      <c r="A562" s="50">
        <v>559</v>
      </c>
      <c r="B562" s="51">
        <v>59.069432001760127</v>
      </c>
    </row>
    <row r="563" spans="1:2" x14ac:dyDescent="0.2">
      <c r="A563" s="50">
        <v>560</v>
      </c>
      <c r="B563" s="51">
        <v>49.962263824990501</v>
      </c>
    </row>
    <row r="564" spans="1:2" x14ac:dyDescent="0.2">
      <c r="A564" s="50">
        <v>561</v>
      </c>
      <c r="B564" s="51">
        <v>56.819796854339629</v>
      </c>
    </row>
    <row r="565" spans="1:2" x14ac:dyDescent="0.2">
      <c r="A565" s="50">
        <v>562</v>
      </c>
      <c r="B565" s="51">
        <v>59.202167030533367</v>
      </c>
    </row>
    <row r="566" spans="1:2" x14ac:dyDescent="0.2">
      <c r="A566" s="50">
        <v>563</v>
      </c>
      <c r="B566" s="51">
        <v>57.666056486262264</v>
      </c>
    </row>
    <row r="567" spans="1:2" x14ac:dyDescent="0.2">
      <c r="A567" s="50">
        <v>564</v>
      </c>
      <c r="B567" s="51">
        <v>62.13963328876941</v>
      </c>
    </row>
    <row r="568" spans="1:2" x14ac:dyDescent="0.2">
      <c r="A568" s="50">
        <v>565</v>
      </c>
      <c r="B568" s="51">
        <v>70.2770495908876</v>
      </c>
    </row>
    <row r="569" spans="1:2" x14ac:dyDescent="0.2">
      <c r="A569" s="50">
        <v>566</v>
      </c>
      <c r="B569" s="51">
        <v>53.513542998372927</v>
      </c>
    </row>
    <row r="570" spans="1:2" x14ac:dyDescent="0.2">
      <c r="A570" s="50">
        <v>567</v>
      </c>
      <c r="B570" s="51">
        <v>57.292936657523995</v>
      </c>
    </row>
    <row r="571" spans="1:2" x14ac:dyDescent="0.2">
      <c r="A571" s="50">
        <v>568</v>
      </c>
      <c r="B571" s="51">
        <v>57.892225838955859</v>
      </c>
    </row>
    <row r="572" spans="1:2" x14ac:dyDescent="0.2">
      <c r="A572" s="50">
        <v>569</v>
      </c>
      <c r="B572" s="51">
        <v>61.508642286671858</v>
      </c>
    </row>
    <row r="573" spans="1:2" x14ac:dyDescent="0.2">
      <c r="A573" s="50">
        <v>570</v>
      </c>
      <c r="B573" s="51">
        <v>75.316840957151783</v>
      </c>
    </row>
    <row r="574" spans="1:2" x14ac:dyDescent="0.2">
      <c r="A574" s="50">
        <v>571</v>
      </c>
      <c r="B574" s="51">
        <v>70.127515509813975</v>
      </c>
    </row>
    <row r="575" spans="1:2" x14ac:dyDescent="0.2">
      <c r="A575" s="50">
        <v>572</v>
      </c>
      <c r="B575" s="51">
        <v>59.967419036316883</v>
      </c>
    </row>
    <row r="576" spans="1:2" x14ac:dyDescent="0.2">
      <c r="A576" s="50">
        <v>573</v>
      </c>
      <c r="B576" s="51">
        <v>60.673642085052244</v>
      </c>
    </row>
    <row r="577" spans="1:2" x14ac:dyDescent="0.2">
      <c r="A577" s="50">
        <v>574</v>
      </c>
      <c r="B577" s="51">
        <v>51.160025821612635</v>
      </c>
    </row>
    <row r="578" spans="1:2" x14ac:dyDescent="0.2">
      <c r="A578" s="50">
        <v>575</v>
      </c>
      <c r="B578" s="51">
        <v>55.280128950091132</v>
      </c>
    </row>
    <row r="579" spans="1:2" x14ac:dyDescent="0.2">
      <c r="A579" s="50">
        <v>576</v>
      </c>
      <c r="B579" s="51">
        <v>62.995211079630636</v>
      </c>
    </row>
    <row r="580" spans="1:2" x14ac:dyDescent="0.2">
      <c r="A580" s="50">
        <v>577</v>
      </c>
      <c r="B580" s="51">
        <v>66.451182300289233</v>
      </c>
    </row>
    <row r="581" spans="1:2" x14ac:dyDescent="0.2">
      <c r="A581" s="50">
        <v>578</v>
      </c>
      <c r="B581" s="51">
        <v>62.059588386738177</v>
      </c>
    </row>
    <row r="582" spans="1:2" x14ac:dyDescent="0.2">
      <c r="A582" s="50">
        <v>579</v>
      </c>
      <c r="B582" s="51">
        <v>53.294950064719664</v>
      </c>
    </row>
    <row r="583" spans="1:2" x14ac:dyDescent="0.2">
      <c r="A583" s="50">
        <v>580</v>
      </c>
      <c r="B583" s="51">
        <v>48.642847361518676</v>
      </c>
    </row>
    <row r="584" spans="1:2" x14ac:dyDescent="0.2">
      <c r="A584" s="50">
        <v>581</v>
      </c>
      <c r="B584" s="51">
        <v>49.508784357799662</v>
      </c>
    </row>
    <row r="585" spans="1:2" x14ac:dyDescent="0.2">
      <c r="A585" s="50">
        <v>582</v>
      </c>
      <c r="B585" s="51">
        <v>45.601553166548278</v>
      </c>
    </row>
    <row r="586" spans="1:2" x14ac:dyDescent="0.2">
      <c r="A586" s="50">
        <v>583</v>
      </c>
      <c r="B586" s="51">
        <v>52.686548470985173</v>
      </c>
    </row>
    <row r="587" spans="1:2" x14ac:dyDescent="0.2">
      <c r="A587" s="50">
        <v>584</v>
      </c>
      <c r="B587" s="51">
        <v>69.294469941285399</v>
      </c>
    </row>
    <row r="588" spans="1:2" x14ac:dyDescent="0.2">
      <c r="A588" s="50">
        <v>585</v>
      </c>
      <c r="B588" s="51">
        <v>75.878444506484627</v>
      </c>
    </row>
    <row r="589" spans="1:2" x14ac:dyDescent="0.2">
      <c r="A589" s="50">
        <v>586</v>
      </c>
      <c r="B589" s="51">
        <v>51.947304770720983</v>
      </c>
    </row>
    <row r="590" spans="1:2" x14ac:dyDescent="0.2">
      <c r="A590" s="50">
        <v>587</v>
      </c>
      <c r="B590" s="51">
        <v>59.916508553176321</v>
      </c>
    </row>
    <row r="591" spans="1:2" x14ac:dyDescent="0.2">
      <c r="A591" s="50">
        <v>588</v>
      </c>
      <c r="B591" s="51">
        <v>73.809066321103643</v>
      </c>
    </row>
    <row r="592" spans="1:2" x14ac:dyDescent="0.2">
      <c r="A592" s="50">
        <v>589</v>
      </c>
      <c r="B592" s="51">
        <v>72.951767551331415</v>
      </c>
    </row>
    <row r="593" spans="1:2" x14ac:dyDescent="0.2">
      <c r="A593" s="50">
        <v>590</v>
      </c>
      <c r="B593" s="51">
        <v>55.881229971248196</v>
      </c>
    </row>
    <row r="594" spans="1:2" x14ac:dyDescent="0.2">
      <c r="A594" s="50">
        <v>591</v>
      </c>
      <c r="B594" s="51">
        <v>47.487966291516138</v>
      </c>
    </row>
    <row r="595" spans="1:2" x14ac:dyDescent="0.2">
      <c r="A595" s="50">
        <v>592</v>
      </c>
      <c r="B595" s="51">
        <v>51.355346255323916</v>
      </c>
    </row>
    <row r="596" spans="1:2" x14ac:dyDescent="0.2">
      <c r="A596" s="50">
        <v>593</v>
      </c>
      <c r="B596" s="51">
        <v>73.408251637212004</v>
      </c>
    </row>
    <row r="597" spans="1:2" x14ac:dyDescent="0.2">
      <c r="A597" s="50">
        <v>594</v>
      </c>
      <c r="B597" s="51">
        <v>59.706189597411438</v>
      </c>
    </row>
    <row r="598" spans="1:2" x14ac:dyDescent="0.2">
      <c r="A598" s="50">
        <v>595</v>
      </c>
      <c r="B598" s="51">
        <v>76.250913940352206</v>
      </c>
    </row>
    <row r="599" spans="1:2" x14ac:dyDescent="0.2">
      <c r="A599" s="50">
        <v>596</v>
      </c>
      <c r="B599" s="51">
        <v>62.645905666618404</v>
      </c>
    </row>
    <row r="600" spans="1:2" x14ac:dyDescent="0.2">
      <c r="A600" s="50">
        <v>597</v>
      </c>
      <c r="B600" s="51">
        <v>61.848826472339454</v>
      </c>
    </row>
    <row r="601" spans="1:2" x14ac:dyDescent="0.2">
      <c r="A601" s="50">
        <v>598</v>
      </c>
      <c r="B601" s="51">
        <v>54.292284515956055</v>
      </c>
    </row>
    <row r="602" spans="1:2" x14ac:dyDescent="0.2">
      <c r="A602" s="50">
        <v>599</v>
      </c>
      <c r="B602" s="51">
        <v>74.805806544154194</v>
      </c>
    </row>
    <row r="603" spans="1:2" x14ac:dyDescent="0.2">
      <c r="A603" s="50">
        <v>600</v>
      </c>
      <c r="B603" s="51">
        <v>58.420005814962117</v>
      </c>
    </row>
    <row r="604" spans="1:2" x14ac:dyDescent="0.2">
      <c r="A604" s="50">
        <v>601</v>
      </c>
      <c r="B604" s="51">
        <v>53.975045146047826</v>
      </c>
    </row>
    <row r="605" spans="1:2" x14ac:dyDescent="0.2">
      <c r="A605" s="50">
        <v>602</v>
      </c>
      <c r="B605" s="51">
        <v>77.88013217739929</v>
      </c>
    </row>
    <row r="606" spans="1:2" x14ac:dyDescent="0.2">
      <c r="A606" s="50">
        <v>603</v>
      </c>
      <c r="B606" s="51">
        <v>56.329437815997224</v>
      </c>
    </row>
    <row r="607" spans="1:2" x14ac:dyDescent="0.2">
      <c r="A607" s="50">
        <v>604</v>
      </c>
      <c r="B607" s="51">
        <v>60.465013228882547</v>
      </c>
    </row>
    <row r="608" spans="1:2" x14ac:dyDescent="0.2">
      <c r="A608" s="50">
        <v>605</v>
      </c>
      <c r="B608" s="51">
        <v>52.535191698475529</v>
      </c>
    </row>
    <row r="609" spans="1:2" x14ac:dyDescent="0.2">
      <c r="A609" s="50">
        <v>606</v>
      </c>
      <c r="B609" s="51">
        <v>52.27793776653516</v>
      </c>
    </row>
    <row r="610" spans="1:2" x14ac:dyDescent="0.2">
      <c r="A610" s="50">
        <v>607</v>
      </c>
      <c r="B610" s="51">
        <v>70.429490725990632</v>
      </c>
    </row>
    <row r="611" spans="1:2" x14ac:dyDescent="0.2">
      <c r="A611" s="50">
        <v>608</v>
      </c>
      <c r="B611" s="51">
        <v>70.528734083674806</v>
      </c>
    </row>
    <row r="612" spans="1:2" x14ac:dyDescent="0.2">
      <c r="A612" s="50">
        <v>609</v>
      </c>
      <c r="B612" s="51">
        <v>59.33440828169757</v>
      </c>
    </row>
    <row r="613" spans="1:2" x14ac:dyDescent="0.2">
      <c r="A613" s="50">
        <v>610</v>
      </c>
      <c r="B613" s="51">
        <v>62.564849937072601</v>
      </c>
    </row>
    <row r="614" spans="1:2" x14ac:dyDescent="0.2">
      <c r="A614" s="50">
        <v>611</v>
      </c>
      <c r="B614" s="51">
        <v>68.173671281773125</v>
      </c>
    </row>
    <row r="615" spans="1:2" x14ac:dyDescent="0.2">
      <c r="A615" s="50">
        <v>612</v>
      </c>
      <c r="B615" s="51">
        <v>58.253368646792296</v>
      </c>
    </row>
    <row r="616" spans="1:2" x14ac:dyDescent="0.2">
      <c r="A616" s="50">
        <v>613</v>
      </c>
      <c r="B616" s="51">
        <v>66.027283575252682</v>
      </c>
    </row>
    <row r="617" spans="1:2" x14ac:dyDescent="0.2">
      <c r="A617" s="50">
        <v>614</v>
      </c>
      <c r="B617" s="51">
        <v>57.806902248192927</v>
      </c>
    </row>
    <row r="618" spans="1:2" x14ac:dyDescent="0.2">
      <c r="A618" s="50">
        <v>615</v>
      </c>
      <c r="B618" s="51">
        <v>67.679800997376276</v>
      </c>
    </row>
    <row r="619" spans="1:2" x14ac:dyDescent="0.2">
      <c r="A619" s="50">
        <v>616</v>
      </c>
      <c r="B619" s="51">
        <v>52.78150078908061</v>
      </c>
    </row>
    <row r="620" spans="1:2" x14ac:dyDescent="0.2">
      <c r="A620" s="50">
        <v>617</v>
      </c>
      <c r="B620" s="51">
        <v>58.638228691766294</v>
      </c>
    </row>
    <row r="621" spans="1:2" x14ac:dyDescent="0.2">
      <c r="A621" s="50">
        <v>618</v>
      </c>
      <c r="B621" s="51">
        <v>52.926811248765915</v>
      </c>
    </row>
    <row r="622" spans="1:2" x14ac:dyDescent="0.2">
      <c r="A622" s="50">
        <v>619</v>
      </c>
      <c r="B622" s="51">
        <v>50.82109049133058</v>
      </c>
    </row>
    <row r="623" spans="1:2" x14ac:dyDescent="0.2">
      <c r="A623" s="50">
        <v>620</v>
      </c>
      <c r="B623" s="51">
        <v>75.652422660709036</v>
      </c>
    </row>
    <row r="624" spans="1:2" x14ac:dyDescent="0.2">
      <c r="A624" s="50">
        <v>621</v>
      </c>
      <c r="B624" s="51">
        <v>57.752040978054914</v>
      </c>
    </row>
    <row r="625" spans="1:2" x14ac:dyDescent="0.2">
      <c r="A625" s="50">
        <v>622</v>
      </c>
      <c r="B625" s="51">
        <v>56.483829554427821</v>
      </c>
    </row>
    <row r="626" spans="1:2" x14ac:dyDescent="0.2">
      <c r="A626" s="50">
        <v>623</v>
      </c>
      <c r="B626" s="51">
        <v>65.522693761923676</v>
      </c>
    </row>
    <row r="627" spans="1:2" x14ac:dyDescent="0.2">
      <c r="A627" s="50">
        <v>624</v>
      </c>
      <c r="B627" s="51">
        <v>59.121319463456892</v>
      </c>
    </row>
    <row r="628" spans="1:2" x14ac:dyDescent="0.2">
      <c r="A628" s="50">
        <v>625</v>
      </c>
      <c r="B628" s="51">
        <v>63.212746143925848</v>
      </c>
    </row>
    <row r="629" spans="1:2" x14ac:dyDescent="0.2">
      <c r="A629" s="50">
        <v>626</v>
      </c>
      <c r="B629" s="51">
        <v>65.67744950180024</v>
      </c>
    </row>
    <row r="630" spans="1:2" x14ac:dyDescent="0.2">
      <c r="A630" s="50">
        <v>627</v>
      </c>
      <c r="B630" s="51">
        <v>64.017057926174417</v>
      </c>
    </row>
    <row r="631" spans="1:2" x14ac:dyDescent="0.2">
      <c r="A631" s="50">
        <v>628</v>
      </c>
      <c r="B631" s="51">
        <v>69.888122315775064</v>
      </c>
    </row>
    <row r="632" spans="1:2" x14ac:dyDescent="0.2">
      <c r="A632" s="50">
        <v>629</v>
      </c>
      <c r="B632" s="51">
        <v>54.482967309007002</v>
      </c>
    </row>
    <row r="633" spans="1:2" x14ac:dyDescent="0.2">
      <c r="A633" s="50">
        <v>630</v>
      </c>
      <c r="B633" s="51">
        <v>54.999404408034472</v>
      </c>
    </row>
    <row r="634" spans="1:2" x14ac:dyDescent="0.2">
      <c r="A634" s="50">
        <v>631</v>
      </c>
      <c r="B634" s="51">
        <v>63.653433888990833</v>
      </c>
    </row>
    <row r="635" spans="1:2" x14ac:dyDescent="0.2">
      <c r="A635" s="50">
        <v>632</v>
      </c>
      <c r="B635" s="51">
        <v>64.244613669054601</v>
      </c>
    </row>
    <row r="636" spans="1:2" x14ac:dyDescent="0.2">
      <c r="A636" s="50">
        <v>633</v>
      </c>
      <c r="B636" s="51">
        <v>68.820214098019406</v>
      </c>
    </row>
    <row r="637" spans="1:2" x14ac:dyDescent="0.2">
      <c r="A637" s="50">
        <v>634</v>
      </c>
      <c r="B637" s="51">
        <v>56.878031853430883</v>
      </c>
    </row>
    <row r="638" spans="1:2" x14ac:dyDescent="0.2">
      <c r="A638" s="50">
        <v>635</v>
      </c>
      <c r="B638" s="51">
        <v>72.266033183721277</v>
      </c>
    </row>
    <row r="639" spans="1:2" x14ac:dyDescent="0.2">
      <c r="A639" s="50">
        <v>636</v>
      </c>
      <c r="B639" s="51">
        <v>60.961143098102873</v>
      </c>
    </row>
    <row r="640" spans="1:2" x14ac:dyDescent="0.2">
      <c r="A640" s="50">
        <v>637</v>
      </c>
      <c r="B640" s="51">
        <v>67.567852652699614</v>
      </c>
    </row>
    <row r="641" spans="1:2" x14ac:dyDescent="0.2">
      <c r="A641" s="50">
        <v>638</v>
      </c>
      <c r="B641" s="51">
        <v>59.546334581303434</v>
      </c>
    </row>
    <row r="642" spans="1:2" x14ac:dyDescent="0.2">
      <c r="A642" s="50">
        <v>639</v>
      </c>
      <c r="B642" s="51">
        <v>61.928547852792377</v>
      </c>
    </row>
    <row r="643" spans="1:2" x14ac:dyDescent="0.2">
      <c r="A643" s="50">
        <v>640</v>
      </c>
      <c r="B643" s="51">
        <v>71.578624099943411</v>
      </c>
    </row>
    <row r="644" spans="1:2" x14ac:dyDescent="0.2">
      <c r="A644" s="50">
        <v>641</v>
      </c>
      <c r="B644" s="51">
        <v>48.872449804150648</v>
      </c>
    </row>
    <row r="645" spans="1:2" x14ac:dyDescent="0.2">
      <c r="A645" s="50">
        <v>642</v>
      </c>
      <c r="B645" s="51">
        <v>69.745600971880464</v>
      </c>
    </row>
    <row r="646" spans="1:2" x14ac:dyDescent="0.2">
      <c r="A646" s="50">
        <v>643</v>
      </c>
      <c r="B646" s="51">
        <v>60.594652652710955</v>
      </c>
    </row>
    <row r="647" spans="1:2" x14ac:dyDescent="0.2">
      <c r="A647" s="50">
        <v>644</v>
      </c>
      <c r="B647" s="51">
        <v>58.772878073875127</v>
      </c>
    </row>
    <row r="648" spans="1:2" x14ac:dyDescent="0.2">
      <c r="A648" s="50">
        <v>645</v>
      </c>
      <c r="B648" s="51">
        <v>58.988260667126333</v>
      </c>
    </row>
    <row r="649" spans="1:2" x14ac:dyDescent="0.2">
      <c r="A649" s="50">
        <v>646</v>
      </c>
      <c r="B649" s="51">
        <v>58.336840604047801</v>
      </c>
    </row>
    <row r="650" spans="1:2" x14ac:dyDescent="0.2">
      <c r="A650" s="50">
        <v>647</v>
      </c>
      <c r="B650" s="51">
        <v>60.256126725590846</v>
      </c>
    </row>
    <row r="651" spans="1:2" x14ac:dyDescent="0.2">
      <c r="A651" s="50">
        <v>648</v>
      </c>
      <c r="B651" s="51">
        <v>53.643380910829762</v>
      </c>
    </row>
    <row r="652" spans="1:2" x14ac:dyDescent="0.2">
      <c r="A652" s="50">
        <v>649</v>
      </c>
      <c r="B652" s="51">
        <v>88.533688289182123</v>
      </c>
    </row>
    <row r="653" spans="1:2" x14ac:dyDescent="0.2">
      <c r="A653" s="50">
        <v>650</v>
      </c>
      <c r="B653" s="51">
        <v>53.770820175306866</v>
      </c>
    </row>
    <row r="654" spans="1:2" x14ac:dyDescent="0.2">
      <c r="A654" s="50">
        <v>651</v>
      </c>
      <c r="B654" s="51">
        <v>66.552338965549083</v>
      </c>
    </row>
    <row r="655" spans="1:2" x14ac:dyDescent="0.2">
      <c r="A655" s="50">
        <v>652</v>
      </c>
      <c r="B655" s="51">
        <v>56.38995435538488</v>
      </c>
    </row>
    <row r="656" spans="1:2" x14ac:dyDescent="0.2">
      <c r="A656" s="50">
        <v>653</v>
      </c>
      <c r="B656" s="51">
        <v>76.65078218772787</v>
      </c>
    </row>
    <row r="657" spans="1:2" x14ac:dyDescent="0.2">
      <c r="A657" s="50">
        <v>654</v>
      </c>
      <c r="B657" s="51">
        <v>57.058304943628656</v>
      </c>
    </row>
    <row r="658" spans="1:2" x14ac:dyDescent="0.2">
      <c r="A658" s="50">
        <v>655</v>
      </c>
      <c r="B658" s="51">
        <v>58.555811580782873</v>
      </c>
    </row>
    <row r="659" spans="1:2" x14ac:dyDescent="0.2">
      <c r="A659" s="50">
        <v>656</v>
      </c>
      <c r="B659" s="51">
        <v>59.626327597477143</v>
      </c>
    </row>
    <row r="660" spans="1:2" x14ac:dyDescent="0.2">
      <c r="A660" s="50">
        <v>657</v>
      </c>
      <c r="B660" s="51">
        <v>56.234337441425062</v>
      </c>
    </row>
    <row r="661" spans="1:2" x14ac:dyDescent="0.2">
      <c r="A661" s="50">
        <v>658</v>
      </c>
      <c r="B661" s="51">
        <v>66.287035146170339</v>
      </c>
    </row>
    <row r="662" spans="1:2" x14ac:dyDescent="0.2">
      <c r="A662" s="50">
        <v>659</v>
      </c>
      <c r="B662" s="51">
        <v>57.115562994916665</v>
      </c>
    </row>
    <row r="663" spans="1:2" x14ac:dyDescent="0.2">
      <c r="A663" s="50">
        <v>660</v>
      </c>
      <c r="B663" s="51">
        <v>70.847179307589542</v>
      </c>
    </row>
    <row r="664" spans="1:2" x14ac:dyDescent="0.2">
      <c r="A664" s="50">
        <v>661</v>
      </c>
      <c r="B664" s="51">
        <v>62.860889838631131</v>
      </c>
    </row>
    <row r="665" spans="1:2" x14ac:dyDescent="0.2">
      <c r="A665" s="50">
        <v>662</v>
      </c>
      <c r="B665" s="51">
        <v>61.220418875351783</v>
      </c>
    </row>
    <row r="666" spans="1:2" x14ac:dyDescent="0.2">
      <c r="A666" s="50">
        <v>663</v>
      </c>
      <c r="B666" s="51">
        <v>56.728374649842195</v>
      </c>
    </row>
    <row r="667" spans="1:2" x14ac:dyDescent="0.2">
      <c r="A667" s="50">
        <v>664</v>
      </c>
      <c r="B667" s="51">
        <v>64.797507566069697</v>
      </c>
    </row>
    <row r="668" spans="1:2" x14ac:dyDescent="0.2">
      <c r="A668" s="50">
        <v>665</v>
      </c>
      <c r="B668" s="51">
        <v>61.011737632412945</v>
      </c>
    </row>
    <row r="669" spans="1:2" x14ac:dyDescent="0.2">
      <c r="A669" s="50">
        <v>666</v>
      </c>
      <c r="B669" s="51">
        <v>57.436925650107518</v>
      </c>
    </row>
    <row r="670" spans="1:2" x14ac:dyDescent="0.2">
      <c r="A670" s="50">
        <v>667</v>
      </c>
      <c r="B670" s="51">
        <v>62.77930383781694</v>
      </c>
    </row>
    <row r="671" spans="1:2" x14ac:dyDescent="0.2">
      <c r="A671" s="50">
        <v>668</v>
      </c>
      <c r="B671" s="51">
        <v>67.277895499671146</v>
      </c>
    </row>
    <row r="672" spans="1:2" x14ac:dyDescent="0.2">
      <c r="A672" s="50">
        <v>669</v>
      </c>
      <c r="B672" s="51">
        <v>60.176919558493751</v>
      </c>
    </row>
    <row r="673" spans="1:2" x14ac:dyDescent="0.2">
      <c r="A673" s="50">
        <v>670</v>
      </c>
      <c r="B673" s="51">
        <v>60.046825216303404</v>
      </c>
    </row>
    <row r="674" spans="1:2" x14ac:dyDescent="0.2">
      <c r="A674" s="50">
        <v>671</v>
      </c>
      <c r="B674" s="51">
        <v>54.596996991417072</v>
      </c>
    </row>
    <row r="675" spans="1:2" x14ac:dyDescent="0.2">
      <c r="A675" s="50">
        <v>672</v>
      </c>
      <c r="B675" s="51">
        <v>72.812166031997094</v>
      </c>
    </row>
    <row r="676" spans="1:2" x14ac:dyDescent="0.2">
      <c r="A676" s="50">
        <v>673</v>
      </c>
      <c r="B676" s="51">
        <v>60.335274411168811</v>
      </c>
    </row>
    <row r="677" spans="1:2" x14ac:dyDescent="0.2">
      <c r="A677" s="50">
        <v>674</v>
      </c>
      <c r="B677" s="51">
        <v>70.686285137813485</v>
      </c>
    </row>
    <row r="678" spans="1:2" x14ac:dyDescent="0.2">
      <c r="A678" s="50">
        <v>675</v>
      </c>
      <c r="B678" s="51">
        <v>52.379773249695113</v>
      </c>
    </row>
    <row r="679" spans="1:2" x14ac:dyDescent="0.2">
      <c r="A679" s="50">
        <v>676</v>
      </c>
      <c r="B679" s="51">
        <v>59.282831158773043</v>
      </c>
    </row>
    <row r="680" spans="1:2" x14ac:dyDescent="0.2">
      <c r="A680" s="50">
        <v>677</v>
      </c>
      <c r="B680" s="51">
        <v>46.910693150416634</v>
      </c>
    </row>
    <row r="681" spans="1:2" x14ac:dyDescent="0.2">
      <c r="A681" s="50">
        <v>678</v>
      </c>
      <c r="B681" s="51">
        <v>58.854632264107622</v>
      </c>
    </row>
    <row r="682" spans="1:2" x14ac:dyDescent="0.2">
      <c r="A682" s="50">
        <v>679</v>
      </c>
      <c r="B682" s="51">
        <v>51.659898445417632</v>
      </c>
    </row>
    <row r="683" spans="1:2" x14ac:dyDescent="0.2">
      <c r="A683" s="50">
        <v>680</v>
      </c>
      <c r="B683" s="51">
        <v>54.40906504597303</v>
      </c>
    </row>
    <row r="684" spans="1:2" x14ac:dyDescent="0.2">
      <c r="A684" s="50">
        <v>681</v>
      </c>
      <c r="B684" s="51">
        <v>65.035455123234001</v>
      </c>
    </row>
    <row r="685" spans="1:2" x14ac:dyDescent="0.2">
      <c r="A685" s="50">
        <v>682</v>
      </c>
      <c r="B685" s="51">
        <v>60.385944528871541</v>
      </c>
    </row>
    <row r="686" spans="1:2" x14ac:dyDescent="0.2">
      <c r="A686" s="50">
        <v>683</v>
      </c>
      <c r="B686" s="51">
        <v>59.414793691651766</v>
      </c>
    </row>
    <row r="687" spans="1:2" x14ac:dyDescent="0.2">
      <c r="A687" s="50">
        <v>684</v>
      </c>
      <c r="B687" s="51">
        <v>56.968457102387639</v>
      </c>
    </row>
    <row r="688" spans="1:2" x14ac:dyDescent="0.2">
      <c r="A688" s="50">
        <v>685</v>
      </c>
      <c r="B688" s="51">
        <v>64.102924170678548</v>
      </c>
    </row>
    <row r="689" spans="1:2" x14ac:dyDescent="0.2">
      <c r="A689" s="50">
        <v>686</v>
      </c>
      <c r="B689" s="51">
        <v>62.913262881847523</v>
      </c>
    </row>
    <row r="690" spans="1:2" x14ac:dyDescent="0.2">
      <c r="A690" s="50">
        <v>687</v>
      </c>
      <c r="B690" s="51">
        <v>84.804289460637577</v>
      </c>
    </row>
    <row r="691" spans="1:2" x14ac:dyDescent="0.2">
      <c r="A691" s="50">
        <v>688</v>
      </c>
      <c r="B691" s="51">
        <v>60.126148805238216</v>
      </c>
    </row>
    <row r="692" spans="1:2" x14ac:dyDescent="0.2">
      <c r="A692" s="50">
        <v>689</v>
      </c>
      <c r="B692" s="51">
        <v>72.070285612895987</v>
      </c>
    </row>
    <row r="693" spans="1:2" x14ac:dyDescent="0.2">
      <c r="A693" s="50">
        <v>690</v>
      </c>
      <c r="B693" s="51">
        <v>39.764603739301641</v>
      </c>
    </row>
    <row r="694" spans="1:2" x14ac:dyDescent="0.2">
      <c r="A694" s="50">
        <v>691</v>
      </c>
      <c r="B694" s="51">
        <v>74.237843758092964</v>
      </c>
    </row>
    <row r="695" spans="1:2" x14ac:dyDescent="0.2">
      <c r="A695" s="50">
        <v>692</v>
      </c>
      <c r="B695" s="51">
        <v>54.173710758632936</v>
      </c>
    </row>
    <row r="696" spans="1:2" x14ac:dyDescent="0.2">
      <c r="A696" s="50">
        <v>693</v>
      </c>
      <c r="B696" s="51">
        <v>55.817900991413651</v>
      </c>
    </row>
    <row r="697" spans="1:2" x14ac:dyDescent="0.2">
      <c r="A697" s="50">
        <v>694</v>
      </c>
      <c r="B697" s="51">
        <v>61.718268655106648</v>
      </c>
    </row>
    <row r="698" spans="1:2" x14ac:dyDescent="0.2">
      <c r="A698" s="50">
        <v>695</v>
      </c>
      <c r="B698" s="51">
        <v>73.175928476494036</v>
      </c>
    </row>
    <row r="699" spans="1:2" x14ac:dyDescent="0.2">
      <c r="A699" s="50">
        <v>696</v>
      </c>
      <c r="B699" s="51">
        <v>74.999979680592503</v>
      </c>
    </row>
    <row r="700" spans="1:2" x14ac:dyDescent="0.2">
      <c r="A700" s="50">
        <v>697</v>
      </c>
      <c r="B700" s="51">
        <v>53.158033430244558</v>
      </c>
    </row>
    <row r="701" spans="1:2" x14ac:dyDescent="0.2">
      <c r="A701" s="50">
        <v>698</v>
      </c>
      <c r="B701" s="51">
        <v>57.977167366065963</v>
      </c>
    </row>
    <row r="702" spans="1:2" x14ac:dyDescent="0.2">
      <c r="A702" s="50">
        <v>699</v>
      </c>
      <c r="B702" s="51">
        <v>55.718261455926175</v>
      </c>
    </row>
    <row r="703" spans="1:2" x14ac:dyDescent="0.2">
      <c r="A703" s="50">
        <v>700</v>
      </c>
      <c r="B703" s="51">
        <v>67.981491160003841</v>
      </c>
    </row>
    <row r="704" spans="1:2" x14ac:dyDescent="0.2">
      <c r="A704" s="50">
        <v>701</v>
      </c>
      <c r="B704" s="51">
        <v>51.476475419174449</v>
      </c>
    </row>
    <row r="705" spans="1:2" x14ac:dyDescent="0.2">
      <c r="A705" s="50">
        <v>702</v>
      </c>
      <c r="B705" s="51">
        <v>60.544045006932734</v>
      </c>
    </row>
    <row r="706" spans="1:2" x14ac:dyDescent="0.2">
      <c r="A706" s="50">
        <v>703</v>
      </c>
      <c r="B706" s="51">
        <v>69.517002510473091</v>
      </c>
    </row>
    <row r="707" spans="1:2" x14ac:dyDescent="0.2">
      <c r="A707" s="50">
        <v>704</v>
      </c>
      <c r="B707" s="51">
        <v>55.34695699906294</v>
      </c>
    </row>
    <row r="708" spans="1:2" x14ac:dyDescent="0.2">
      <c r="A708" s="50">
        <v>705</v>
      </c>
      <c r="B708" s="51">
        <v>51.836963269286507</v>
      </c>
    </row>
    <row r="709" spans="1:2" x14ac:dyDescent="0.2">
      <c r="A709" s="50">
        <v>706</v>
      </c>
      <c r="B709" s="51">
        <v>71.760768883374311</v>
      </c>
    </row>
    <row r="710" spans="1:2" x14ac:dyDescent="0.2">
      <c r="A710" s="50">
        <v>707</v>
      </c>
      <c r="B710" s="51">
        <v>61.587962796179212</v>
      </c>
    </row>
    <row r="711" spans="1:2" x14ac:dyDescent="0.2">
      <c r="A711" s="50">
        <v>708</v>
      </c>
      <c r="B711" s="51">
        <v>65.185121894952417</v>
      </c>
    </row>
    <row r="712" spans="1:2" x14ac:dyDescent="0.2">
      <c r="A712" s="50">
        <v>709</v>
      </c>
      <c r="B712" s="51">
        <v>65.429186688178604</v>
      </c>
    </row>
    <row r="713" spans="1:2" x14ac:dyDescent="0.2">
      <c r="A713" s="50">
        <v>710</v>
      </c>
      <c r="B713" s="51">
        <v>64.708293533728266</v>
      </c>
    </row>
    <row r="714" spans="1:2" x14ac:dyDescent="0.2">
      <c r="A714" s="50">
        <v>711</v>
      </c>
      <c r="B714" s="51">
        <v>66.99555653847105</v>
      </c>
    </row>
    <row r="715" spans="1:2" x14ac:dyDescent="0.2">
      <c r="A715" s="50">
        <v>712</v>
      </c>
      <c r="B715" s="51">
        <v>60.803199354239311</v>
      </c>
    </row>
    <row r="716" spans="1:2" x14ac:dyDescent="0.2">
      <c r="A716" s="50">
        <v>713</v>
      </c>
      <c r="B716" s="51">
        <v>58.115729621231303</v>
      </c>
    </row>
    <row r="717" spans="1:2" x14ac:dyDescent="0.2">
      <c r="A717" s="50">
        <v>714</v>
      </c>
      <c r="B717" s="51">
        <v>60.882167701680729</v>
      </c>
    </row>
    <row r="718" spans="1:2" x14ac:dyDescent="0.2">
      <c r="A718" s="50">
        <v>715</v>
      </c>
      <c r="B718" s="51">
        <v>49.204116876073307</v>
      </c>
    </row>
    <row r="719" spans="1:2" x14ac:dyDescent="0.2">
      <c r="A719" s="50">
        <v>716</v>
      </c>
      <c r="B719" s="51">
        <v>57.524068117667611</v>
      </c>
    </row>
    <row r="720" spans="1:2" x14ac:dyDescent="0.2">
      <c r="A720" s="50">
        <v>717</v>
      </c>
      <c r="B720" s="51">
        <v>57.204510547772621</v>
      </c>
    </row>
    <row r="721" spans="1:2" x14ac:dyDescent="0.2">
      <c r="A721" s="50">
        <v>718</v>
      </c>
      <c r="B721" s="51">
        <v>63.432090534361734</v>
      </c>
    </row>
    <row r="722" spans="1:2" x14ac:dyDescent="0.2">
      <c r="A722" s="50">
        <v>719</v>
      </c>
      <c r="B722" s="51">
        <v>64.944925580931354</v>
      </c>
    </row>
    <row r="723" spans="1:2" x14ac:dyDescent="0.2">
      <c r="A723" s="50">
        <v>720</v>
      </c>
      <c r="B723" s="51">
        <v>66.188036454439654</v>
      </c>
    </row>
    <row r="724" spans="1:2" x14ac:dyDescent="0.2">
      <c r="A724" s="50">
        <v>721</v>
      </c>
      <c r="B724" s="51">
        <v>62.697926215877871</v>
      </c>
    </row>
    <row r="725" spans="1:2" x14ac:dyDescent="0.2">
      <c r="A725" s="50">
        <v>722</v>
      </c>
      <c r="B725" s="51">
        <v>48.251208797602771</v>
      </c>
    </row>
    <row r="726" spans="1:2" x14ac:dyDescent="0.2">
      <c r="A726" s="50">
        <v>723</v>
      </c>
      <c r="B726" s="51">
        <v>58.199734025112576</v>
      </c>
    </row>
    <row r="727" spans="1:2" x14ac:dyDescent="0.2">
      <c r="A727" s="50">
        <v>724</v>
      </c>
      <c r="B727" s="51">
        <v>54.890744806550799</v>
      </c>
    </row>
    <row r="728" spans="1:2" x14ac:dyDescent="0.2">
      <c r="A728" s="50">
        <v>725</v>
      </c>
      <c r="B728" s="51">
        <v>71.289564341621059</v>
      </c>
    </row>
    <row r="729" spans="1:2" x14ac:dyDescent="0.2">
      <c r="A729" s="50">
        <v>726</v>
      </c>
      <c r="B729" s="51">
        <v>62.219816152809017</v>
      </c>
    </row>
    <row r="730" spans="1:2" x14ac:dyDescent="0.2">
      <c r="A730" s="50">
        <v>727</v>
      </c>
      <c r="B730" s="51">
        <v>63.130160523328534</v>
      </c>
    </row>
    <row r="731" spans="1:2" x14ac:dyDescent="0.2">
      <c r="A731" s="50">
        <v>728</v>
      </c>
      <c r="B731" s="51">
        <v>77.379797107876442</v>
      </c>
    </row>
    <row r="732" spans="1:2" x14ac:dyDescent="0.2">
      <c r="A732" s="50">
        <v>729</v>
      </c>
      <c r="B732" s="51">
        <v>62.008384839257502</v>
      </c>
    </row>
    <row r="733" spans="1:2" x14ac:dyDescent="0.2">
      <c r="A733" s="50">
        <v>730</v>
      </c>
      <c r="B733" s="51">
        <v>63.792046172465611</v>
      </c>
    </row>
    <row r="734" spans="1:2" x14ac:dyDescent="0.2">
      <c r="A734" s="50">
        <v>731</v>
      </c>
      <c r="B734" s="51">
        <v>71.11888191692519</v>
      </c>
    </row>
    <row r="735" spans="1:2" x14ac:dyDescent="0.2">
      <c r="A735" s="50">
        <v>732</v>
      </c>
      <c r="B735" s="51">
        <v>50.956372491840114</v>
      </c>
    </row>
    <row r="736" spans="1:2" x14ac:dyDescent="0.2">
      <c r="A736" s="50">
        <v>733</v>
      </c>
      <c r="B736" s="51">
        <v>61.16977581043394</v>
      </c>
    </row>
    <row r="737" spans="1:2" x14ac:dyDescent="0.2">
      <c r="A737" s="50">
        <v>734</v>
      </c>
      <c r="B737" s="51">
        <v>66.720180527980872</v>
      </c>
    </row>
    <row r="738" spans="1:2" x14ac:dyDescent="0.2">
      <c r="A738" s="50">
        <v>735</v>
      </c>
      <c r="B738" s="51">
        <v>61.429393645184213</v>
      </c>
    </row>
    <row r="739" spans="1:2" x14ac:dyDescent="0.2">
      <c r="A739" s="50">
        <v>736</v>
      </c>
      <c r="B739" s="51">
        <v>55.979353659819594</v>
      </c>
    </row>
    <row r="740" spans="1:2" x14ac:dyDescent="0.2">
      <c r="A740" s="50">
        <v>737</v>
      </c>
      <c r="B740" s="51">
        <v>67.101628253615516</v>
      </c>
    </row>
    <row r="741" spans="1:2" x14ac:dyDescent="0.2">
      <c r="A741" s="50">
        <v>738</v>
      </c>
      <c r="B741" s="51">
        <v>54.780701630365421</v>
      </c>
    </row>
    <row r="742" spans="1:2" x14ac:dyDescent="0.2">
      <c r="A742" s="50">
        <v>739</v>
      </c>
      <c r="B742" s="51">
        <v>54.096772887606946</v>
      </c>
    </row>
    <row r="743" spans="1:2" x14ac:dyDescent="0.2">
      <c r="A743" s="50">
        <v>740</v>
      </c>
      <c r="B743" s="51">
        <v>65.772638307294514</v>
      </c>
    </row>
    <row r="744" spans="1:2" x14ac:dyDescent="0.2">
      <c r="A744" s="50">
        <v>741</v>
      </c>
      <c r="B744" s="51">
        <v>58.473121478625821</v>
      </c>
    </row>
    <row r="745" spans="1:2" x14ac:dyDescent="0.2">
      <c r="A745" s="50">
        <v>742</v>
      </c>
      <c r="B745" s="51">
        <v>65.277079384876117</v>
      </c>
    </row>
    <row r="746" spans="1:2" x14ac:dyDescent="0.2">
      <c r="A746" s="50">
        <v>743</v>
      </c>
      <c r="B746" s="51">
        <v>59.757280066008846</v>
      </c>
    </row>
    <row r="747" spans="1:2" x14ac:dyDescent="0.2">
      <c r="A747" s="50">
        <v>744</v>
      </c>
      <c r="B747" s="51">
        <v>61.299517085380216</v>
      </c>
    </row>
    <row r="748" spans="1:2" x14ac:dyDescent="0.2">
      <c r="A748" s="50">
        <v>745</v>
      </c>
      <c r="B748" s="51">
        <v>78.826235302378393</v>
      </c>
    </row>
    <row r="749" spans="1:2" x14ac:dyDescent="0.2">
      <c r="A749" s="50">
        <v>746</v>
      </c>
      <c r="B749" s="51">
        <v>61.378665560786146</v>
      </c>
    </row>
    <row r="750" spans="1:2" x14ac:dyDescent="0.2">
      <c r="A750" s="50">
        <v>747</v>
      </c>
      <c r="B750" s="51">
        <v>65.930268845481763</v>
      </c>
    </row>
    <row r="751" spans="1:2" x14ac:dyDescent="0.2">
      <c r="A751" s="50">
        <v>748</v>
      </c>
      <c r="B751" s="51">
        <v>63.34879785901159</v>
      </c>
    </row>
    <row r="752" spans="1:2" x14ac:dyDescent="0.2">
      <c r="A752" s="50">
        <v>749</v>
      </c>
      <c r="B752" s="51">
        <v>74.515013629052589</v>
      </c>
    </row>
    <row r="753" spans="1:2" x14ac:dyDescent="0.2">
      <c r="A753" s="50">
        <v>750</v>
      </c>
      <c r="B753" s="51">
        <v>71.40104342078358</v>
      </c>
    </row>
    <row r="754" spans="1:2" x14ac:dyDescent="0.2">
      <c r="A754" s="50">
        <v>751</v>
      </c>
      <c r="B754" s="51">
        <v>58.031382242629775</v>
      </c>
    </row>
    <row r="755" spans="1:2" x14ac:dyDescent="0.2">
      <c r="A755" s="50">
        <v>752</v>
      </c>
      <c r="B755" s="51">
        <v>66.823687686011112</v>
      </c>
    </row>
    <row r="756" spans="1:2" x14ac:dyDescent="0.2">
      <c r="A756" s="50">
        <v>753</v>
      </c>
      <c r="B756" s="51">
        <v>55.61764599483606</v>
      </c>
    </row>
    <row r="757" spans="1:2" x14ac:dyDescent="0.2">
      <c r="A757" s="50">
        <v>754</v>
      </c>
      <c r="B757" s="51">
        <v>50.215777596433455</v>
      </c>
    </row>
    <row r="758" spans="1:2" x14ac:dyDescent="0.2">
      <c r="A758" s="50">
        <v>755</v>
      </c>
      <c r="B758" s="51">
        <v>79.507092359100056</v>
      </c>
    </row>
    <row r="759" spans="1:2" x14ac:dyDescent="0.2">
      <c r="A759" s="50">
        <v>756</v>
      </c>
      <c r="B759" s="51">
        <v>55.55266553814301</v>
      </c>
    </row>
    <row r="760" spans="1:2" x14ac:dyDescent="0.2">
      <c r="A760" s="50">
        <v>757</v>
      </c>
      <c r="B760" s="51">
        <v>62.351680896550015</v>
      </c>
    </row>
    <row r="761" spans="1:2" x14ac:dyDescent="0.2">
      <c r="A761" s="50">
        <v>758</v>
      </c>
      <c r="B761" s="51">
        <v>69.161614272921994</v>
      </c>
    </row>
    <row r="762" spans="1:2" x14ac:dyDescent="0.2">
      <c r="A762" s="50">
        <v>759</v>
      </c>
      <c r="B762" s="51">
        <v>56.138450178333613</v>
      </c>
    </row>
    <row r="763" spans="1:2" x14ac:dyDescent="0.2">
      <c r="A763" s="50">
        <v>760</v>
      </c>
      <c r="B763" s="51">
        <v>81.999725510893185</v>
      </c>
    </row>
    <row r="764" spans="1:2" x14ac:dyDescent="0.2">
      <c r="A764" s="50">
        <v>761</v>
      </c>
      <c r="B764" s="51">
        <v>54.709456730086593</v>
      </c>
    </row>
    <row r="765" spans="1:2" x14ac:dyDescent="0.2">
      <c r="A765" s="50">
        <v>762</v>
      </c>
      <c r="B765" s="51">
        <v>64.331502709422423</v>
      </c>
    </row>
    <row r="766" spans="1:2" x14ac:dyDescent="0.2">
      <c r="A766" s="50">
        <v>763</v>
      </c>
      <c r="B766" s="51">
        <v>62.271253071969049</v>
      </c>
    </row>
    <row r="767" spans="1:2" x14ac:dyDescent="0.2">
      <c r="A767" s="50">
        <v>764</v>
      </c>
      <c r="B767" s="51">
        <v>52.115129711069748</v>
      </c>
    </row>
    <row r="768" spans="1:2" x14ac:dyDescent="0.2">
      <c r="A768" s="50">
        <v>765</v>
      </c>
      <c r="B768" s="51">
        <v>53.429048508864412</v>
      </c>
    </row>
    <row r="769" spans="1:2" x14ac:dyDescent="0.2">
      <c r="A769" s="50">
        <v>766</v>
      </c>
      <c r="B769" s="51">
        <v>67.386771050097408</v>
      </c>
    </row>
    <row r="770" spans="1:2" x14ac:dyDescent="0.2">
      <c r="A770" s="50">
        <v>767</v>
      </c>
      <c r="B770" s="51">
        <v>53.851253052654656</v>
      </c>
    </row>
    <row r="771" spans="1:2" x14ac:dyDescent="0.2">
      <c r="A771" s="50">
        <v>768</v>
      </c>
      <c r="B771" s="51">
        <v>56.576995859400839</v>
      </c>
    </row>
    <row r="772" spans="1:2" x14ac:dyDescent="0.2">
      <c r="A772" s="50">
        <v>769</v>
      </c>
      <c r="B772" s="51">
        <v>59.8369475029859</v>
      </c>
    </row>
    <row r="773" spans="1:2" x14ac:dyDescent="0.2">
      <c r="A773" s="50">
        <v>770</v>
      </c>
      <c r="B773" s="51">
        <v>55.450357151470286</v>
      </c>
    </row>
    <row r="774" spans="1:2" x14ac:dyDescent="0.2">
      <c r="A774" s="50">
        <v>771</v>
      </c>
      <c r="B774" s="51">
        <v>68.947959401430467</v>
      </c>
    </row>
    <row r="775" spans="1:2" x14ac:dyDescent="0.2">
      <c r="A775" s="50">
        <v>772</v>
      </c>
      <c r="B775" s="51">
        <v>80.000150934212456</v>
      </c>
    </row>
    <row r="776" spans="1:2" x14ac:dyDescent="0.2">
      <c r="A776" s="50">
        <v>773</v>
      </c>
      <c r="B776" s="51">
        <v>82.88965642878118</v>
      </c>
    </row>
    <row r="777" spans="1:2" x14ac:dyDescent="0.2">
      <c r="A777" s="50">
        <v>774</v>
      </c>
      <c r="B777" s="51">
        <v>76.92355028412058</v>
      </c>
    </row>
    <row r="778" spans="1:2" x14ac:dyDescent="0.2">
      <c r="A778" s="50">
        <v>775</v>
      </c>
      <c r="B778" s="51">
        <v>50.370501321525431</v>
      </c>
    </row>
    <row r="779" spans="1:2" x14ac:dyDescent="0.2">
      <c r="A779" s="50">
        <v>776</v>
      </c>
      <c r="B779" s="51">
        <v>61.797818477869086</v>
      </c>
    </row>
    <row r="780" spans="1:2" x14ac:dyDescent="0.2">
      <c r="A780" s="50">
        <v>777</v>
      </c>
      <c r="B780" s="51">
        <v>64.474943738704084</v>
      </c>
    </row>
    <row r="781" spans="1:2" x14ac:dyDescent="0.2">
      <c r="A781" s="50">
        <v>778</v>
      </c>
      <c r="B781" s="51">
        <v>67.866165895247846</v>
      </c>
    </row>
    <row r="782" spans="1:2" x14ac:dyDescent="0.2">
      <c r="A782" s="50">
        <v>779</v>
      </c>
      <c r="B782" s="51">
        <v>58.906877723341573</v>
      </c>
    </row>
    <row r="783" spans="1:2" x14ac:dyDescent="0.2">
      <c r="A783" s="50">
        <v>780</v>
      </c>
      <c r="B783" s="51">
        <v>63.876975201195741</v>
      </c>
    </row>
    <row r="784" spans="1:2" x14ac:dyDescent="0.2">
      <c r="A784" s="50">
        <v>781</v>
      </c>
      <c r="B784" s="51">
        <v>63.569361309049526</v>
      </c>
    </row>
    <row r="785" spans="1:2" x14ac:dyDescent="0.2">
      <c r="A785" s="50">
        <v>782</v>
      </c>
      <c r="B785" s="51">
        <v>72.600014914497521</v>
      </c>
    </row>
    <row r="786" spans="1:2" x14ac:dyDescent="0.2">
      <c r="A786" s="50">
        <v>783</v>
      </c>
      <c r="B786" s="51">
        <v>78.22854455608767</v>
      </c>
    </row>
    <row r="787" spans="1:2" x14ac:dyDescent="0.2">
      <c r="A787" s="50">
        <v>784</v>
      </c>
      <c r="B787" s="51">
        <v>47.807817827066337</v>
      </c>
    </row>
    <row r="788" spans="1:2" x14ac:dyDescent="0.2">
      <c r="A788" s="50">
        <v>785</v>
      </c>
      <c r="B788" s="51">
        <v>70.952082750568835</v>
      </c>
    </row>
    <row r="789" spans="1:2" x14ac:dyDescent="0.2">
      <c r="A789" s="50">
        <v>786</v>
      </c>
      <c r="B789" s="51">
        <v>58.690882508247363</v>
      </c>
    </row>
    <row r="790" spans="1:2" x14ac:dyDescent="0.2">
      <c r="A790" s="50">
        <v>787</v>
      </c>
      <c r="B790" s="51">
        <v>64.562946632098743</v>
      </c>
    </row>
    <row r="791" spans="1:2" x14ac:dyDescent="0.2">
      <c r="A791" s="50">
        <v>788</v>
      </c>
      <c r="B791" s="51">
        <v>61.638812444164046</v>
      </c>
    </row>
    <row r="792" spans="1:2" x14ac:dyDescent="0.2">
      <c r="A792" s="50">
        <v>789</v>
      </c>
      <c r="B792" s="51">
        <v>55.174831350592491</v>
      </c>
    </row>
    <row r="793" spans="1:2" x14ac:dyDescent="0.2">
      <c r="A793" s="50">
        <v>790</v>
      </c>
      <c r="B793" s="51">
        <v>70.033193326440653</v>
      </c>
    </row>
    <row r="794" spans="1:2" x14ac:dyDescent="0.2">
      <c r="A794" s="50">
        <v>791</v>
      </c>
      <c r="B794" s="51">
        <v>71.879978078421246</v>
      </c>
    </row>
    <row r="795" spans="1:2" x14ac:dyDescent="0.2">
      <c r="A795" s="50">
        <v>792</v>
      </c>
      <c r="B795" s="51">
        <v>57.349312467743381</v>
      </c>
    </row>
    <row r="796" spans="1:2" x14ac:dyDescent="0.2">
      <c r="A796" s="50">
        <v>793</v>
      </c>
      <c r="B796" s="51">
        <v>69.655594512269545</v>
      </c>
    </row>
    <row r="797" spans="1:2" x14ac:dyDescent="0.2">
      <c r="A797" s="50">
        <v>794</v>
      </c>
      <c r="B797" s="51">
        <v>73.561692649718125</v>
      </c>
    </row>
    <row r="798" spans="1:2" x14ac:dyDescent="0.2">
      <c r="A798" s="50">
        <v>795</v>
      </c>
      <c r="B798" s="51">
        <v>55.068307595395339</v>
      </c>
    </row>
    <row r="799" spans="1:2" x14ac:dyDescent="0.2">
      <c r="A799" s="50">
        <v>796</v>
      </c>
      <c r="B799" s="51">
        <v>53.068765969838495</v>
      </c>
    </row>
    <row r="800" spans="1:2" x14ac:dyDescent="0.2">
      <c r="A800" s="50">
        <v>797</v>
      </c>
      <c r="B800" s="51">
        <v>68.292719560014717</v>
      </c>
    </row>
    <row r="801" spans="1:2" x14ac:dyDescent="0.2">
      <c r="A801" s="50">
        <v>798</v>
      </c>
      <c r="B801" s="51">
        <v>49.692033397425654</v>
      </c>
    </row>
    <row r="802" spans="1:2" x14ac:dyDescent="0.2">
      <c r="A802" s="50">
        <v>799</v>
      </c>
      <c r="B802" s="51">
        <v>62.432269515990498</v>
      </c>
    </row>
    <row r="803" spans="1:2" x14ac:dyDescent="0.2">
      <c r="A803" s="50">
        <v>800</v>
      </c>
      <c r="B803" s="51">
        <v>62.483978432321642</v>
      </c>
    </row>
    <row r="804" spans="1:2" x14ac:dyDescent="0.2">
      <c r="A804" s="50">
        <v>801</v>
      </c>
      <c r="B804" s="51">
        <v>50.601509684905679</v>
      </c>
    </row>
    <row r="805" spans="1:2" x14ac:dyDescent="0.2">
      <c r="A805" s="50">
        <v>802</v>
      </c>
      <c r="B805" s="51">
        <v>56.076602154678078</v>
      </c>
    </row>
    <row r="806" spans="1:2" x14ac:dyDescent="0.2">
      <c r="A806" s="50">
        <v>803</v>
      </c>
      <c r="B806" s="51">
        <v>61.090742373716999</v>
      </c>
    </row>
    <row r="807" spans="1:2" x14ac:dyDescent="0.2">
      <c r="A807" s="50">
        <v>804</v>
      </c>
      <c r="B807" s="51">
        <v>44.266197576897163</v>
      </c>
    </row>
    <row r="808" spans="1:2" x14ac:dyDescent="0.2">
      <c r="A808" s="50">
        <v>805</v>
      </c>
      <c r="B808" s="51">
        <v>59.495022460792555</v>
      </c>
    </row>
    <row r="809" spans="1:2" x14ac:dyDescent="0.2">
      <c r="A809" s="50">
        <v>806</v>
      </c>
      <c r="B809" s="51">
        <v>80.891404645651335</v>
      </c>
    </row>
    <row r="810" spans="1:2" x14ac:dyDescent="0.2">
      <c r="A810" s="50">
        <v>807</v>
      </c>
      <c r="B810" s="51">
        <v>60.752616732214328</v>
      </c>
    </row>
    <row r="811" spans="1:2" x14ac:dyDescent="0.2">
      <c r="A811" s="50">
        <v>808</v>
      </c>
      <c r="B811" s="51">
        <v>68.491322300406566</v>
      </c>
    </row>
    <row r="812" spans="1:2" x14ac:dyDescent="0.2">
      <c r="A812" s="50">
        <v>809</v>
      </c>
      <c r="B812" s="51">
        <v>57.579647528541813</v>
      </c>
    </row>
    <row r="813" spans="1:2" x14ac:dyDescent="0.2">
      <c r="A813" s="50">
        <v>810</v>
      </c>
      <c r="B813" s="51">
        <v>68.614490169300609</v>
      </c>
    </row>
    <row r="814" spans="1:2" x14ac:dyDescent="0.2">
      <c r="A814" s="50">
        <v>811</v>
      </c>
      <c r="B814" s="51">
        <v>46.189511752991436</v>
      </c>
    </row>
    <row r="815" spans="1:2" x14ac:dyDescent="0.2">
      <c r="A815" s="50">
        <v>812</v>
      </c>
      <c r="B815" s="51">
        <v>72.394458492004048</v>
      </c>
    </row>
    <row r="816" spans="1:2" x14ac:dyDescent="0.2">
      <c r="A816" s="50">
        <v>813</v>
      </c>
      <c r="B816" s="51">
        <v>56.636312924007633</v>
      </c>
    </row>
    <row r="817" spans="1:2" x14ac:dyDescent="0.2">
      <c r="A817" s="50">
        <v>814</v>
      </c>
      <c r="B817" s="51">
        <v>74.066809138310475</v>
      </c>
    </row>
    <row r="818" spans="1:2" x14ac:dyDescent="0.2">
      <c r="A818" s="50">
        <v>815</v>
      </c>
      <c r="B818" s="51">
        <v>59.069432001760127</v>
      </c>
    </row>
    <row r="819" spans="1:2" x14ac:dyDescent="0.2">
      <c r="A819" s="50">
        <v>816</v>
      </c>
      <c r="B819" s="51">
        <v>49.962263824990501</v>
      </c>
    </row>
    <row r="820" spans="1:2" x14ac:dyDescent="0.2">
      <c r="A820" s="50">
        <v>817</v>
      </c>
      <c r="B820" s="51">
        <v>56.819796854339629</v>
      </c>
    </row>
    <row r="821" spans="1:2" x14ac:dyDescent="0.2">
      <c r="A821" s="50">
        <v>818</v>
      </c>
      <c r="B821" s="51">
        <v>59.202167030533367</v>
      </c>
    </row>
    <row r="822" spans="1:2" x14ac:dyDescent="0.2">
      <c r="A822" s="50">
        <v>819</v>
      </c>
      <c r="B822" s="51">
        <v>57.666056486262264</v>
      </c>
    </row>
    <row r="823" spans="1:2" x14ac:dyDescent="0.2">
      <c r="A823" s="50">
        <v>820</v>
      </c>
      <c r="B823" s="51">
        <v>62.13963328876941</v>
      </c>
    </row>
    <row r="824" spans="1:2" x14ac:dyDescent="0.2">
      <c r="A824" s="50">
        <v>821</v>
      </c>
      <c r="B824" s="51">
        <v>70.2770495908876</v>
      </c>
    </row>
    <row r="825" spans="1:2" x14ac:dyDescent="0.2">
      <c r="A825" s="50">
        <v>822</v>
      </c>
      <c r="B825" s="51">
        <v>53.513542998372927</v>
      </c>
    </row>
    <row r="826" spans="1:2" x14ac:dyDescent="0.2">
      <c r="A826" s="50">
        <v>823</v>
      </c>
      <c r="B826" s="51">
        <v>57.292936657523995</v>
      </c>
    </row>
    <row r="827" spans="1:2" x14ac:dyDescent="0.2">
      <c r="A827" s="50">
        <v>824</v>
      </c>
      <c r="B827" s="51">
        <v>57.892225838955859</v>
      </c>
    </row>
    <row r="828" spans="1:2" x14ac:dyDescent="0.2">
      <c r="A828" s="50">
        <v>825</v>
      </c>
      <c r="B828" s="51">
        <v>61.508642286671858</v>
      </c>
    </row>
    <row r="829" spans="1:2" x14ac:dyDescent="0.2">
      <c r="A829" s="50">
        <v>826</v>
      </c>
      <c r="B829" s="51">
        <v>75.316840957151783</v>
      </c>
    </row>
    <row r="830" spans="1:2" x14ac:dyDescent="0.2">
      <c r="A830" s="50">
        <v>827</v>
      </c>
      <c r="B830" s="51">
        <v>70.127515509813975</v>
      </c>
    </row>
    <row r="831" spans="1:2" x14ac:dyDescent="0.2">
      <c r="A831" s="50">
        <v>828</v>
      </c>
      <c r="B831" s="51">
        <v>59.967419036316883</v>
      </c>
    </row>
    <row r="832" spans="1:2" x14ac:dyDescent="0.2">
      <c r="A832" s="50">
        <v>829</v>
      </c>
      <c r="B832" s="51">
        <v>60.673642085052244</v>
      </c>
    </row>
    <row r="833" spans="1:2" x14ac:dyDescent="0.2">
      <c r="A833" s="50">
        <v>830</v>
      </c>
      <c r="B833" s="51">
        <v>51.160025821612635</v>
      </c>
    </row>
    <row r="834" spans="1:2" x14ac:dyDescent="0.2">
      <c r="A834" s="50">
        <v>831</v>
      </c>
      <c r="B834" s="51">
        <v>55.280128950091132</v>
      </c>
    </row>
    <row r="835" spans="1:2" x14ac:dyDescent="0.2">
      <c r="A835" s="50">
        <v>832</v>
      </c>
      <c r="B835" s="51">
        <v>62.995211079630636</v>
      </c>
    </row>
    <row r="836" spans="1:2" x14ac:dyDescent="0.2">
      <c r="A836" s="50">
        <v>833</v>
      </c>
      <c r="B836" s="51">
        <v>66.451182300289233</v>
      </c>
    </row>
    <row r="837" spans="1:2" x14ac:dyDescent="0.2">
      <c r="A837" s="50">
        <v>834</v>
      </c>
      <c r="B837" s="51">
        <v>62.059588386738177</v>
      </c>
    </row>
    <row r="838" spans="1:2" x14ac:dyDescent="0.2">
      <c r="A838" s="50">
        <v>835</v>
      </c>
      <c r="B838" s="51">
        <v>53.294950064719664</v>
      </c>
    </row>
    <row r="839" spans="1:2" x14ac:dyDescent="0.2">
      <c r="A839" s="50">
        <v>836</v>
      </c>
      <c r="B839" s="51">
        <v>48.642847361518676</v>
      </c>
    </row>
    <row r="840" spans="1:2" x14ac:dyDescent="0.2">
      <c r="A840" s="50">
        <v>837</v>
      </c>
      <c r="B840" s="51">
        <v>49.508784357799662</v>
      </c>
    </row>
    <row r="841" spans="1:2" x14ac:dyDescent="0.2">
      <c r="A841" s="50">
        <v>838</v>
      </c>
      <c r="B841" s="51">
        <v>45.601553166548278</v>
      </c>
    </row>
    <row r="842" spans="1:2" x14ac:dyDescent="0.2">
      <c r="A842" s="50">
        <v>839</v>
      </c>
      <c r="B842" s="51">
        <v>52.686548470985173</v>
      </c>
    </row>
    <row r="843" spans="1:2" x14ac:dyDescent="0.2">
      <c r="A843" s="50">
        <v>840</v>
      </c>
      <c r="B843" s="51">
        <v>69.294469941285399</v>
      </c>
    </row>
    <row r="844" spans="1:2" x14ac:dyDescent="0.2">
      <c r="A844" s="50">
        <v>841</v>
      </c>
      <c r="B844" s="51">
        <v>75.878444506484627</v>
      </c>
    </row>
    <row r="845" spans="1:2" x14ac:dyDescent="0.2">
      <c r="A845" s="50">
        <v>842</v>
      </c>
      <c r="B845" s="51">
        <v>51.947304770720983</v>
      </c>
    </row>
    <row r="846" spans="1:2" x14ac:dyDescent="0.2">
      <c r="A846" s="50">
        <v>843</v>
      </c>
      <c r="B846" s="51">
        <v>59.916508553176321</v>
      </c>
    </row>
    <row r="847" spans="1:2" x14ac:dyDescent="0.2">
      <c r="A847" s="50">
        <v>844</v>
      </c>
      <c r="B847" s="51">
        <v>73.809066321103643</v>
      </c>
    </row>
    <row r="848" spans="1:2" x14ac:dyDescent="0.2">
      <c r="A848" s="50">
        <v>845</v>
      </c>
      <c r="B848" s="51">
        <v>72.951767551331415</v>
      </c>
    </row>
    <row r="849" spans="1:2" x14ac:dyDescent="0.2">
      <c r="A849" s="50">
        <v>846</v>
      </c>
      <c r="B849" s="51">
        <v>55.881229971248196</v>
      </c>
    </row>
    <row r="850" spans="1:2" x14ac:dyDescent="0.2">
      <c r="A850" s="50">
        <v>847</v>
      </c>
      <c r="B850" s="51">
        <v>47.487966291516138</v>
      </c>
    </row>
    <row r="851" spans="1:2" x14ac:dyDescent="0.2">
      <c r="A851" s="50">
        <v>848</v>
      </c>
      <c r="B851" s="51">
        <v>51.355346255323916</v>
      </c>
    </row>
    <row r="852" spans="1:2" x14ac:dyDescent="0.2">
      <c r="A852" s="50">
        <v>849</v>
      </c>
      <c r="B852" s="51">
        <v>73.408251637212004</v>
      </c>
    </row>
    <row r="853" spans="1:2" x14ac:dyDescent="0.2">
      <c r="A853" s="50">
        <v>850</v>
      </c>
      <c r="B853" s="51">
        <v>59.706189597411438</v>
      </c>
    </row>
    <row r="854" spans="1:2" x14ac:dyDescent="0.2">
      <c r="A854" s="50">
        <v>851</v>
      </c>
      <c r="B854" s="51">
        <v>76.250913940352206</v>
      </c>
    </row>
    <row r="855" spans="1:2" x14ac:dyDescent="0.2">
      <c r="A855" s="50">
        <v>852</v>
      </c>
      <c r="B855" s="51">
        <v>62.645905666618404</v>
      </c>
    </row>
    <row r="856" spans="1:2" x14ac:dyDescent="0.2">
      <c r="A856" s="50">
        <v>853</v>
      </c>
      <c r="B856" s="51">
        <v>61.848826472339454</v>
      </c>
    </row>
    <row r="857" spans="1:2" x14ac:dyDescent="0.2">
      <c r="A857" s="50">
        <v>854</v>
      </c>
      <c r="B857" s="51">
        <v>54.292284515956055</v>
      </c>
    </row>
    <row r="858" spans="1:2" x14ac:dyDescent="0.2">
      <c r="A858" s="50">
        <v>855</v>
      </c>
      <c r="B858" s="51">
        <v>74.805806544154194</v>
      </c>
    </row>
    <row r="859" spans="1:2" x14ac:dyDescent="0.2">
      <c r="A859" s="50">
        <v>856</v>
      </c>
      <c r="B859" s="51">
        <v>58.420005814962117</v>
      </c>
    </row>
    <row r="860" spans="1:2" x14ac:dyDescent="0.2">
      <c r="A860" s="50">
        <v>857</v>
      </c>
      <c r="B860" s="51">
        <v>53.975045146047826</v>
      </c>
    </row>
    <row r="861" spans="1:2" x14ac:dyDescent="0.2">
      <c r="A861" s="50">
        <v>858</v>
      </c>
      <c r="B861" s="51">
        <v>77.88013217739929</v>
      </c>
    </row>
    <row r="862" spans="1:2" x14ac:dyDescent="0.2">
      <c r="A862" s="50">
        <v>859</v>
      </c>
      <c r="B862" s="51">
        <v>56.329437815997224</v>
      </c>
    </row>
    <row r="863" spans="1:2" x14ac:dyDescent="0.2">
      <c r="A863" s="50">
        <v>860</v>
      </c>
      <c r="B863" s="51">
        <v>60.465013228882547</v>
      </c>
    </row>
    <row r="864" spans="1:2" x14ac:dyDescent="0.2">
      <c r="A864" s="50">
        <v>861</v>
      </c>
      <c r="B864" s="51">
        <v>52.535191698475529</v>
      </c>
    </row>
    <row r="865" spans="1:2" x14ac:dyDescent="0.2">
      <c r="A865" s="50">
        <v>862</v>
      </c>
      <c r="B865" s="51">
        <v>52.27793776653516</v>
      </c>
    </row>
    <row r="866" spans="1:2" x14ac:dyDescent="0.2">
      <c r="A866" s="50">
        <v>863</v>
      </c>
      <c r="B866" s="51">
        <v>70.429490725990632</v>
      </c>
    </row>
    <row r="867" spans="1:2" x14ac:dyDescent="0.2">
      <c r="A867" s="50">
        <v>864</v>
      </c>
      <c r="B867" s="51">
        <v>70.528734083674806</v>
      </c>
    </row>
    <row r="868" spans="1:2" x14ac:dyDescent="0.2">
      <c r="A868" s="50">
        <v>865</v>
      </c>
      <c r="B868" s="51">
        <v>59.33440828169757</v>
      </c>
    </row>
    <row r="869" spans="1:2" x14ac:dyDescent="0.2">
      <c r="A869" s="50">
        <v>866</v>
      </c>
      <c r="B869" s="51">
        <v>62.564849937072601</v>
      </c>
    </row>
    <row r="870" spans="1:2" x14ac:dyDescent="0.2">
      <c r="A870" s="50">
        <v>867</v>
      </c>
      <c r="B870" s="51">
        <v>68.173671281773125</v>
      </c>
    </row>
    <row r="871" spans="1:2" x14ac:dyDescent="0.2">
      <c r="A871" s="50">
        <v>868</v>
      </c>
      <c r="B871" s="51">
        <v>58.253368646792296</v>
      </c>
    </row>
    <row r="872" spans="1:2" x14ac:dyDescent="0.2">
      <c r="A872" s="50">
        <v>869</v>
      </c>
      <c r="B872" s="51">
        <v>66.027283575252682</v>
      </c>
    </row>
    <row r="873" spans="1:2" x14ac:dyDescent="0.2">
      <c r="A873" s="50">
        <v>870</v>
      </c>
      <c r="B873" s="51">
        <v>57.806902248192927</v>
      </c>
    </row>
    <row r="874" spans="1:2" x14ac:dyDescent="0.2">
      <c r="A874" s="50">
        <v>871</v>
      </c>
      <c r="B874" s="51">
        <v>67.679800997376276</v>
      </c>
    </row>
    <row r="875" spans="1:2" x14ac:dyDescent="0.2">
      <c r="A875" s="50">
        <v>872</v>
      </c>
      <c r="B875" s="51">
        <v>52.78150078908061</v>
      </c>
    </row>
    <row r="876" spans="1:2" x14ac:dyDescent="0.2">
      <c r="A876" s="50">
        <v>873</v>
      </c>
      <c r="B876" s="51">
        <v>58.638228691766294</v>
      </c>
    </row>
    <row r="877" spans="1:2" x14ac:dyDescent="0.2">
      <c r="A877" s="50">
        <v>874</v>
      </c>
      <c r="B877" s="51">
        <v>52.926811248765915</v>
      </c>
    </row>
    <row r="878" spans="1:2" x14ac:dyDescent="0.2">
      <c r="A878" s="50">
        <v>875</v>
      </c>
      <c r="B878" s="51">
        <v>50.82109049133058</v>
      </c>
    </row>
    <row r="879" spans="1:2" x14ac:dyDescent="0.2">
      <c r="A879" s="50">
        <v>876</v>
      </c>
      <c r="B879" s="51">
        <v>75.652422660709036</v>
      </c>
    </row>
    <row r="880" spans="1:2" x14ac:dyDescent="0.2">
      <c r="A880" s="50">
        <v>877</v>
      </c>
      <c r="B880" s="51">
        <v>57.752040978054914</v>
      </c>
    </row>
    <row r="881" spans="1:2" x14ac:dyDescent="0.2">
      <c r="A881" s="50">
        <v>878</v>
      </c>
      <c r="B881" s="51">
        <v>56.483829554427821</v>
      </c>
    </row>
    <row r="882" spans="1:2" x14ac:dyDescent="0.2">
      <c r="A882" s="50">
        <v>879</v>
      </c>
      <c r="B882" s="51">
        <v>65.522693761923676</v>
      </c>
    </row>
    <row r="883" spans="1:2" x14ac:dyDescent="0.2">
      <c r="A883" s="50">
        <v>880</v>
      </c>
      <c r="B883" s="51">
        <v>59.121319463456892</v>
      </c>
    </row>
    <row r="884" spans="1:2" x14ac:dyDescent="0.2">
      <c r="A884" s="50">
        <v>881</v>
      </c>
      <c r="B884" s="51">
        <v>63.212746143925848</v>
      </c>
    </row>
    <row r="885" spans="1:2" x14ac:dyDescent="0.2">
      <c r="A885" s="50">
        <v>882</v>
      </c>
      <c r="B885" s="51">
        <v>65.67744950180024</v>
      </c>
    </row>
    <row r="886" spans="1:2" x14ac:dyDescent="0.2">
      <c r="A886" s="50">
        <v>883</v>
      </c>
      <c r="B886" s="51">
        <v>64.017057926174417</v>
      </c>
    </row>
    <row r="887" spans="1:2" x14ac:dyDescent="0.2">
      <c r="A887" s="50">
        <v>884</v>
      </c>
      <c r="B887" s="51">
        <v>69.888122315775064</v>
      </c>
    </row>
    <row r="888" spans="1:2" x14ac:dyDescent="0.2">
      <c r="A888" s="50">
        <v>885</v>
      </c>
      <c r="B888" s="51">
        <v>54.482967309007002</v>
      </c>
    </row>
    <row r="889" spans="1:2" x14ac:dyDescent="0.2">
      <c r="A889" s="50">
        <v>886</v>
      </c>
      <c r="B889" s="51">
        <v>54.999404408034472</v>
      </c>
    </row>
    <row r="890" spans="1:2" x14ac:dyDescent="0.2">
      <c r="A890" s="50">
        <v>887</v>
      </c>
      <c r="B890" s="51">
        <v>63.653433888990833</v>
      </c>
    </row>
    <row r="891" spans="1:2" x14ac:dyDescent="0.2">
      <c r="A891" s="50">
        <v>888</v>
      </c>
      <c r="B891" s="51">
        <v>64.244613669054601</v>
      </c>
    </row>
    <row r="892" spans="1:2" x14ac:dyDescent="0.2">
      <c r="A892" s="50">
        <v>889</v>
      </c>
      <c r="B892" s="51">
        <v>68.820214098019406</v>
      </c>
    </row>
    <row r="893" spans="1:2" x14ac:dyDescent="0.2">
      <c r="A893" s="50">
        <v>890</v>
      </c>
      <c r="B893" s="51">
        <v>56.878031853430883</v>
      </c>
    </row>
    <row r="894" spans="1:2" x14ac:dyDescent="0.2">
      <c r="A894" s="50">
        <v>891</v>
      </c>
      <c r="B894" s="51">
        <v>72.266033183721277</v>
      </c>
    </row>
    <row r="895" spans="1:2" x14ac:dyDescent="0.2">
      <c r="A895" s="50">
        <v>892</v>
      </c>
      <c r="B895" s="51">
        <v>60.961143098102873</v>
      </c>
    </row>
    <row r="896" spans="1:2" x14ac:dyDescent="0.2">
      <c r="A896" s="50">
        <v>893</v>
      </c>
      <c r="B896" s="51">
        <v>67.567852652699614</v>
      </c>
    </row>
    <row r="897" spans="1:2" x14ac:dyDescent="0.2">
      <c r="A897" s="50">
        <v>894</v>
      </c>
      <c r="B897" s="51">
        <v>59.546334581303434</v>
      </c>
    </row>
    <row r="898" spans="1:2" x14ac:dyDescent="0.2">
      <c r="A898" s="50">
        <v>895</v>
      </c>
      <c r="B898" s="51">
        <v>61.928547852792377</v>
      </c>
    </row>
    <row r="899" spans="1:2" x14ac:dyDescent="0.2">
      <c r="A899" s="50">
        <v>896</v>
      </c>
      <c r="B899" s="51">
        <v>71.578624099943411</v>
      </c>
    </row>
    <row r="900" spans="1:2" x14ac:dyDescent="0.2">
      <c r="A900" s="50">
        <v>897</v>
      </c>
      <c r="B900" s="51">
        <v>48.872449804150648</v>
      </c>
    </row>
    <row r="901" spans="1:2" x14ac:dyDescent="0.2">
      <c r="A901" s="50">
        <v>898</v>
      </c>
      <c r="B901" s="51">
        <v>69.745600971880464</v>
      </c>
    </row>
    <row r="902" spans="1:2" x14ac:dyDescent="0.2">
      <c r="A902" s="50">
        <v>899</v>
      </c>
      <c r="B902" s="51">
        <v>60.594652652710955</v>
      </c>
    </row>
    <row r="903" spans="1:2" x14ac:dyDescent="0.2">
      <c r="A903" s="50">
        <v>900</v>
      </c>
      <c r="B903" s="51">
        <v>58.772878073875127</v>
      </c>
    </row>
    <row r="904" spans="1:2" x14ac:dyDescent="0.2">
      <c r="A904" s="50">
        <v>901</v>
      </c>
      <c r="B904" s="51">
        <v>58.988260667126333</v>
      </c>
    </row>
    <row r="905" spans="1:2" x14ac:dyDescent="0.2">
      <c r="A905" s="50">
        <v>902</v>
      </c>
      <c r="B905" s="51">
        <v>58.336840604047801</v>
      </c>
    </row>
    <row r="906" spans="1:2" x14ac:dyDescent="0.2">
      <c r="A906" s="50">
        <v>903</v>
      </c>
      <c r="B906" s="51">
        <v>60.256126725590846</v>
      </c>
    </row>
    <row r="907" spans="1:2" x14ac:dyDescent="0.2">
      <c r="A907" s="50">
        <v>904</v>
      </c>
      <c r="B907" s="51">
        <v>53.643380910829762</v>
      </c>
    </row>
    <row r="908" spans="1:2" x14ac:dyDescent="0.2">
      <c r="A908" s="50">
        <v>905</v>
      </c>
      <c r="B908" s="51">
        <v>88.533688289182123</v>
      </c>
    </row>
    <row r="909" spans="1:2" x14ac:dyDescent="0.2">
      <c r="A909" s="50">
        <v>906</v>
      </c>
      <c r="B909" s="51">
        <v>53.770820175306866</v>
      </c>
    </row>
    <row r="910" spans="1:2" x14ac:dyDescent="0.2">
      <c r="A910" s="50">
        <v>907</v>
      </c>
      <c r="B910" s="51">
        <v>66.552338965549083</v>
      </c>
    </row>
    <row r="911" spans="1:2" x14ac:dyDescent="0.2">
      <c r="A911" s="50">
        <v>908</v>
      </c>
      <c r="B911" s="51">
        <v>56.38995435538488</v>
      </c>
    </row>
    <row r="912" spans="1:2" x14ac:dyDescent="0.2">
      <c r="A912" s="50">
        <v>909</v>
      </c>
      <c r="B912" s="51">
        <v>76.65078218772787</v>
      </c>
    </row>
    <row r="913" spans="1:2" x14ac:dyDescent="0.2">
      <c r="A913" s="50">
        <v>910</v>
      </c>
      <c r="B913" s="51">
        <v>57.058304943628656</v>
      </c>
    </row>
    <row r="914" spans="1:2" x14ac:dyDescent="0.2">
      <c r="A914" s="50">
        <v>911</v>
      </c>
      <c r="B914" s="51">
        <v>58.555811580782873</v>
      </c>
    </row>
    <row r="915" spans="1:2" x14ac:dyDescent="0.2">
      <c r="A915" s="50">
        <v>912</v>
      </c>
      <c r="B915" s="51">
        <v>59.626327597477143</v>
      </c>
    </row>
    <row r="916" spans="1:2" x14ac:dyDescent="0.2">
      <c r="A916" s="50">
        <v>913</v>
      </c>
      <c r="B916" s="51">
        <v>56.234337441425062</v>
      </c>
    </row>
    <row r="917" spans="1:2" x14ac:dyDescent="0.2">
      <c r="A917" s="50">
        <v>914</v>
      </c>
      <c r="B917" s="51">
        <v>66.287035146170339</v>
      </c>
    </row>
    <row r="918" spans="1:2" x14ac:dyDescent="0.2">
      <c r="A918" s="50">
        <v>915</v>
      </c>
      <c r="B918" s="51">
        <v>57.115562994916665</v>
      </c>
    </row>
    <row r="919" spans="1:2" x14ac:dyDescent="0.2">
      <c r="A919" s="50">
        <v>916</v>
      </c>
      <c r="B919" s="51">
        <v>70.847179307589542</v>
      </c>
    </row>
    <row r="920" spans="1:2" x14ac:dyDescent="0.2">
      <c r="A920" s="50">
        <v>917</v>
      </c>
      <c r="B920" s="51">
        <v>62.860889838631131</v>
      </c>
    </row>
    <row r="921" spans="1:2" x14ac:dyDescent="0.2">
      <c r="A921" s="50">
        <v>918</v>
      </c>
      <c r="B921" s="51">
        <v>61.220418875351783</v>
      </c>
    </row>
    <row r="922" spans="1:2" x14ac:dyDescent="0.2">
      <c r="A922" s="50">
        <v>919</v>
      </c>
      <c r="B922" s="51">
        <v>56.728374649842195</v>
      </c>
    </row>
    <row r="923" spans="1:2" x14ac:dyDescent="0.2">
      <c r="A923" s="50">
        <v>920</v>
      </c>
      <c r="B923" s="51">
        <v>64.797507566069697</v>
      </c>
    </row>
    <row r="924" spans="1:2" x14ac:dyDescent="0.2">
      <c r="A924" s="50">
        <v>921</v>
      </c>
      <c r="B924" s="51">
        <v>61.011737632412945</v>
      </c>
    </row>
    <row r="925" spans="1:2" x14ac:dyDescent="0.2">
      <c r="A925" s="50">
        <v>922</v>
      </c>
      <c r="B925" s="51">
        <v>57.436925650107518</v>
      </c>
    </row>
    <row r="926" spans="1:2" x14ac:dyDescent="0.2">
      <c r="A926" s="50">
        <v>923</v>
      </c>
      <c r="B926" s="51">
        <v>62.77930383781694</v>
      </c>
    </row>
    <row r="927" spans="1:2" x14ac:dyDescent="0.2">
      <c r="A927" s="50">
        <v>924</v>
      </c>
      <c r="B927" s="51">
        <v>67.277895499671146</v>
      </c>
    </row>
    <row r="928" spans="1:2" x14ac:dyDescent="0.2">
      <c r="A928" s="50">
        <v>925</v>
      </c>
      <c r="B928" s="51">
        <v>60.176919558493751</v>
      </c>
    </row>
    <row r="929" spans="1:2" x14ac:dyDescent="0.2">
      <c r="A929" s="50">
        <v>926</v>
      </c>
      <c r="B929" s="51">
        <v>60.046825216303404</v>
      </c>
    </row>
    <row r="930" spans="1:2" x14ac:dyDescent="0.2">
      <c r="A930" s="50">
        <v>927</v>
      </c>
      <c r="B930" s="51">
        <v>54.596996991417072</v>
      </c>
    </row>
    <row r="931" spans="1:2" x14ac:dyDescent="0.2">
      <c r="A931" s="50">
        <v>928</v>
      </c>
      <c r="B931" s="51">
        <v>72.812166031997094</v>
      </c>
    </row>
    <row r="932" spans="1:2" x14ac:dyDescent="0.2">
      <c r="A932" s="50">
        <v>929</v>
      </c>
      <c r="B932" s="51">
        <v>60.335274411168811</v>
      </c>
    </row>
    <row r="933" spans="1:2" x14ac:dyDescent="0.2">
      <c r="A933" s="50">
        <v>930</v>
      </c>
      <c r="B933" s="51">
        <v>70.686285137813485</v>
      </c>
    </row>
    <row r="934" spans="1:2" x14ac:dyDescent="0.2">
      <c r="A934" s="50">
        <v>931</v>
      </c>
      <c r="B934" s="51">
        <v>52.379773249695113</v>
      </c>
    </row>
    <row r="935" spans="1:2" x14ac:dyDescent="0.2">
      <c r="A935" s="50">
        <v>932</v>
      </c>
      <c r="B935" s="51">
        <v>59.282831158773043</v>
      </c>
    </row>
    <row r="936" spans="1:2" x14ac:dyDescent="0.2">
      <c r="A936" s="50">
        <v>933</v>
      </c>
      <c r="B936" s="51">
        <v>46.910693150416634</v>
      </c>
    </row>
    <row r="937" spans="1:2" x14ac:dyDescent="0.2">
      <c r="A937" s="50">
        <v>934</v>
      </c>
      <c r="B937" s="51">
        <v>58.854632264107622</v>
      </c>
    </row>
    <row r="938" spans="1:2" x14ac:dyDescent="0.2">
      <c r="A938" s="50">
        <v>935</v>
      </c>
      <c r="B938" s="51">
        <v>51.659898445417632</v>
      </c>
    </row>
    <row r="939" spans="1:2" x14ac:dyDescent="0.2">
      <c r="A939" s="50">
        <v>936</v>
      </c>
      <c r="B939" s="51">
        <v>54.40906504597303</v>
      </c>
    </row>
    <row r="940" spans="1:2" x14ac:dyDescent="0.2">
      <c r="A940" s="50">
        <v>937</v>
      </c>
      <c r="B940" s="51">
        <v>65.035455123234001</v>
      </c>
    </row>
    <row r="941" spans="1:2" x14ac:dyDescent="0.2">
      <c r="A941" s="50">
        <v>938</v>
      </c>
      <c r="B941" s="51">
        <v>60.385944528871541</v>
      </c>
    </row>
    <row r="942" spans="1:2" x14ac:dyDescent="0.2">
      <c r="A942" s="50">
        <v>939</v>
      </c>
      <c r="B942" s="51">
        <v>59.414793691651766</v>
      </c>
    </row>
    <row r="943" spans="1:2" x14ac:dyDescent="0.2">
      <c r="A943" s="50">
        <v>940</v>
      </c>
      <c r="B943" s="51">
        <v>56.968457102387639</v>
      </c>
    </row>
    <row r="944" spans="1:2" x14ac:dyDescent="0.2">
      <c r="A944" s="50">
        <v>941</v>
      </c>
      <c r="B944" s="51">
        <v>64.102924170678548</v>
      </c>
    </row>
    <row r="945" spans="1:2" x14ac:dyDescent="0.2">
      <c r="A945" s="50">
        <v>942</v>
      </c>
      <c r="B945" s="51">
        <v>62.913262881847523</v>
      </c>
    </row>
    <row r="946" spans="1:2" x14ac:dyDescent="0.2">
      <c r="A946" s="50">
        <v>943</v>
      </c>
      <c r="B946" s="51">
        <v>84.804289460637577</v>
      </c>
    </row>
    <row r="947" spans="1:2" x14ac:dyDescent="0.2">
      <c r="A947" s="50">
        <v>944</v>
      </c>
      <c r="B947" s="51">
        <v>60.126148805238216</v>
      </c>
    </row>
    <row r="948" spans="1:2" x14ac:dyDescent="0.2">
      <c r="A948" s="50">
        <v>945</v>
      </c>
      <c r="B948" s="51">
        <v>72.070285612895987</v>
      </c>
    </row>
    <row r="949" spans="1:2" x14ac:dyDescent="0.2">
      <c r="A949" s="50">
        <v>946</v>
      </c>
      <c r="B949" s="51">
        <v>39.764603739301641</v>
      </c>
    </row>
    <row r="950" spans="1:2" x14ac:dyDescent="0.2">
      <c r="A950" s="50">
        <v>947</v>
      </c>
      <c r="B950" s="51">
        <v>74.237843758092964</v>
      </c>
    </row>
    <row r="951" spans="1:2" x14ac:dyDescent="0.2">
      <c r="A951" s="50">
        <v>948</v>
      </c>
      <c r="B951" s="51">
        <v>54.173710758632936</v>
      </c>
    </row>
    <row r="952" spans="1:2" x14ac:dyDescent="0.2">
      <c r="A952" s="50">
        <v>949</v>
      </c>
      <c r="B952" s="51">
        <v>55.817900991413651</v>
      </c>
    </row>
    <row r="953" spans="1:2" x14ac:dyDescent="0.2">
      <c r="A953" s="50">
        <v>950</v>
      </c>
      <c r="B953" s="51">
        <v>61.718268655106648</v>
      </c>
    </row>
    <row r="954" spans="1:2" x14ac:dyDescent="0.2">
      <c r="A954" s="50">
        <v>951</v>
      </c>
      <c r="B954" s="51">
        <v>73.175928476494036</v>
      </c>
    </row>
    <row r="955" spans="1:2" x14ac:dyDescent="0.2">
      <c r="A955" s="50">
        <v>952</v>
      </c>
      <c r="B955" s="51">
        <v>74.999979680592503</v>
      </c>
    </row>
    <row r="956" spans="1:2" x14ac:dyDescent="0.2">
      <c r="A956" s="50">
        <v>953</v>
      </c>
      <c r="B956" s="51">
        <v>53.158033430244558</v>
      </c>
    </row>
    <row r="957" spans="1:2" x14ac:dyDescent="0.2">
      <c r="A957" s="50">
        <v>954</v>
      </c>
      <c r="B957" s="51">
        <v>57.977167366065963</v>
      </c>
    </row>
    <row r="958" spans="1:2" x14ac:dyDescent="0.2">
      <c r="A958" s="50">
        <v>955</v>
      </c>
      <c r="B958" s="51">
        <v>55.718261455926175</v>
      </c>
    </row>
    <row r="959" spans="1:2" x14ac:dyDescent="0.2">
      <c r="A959" s="50">
        <v>956</v>
      </c>
      <c r="B959" s="51">
        <v>67.981491160003841</v>
      </c>
    </row>
    <row r="960" spans="1:2" x14ac:dyDescent="0.2">
      <c r="A960" s="50">
        <v>957</v>
      </c>
      <c r="B960" s="51">
        <v>51.476475419174449</v>
      </c>
    </row>
    <row r="961" spans="1:2" x14ac:dyDescent="0.2">
      <c r="A961" s="50">
        <v>958</v>
      </c>
      <c r="B961" s="51">
        <v>60.544045006932734</v>
      </c>
    </row>
    <row r="962" spans="1:2" x14ac:dyDescent="0.2">
      <c r="A962" s="50">
        <v>959</v>
      </c>
      <c r="B962" s="51">
        <v>69.517002510473091</v>
      </c>
    </row>
    <row r="963" spans="1:2" x14ac:dyDescent="0.2">
      <c r="A963" s="50">
        <v>960</v>
      </c>
      <c r="B963" s="51">
        <v>55.34695699906294</v>
      </c>
    </row>
    <row r="964" spans="1:2" x14ac:dyDescent="0.2">
      <c r="A964" s="50">
        <v>961</v>
      </c>
      <c r="B964" s="51">
        <v>51.836963269286507</v>
      </c>
    </row>
    <row r="965" spans="1:2" x14ac:dyDescent="0.2">
      <c r="A965" s="50">
        <v>962</v>
      </c>
      <c r="B965" s="51">
        <v>71.760768883374311</v>
      </c>
    </row>
    <row r="966" spans="1:2" x14ac:dyDescent="0.2">
      <c r="A966" s="50">
        <v>963</v>
      </c>
      <c r="B966" s="51">
        <v>61.587962796179212</v>
      </c>
    </row>
    <row r="967" spans="1:2" x14ac:dyDescent="0.2">
      <c r="A967" s="50">
        <v>964</v>
      </c>
      <c r="B967" s="51">
        <v>65.185121894952417</v>
      </c>
    </row>
    <row r="968" spans="1:2" x14ac:dyDescent="0.2">
      <c r="A968" s="50">
        <v>965</v>
      </c>
      <c r="B968" s="51">
        <v>65.429186688178604</v>
      </c>
    </row>
    <row r="969" spans="1:2" x14ac:dyDescent="0.2">
      <c r="A969" s="50">
        <v>966</v>
      </c>
      <c r="B969" s="51">
        <v>64.708293533728266</v>
      </c>
    </row>
    <row r="970" spans="1:2" x14ac:dyDescent="0.2">
      <c r="A970" s="50">
        <v>967</v>
      </c>
      <c r="B970" s="51">
        <v>66.99555653847105</v>
      </c>
    </row>
    <row r="971" spans="1:2" x14ac:dyDescent="0.2">
      <c r="A971" s="50">
        <v>968</v>
      </c>
      <c r="B971" s="51">
        <v>60.803199354239311</v>
      </c>
    </row>
    <row r="972" spans="1:2" x14ac:dyDescent="0.2">
      <c r="A972" s="50">
        <v>969</v>
      </c>
      <c r="B972" s="51">
        <v>58.115729621231303</v>
      </c>
    </row>
    <row r="973" spans="1:2" x14ac:dyDescent="0.2">
      <c r="A973" s="50">
        <v>970</v>
      </c>
      <c r="B973" s="51">
        <v>60.882167701680729</v>
      </c>
    </row>
    <row r="974" spans="1:2" x14ac:dyDescent="0.2">
      <c r="A974" s="50">
        <v>971</v>
      </c>
      <c r="B974" s="51">
        <v>49.204116876073307</v>
      </c>
    </row>
    <row r="975" spans="1:2" x14ac:dyDescent="0.2">
      <c r="A975" s="50">
        <v>972</v>
      </c>
      <c r="B975" s="51">
        <v>57.524068117667611</v>
      </c>
    </row>
    <row r="976" spans="1:2" x14ac:dyDescent="0.2">
      <c r="A976" s="50">
        <v>973</v>
      </c>
      <c r="B976" s="51">
        <v>57.204510547772621</v>
      </c>
    </row>
    <row r="977" spans="1:2" x14ac:dyDescent="0.2">
      <c r="A977" s="50">
        <v>974</v>
      </c>
      <c r="B977" s="51">
        <v>63.432090534361734</v>
      </c>
    </row>
    <row r="978" spans="1:2" x14ac:dyDescent="0.2">
      <c r="A978" s="50">
        <v>975</v>
      </c>
      <c r="B978" s="51">
        <v>64.944925580931354</v>
      </c>
    </row>
    <row r="979" spans="1:2" x14ac:dyDescent="0.2">
      <c r="A979" s="50">
        <v>976</v>
      </c>
      <c r="B979" s="51">
        <v>66.188036454439654</v>
      </c>
    </row>
    <row r="980" spans="1:2" x14ac:dyDescent="0.2">
      <c r="A980" s="50">
        <v>977</v>
      </c>
      <c r="B980" s="51">
        <v>62.697926215877871</v>
      </c>
    </row>
    <row r="981" spans="1:2" x14ac:dyDescent="0.2">
      <c r="A981" s="50">
        <v>978</v>
      </c>
      <c r="B981" s="51">
        <v>48.251208797602771</v>
      </c>
    </row>
    <row r="982" spans="1:2" x14ac:dyDescent="0.2">
      <c r="A982" s="50">
        <v>979</v>
      </c>
      <c r="B982" s="51">
        <v>58.199734025112576</v>
      </c>
    </row>
    <row r="983" spans="1:2" x14ac:dyDescent="0.2">
      <c r="A983" s="50">
        <v>980</v>
      </c>
      <c r="B983" s="51">
        <v>54.890744806550799</v>
      </c>
    </row>
    <row r="984" spans="1:2" x14ac:dyDescent="0.2">
      <c r="A984" s="50">
        <v>981</v>
      </c>
      <c r="B984" s="51">
        <v>71.289564341621059</v>
      </c>
    </row>
    <row r="985" spans="1:2" x14ac:dyDescent="0.2">
      <c r="A985" s="50">
        <v>982</v>
      </c>
      <c r="B985" s="51">
        <v>62.219816152809017</v>
      </c>
    </row>
    <row r="986" spans="1:2" x14ac:dyDescent="0.2">
      <c r="A986" s="50">
        <v>983</v>
      </c>
      <c r="B986" s="51">
        <v>63.130160523328534</v>
      </c>
    </row>
    <row r="987" spans="1:2" x14ac:dyDescent="0.2">
      <c r="A987" s="50">
        <v>984</v>
      </c>
      <c r="B987" s="51">
        <v>77.379797107876442</v>
      </c>
    </row>
    <row r="988" spans="1:2" x14ac:dyDescent="0.2">
      <c r="A988" s="50">
        <v>985</v>
      </c>
      <c r="B988" s="51">
        <v>62.008384839257502</v>
      </c>
    </row>
    <row r="989" spans="1:2" x14ac:dyDescent="0.2">
      <c r="A989" s="50">
        <v>986</v>
      </c>
      <c r="B989" s="51">
        <v>63.792046172465611</v>
      </c>
    </row>
    <row r="990" spans="1:2" x14ac:dyDescent="0.2">
      <c r="A990" s="50">
        <v>987</v>
      </c>
      <c r="B990" s="51">
        <v>71.11888191692519</v>
      </c>
    </row>
    <row r="991" spans="1:2" x14ac:dyDescent="0.2">
      <c r="A991" s="50">
        <v>988</v>
      </c>
      <c r="B991" s="51">
        <v>50.956372491840114</v>
      </c>
    </row>
    <row r="992" spans="1:2" x14ac:dyDescent="0.2">
      <c r="A992" s="50">
        <v>989</v>
      </c>
      <c r="B992" s="51">
        <v>61.16977581043394</v>
      </c>
    </row>
    <row r="993" spans="1:2" x14ac:dyDescent="0.2">
      <c r="A993" s="50">
        <v>990</v>
      </c>
      <c r="B993" s="51">
        <v>66.720180527980872</v>
      </c>
    </row>
    <row r="994" spans="1:2" x14ac:dyDescent="0.2">
      <c r="A994" s="50">
        <v>991</v>
      </c>
      <c r="B994" s="51">
        <v>61.429393645184213</v>
      </c>
    </row>
    <row r="995" spans="1:2" x14ac:dyDescent="0.2">
      <c r="A995" s="50">
        <v>992</v>
      </c>
      <c r="B995" s="51">
        <v>55.979353659819594</v>
      </c>
    </row>
    <row r="996" spans="1:2" x14ac:dyDescent="0.2">
      <c r="A996" s="50">
        <v>993</v>
      </c>
      <c r="B996" s="51">
        <v>67.101628253615516</v>
      </c>
    </row>
    <row r="997" spans="1:2" x14ac:dyDescent="0.2">
      <c r="A997" s="50">
        <v>994</v>
      </c>
      <c r="B997" s="51">
        <v>54.780701630365421</v>
      </c>
    </row>
    <row r="998" spans="1:2" x14ac:dyDescent="0.2">
      <c r="A998" s="50">
        <v>995</v>
      </c>
      <c r="B998" s="51">
        <v>54.096772887606946</v>
      </c>
    </row>
    <row r="999" spans="1:2" x14ac:dyDescent="0.2">
      <c r="A999" s="50">
        <v>996</v>
      </c>
      <c r="B999" s="51">
        <v>65.772638307294514</v>
      </c>
    </row>
    <row r="1000" spans="1:2" x14ac:dyDescent="0.2">
      <c r="A1000" s="50">
        <v>997</v>
      </c>
      <c r="B1000" s="51">
        <v>58.473121478625821</v>
      </c>
    </row>
    <row r="1001" spans="1:2" x14ac:dyDescent="0.2">
      <c r="A1001" s="50">
        <v>998</v>
      </c>
      <c r="B1001" s="51">
        <v>65.277079384876117</v>
      </c>
    </row>
    <row r="1002" spans="1:2" x14ac:dyDescent="0.2">
      <c r="A1002" s="50">
        <v>999</v>
      </c>
      <c r="B1002" s="51">
        <v>59.757280066008846</v>
      </c>
    </row>
    <row r="1003" spans="1:2" x14ac:dyDescent="0.2">
      <c r="A1003" s="50">
        <v>1000</v>
      </c>
      <c r="B1003" s="51">
        <v>61.299517085380216</v>
      </c>
    </row>
    <row r="1004" spans="1:2" x14ac:dyDescent="0.2">
      <c r="A1004" s="50">
        <v>1001</v>
      </c>
      <c r="B1004" s="51">
        <v>78.826235302378393</v>
      </c>
    </row>
    <row r="1005" spans="1:2" x14ac:dyDescent="0.2">
      <c r="A1005" s="50">
        <v>1002</v>
      </c>
      <c r="B1005" s="51">
        <v>61.378665560786146</v>
      </c>
    </row>
    <row r="1006" spans="1:2" x14ac:dyDescent="0.2">
      <c r="A1006" s="50">
        <v>1003</v>
      </c>
      <c r="B1006" s="51">
        <v>65.930268845481763</v>
      </c>
    </row>
    <row r="1007" spans="1:2" x14ac:dyDescent="0.2">
      <c r="A1007" s="50">
        <v>1004</v>
      </c>
      <c r="B1007" s="51">
        <v>63.34879785901159</v>
      </c>
    </row>
    <row r="1008" spans="1:2" x14ac:dyDescent="0.2">
      <c r="A1008" s="50">
        <v>1005</v>
      </c>
      <c r="B1008" s="51">
        <v>74.515013629052589</v>
      </c>
    </row>
    <row r="1009" spans="1:2" x14ac:dyDescent="0.2">
      <c r="A1009" s="50">
        <v>1006</v>
      </c>
      <c r="B1009" s="51">
        <v>71.40104342078358</v>
      </c>
    </row>
    <row r="1010" spans="1:2" x14ac:dyDescent="0.2">
      <c r="A1010" s="50">
        <v>1007</v>
      </c>
      <c r="B1010" s="51">
        <v>58.031382242629775</v>
      </c>
    </row>
    <row r="1011" spans="1:2" x14ac:dyDescent="0.2">
      <c r="A1011" s="50">
        <v>1008</v>
      </c>
      <c r="B1011" s="51">
        <v>66.823687686011112</v>
      </c>
    </row>
    <row r="1012" spans="1:2" x14ac:dyDescent="0.2">
      <c r="A1012" s="50">
        <v>1009</v>
      </c>
      <c r="B1012" s="51">
        <v>55.61764599483606</v>
      </c>
    </row>
    <row r="1013" spans="1:2" x14ac:dyDescent="0.2">
      <c r="A1013" s="50">
        <v>1010</v>
      </c>
      <c r="B1013" s="51">
        <v>50.215777596433455</v>
      </c>
    </row>
    <row r="1014" spans="1:2" x14ac:dyDescent="0.2">
      <c r="A1014" s="50">
        <v>1011</v>
      </c>
      <c r="B1014" s="51">
        <v>79.507092359100056</v>
      </c>
    </row>
    <row r="1015" spans="1:2" x14ac:dyDescent="0.2">
      <c r="A1015" s="50">
        <v>1012</v>
      </c>
      <c r="B1015" s="51">
        <v>55.55266553814301</v>
      </c>
    </row>
    <row r="1016" spans="1:2" x14ac:dyDescent="0.2">
      <c r="A1016" s="50">
        <v>1013</v>
      </c>
      <c r="B1016" s="51">
        <v>62.351680896550015</v>
      </c>
    </row>
    <row r="1017" spans="1:2" x14ac:dyDescent="0.2">
      <c r="A1017" s="50">
        <v>1014</v>
      </c>
      <c r="B1017" s="51">
        <v>69.161614272921994</v>
      </c>
    </row>
    <row r="1018" spans="1:2" x14ac:dyDescent="0.2">
      <c r="A1018" s="50">
        <v>1015</v>
      </c>
      <c r="B1018" s="51">
        <v>56.138450178333613</v>
      </c>
    </row>
    <row r="1019" spans="1:2" x14ac:dyDescent="0.2">
      <c r="A1019" s="50">
        <v>1016</v>
      </c>
      <c r="B1019" s="51">
        <v>81.999725510893185</v>
      </c>
    </row>
    <row r="1020" spans="1:2" x14ac:dyDescent="0.2">
      <c r="A1020" s="50">
        <v>1017</v>
      </c>
      <c r="B1020" s="51">
        <v>54.709456730086593</v>
      </c>
    </row>
    <row r="1021" spans="1:2" x14ac:dyDescent="0.2">
      <c r="A1021" s="50">
        <v>1018</v>
      </c>
      <c r="B1021" s="51">
        <v>64.331502709422423</v>
      </c>
    </row>
    <row r="1022" spans="1:2" x14ac:dyDescent="0.2">
      <c r="A1022" s="50">
        <v>1019</v>
      </c>
      <c r="B1022" s="51">
        <v>62.271253071969049</v>
      </c>
    </row>
    <row r="1023" spans="1:2" x14ac:dyDescent="0.2">
      <c r="A1023" s="50">
        <v>1020</v>
      </c>
      <c r="B1023" s="51">
        <v>52.115129711069748</v>
      </c>
    </row>
    <row r="1024" spans="1:2" x14ac:dyDescent="0.2">
      <c r="A1024" s="50">
        <v>1021</v>
      </c>
      <c r="B1024" s="51">
        <v>53.429048508864412</v>
      </c>
    </row>
    <row r="1025" spans="1:2" x14ac:dyDescent="0.2">
      <c r="A1025" s="50">
        <v>1022</v>
      </c>
      <c r="B1025" s="51">
        <v>67.386771050097408</v>
      </c>
    </row>
    <row r="1026" spans="1:2" x14ac:dyDescent="0.2">
      <c r="A1026" s="50">
        <v>1023</v>
      </c>
      <c r="B1026" s="51">
        <v>53.851253052654656</v>
      </c>
    </row>
    <row r="1027" spans="1:2" x14ac:dyDescent="0.2">
      <c r="A1027" s="50">
        <v>1024</v>
      </c>
      <c r="B1027" s="51">
        <v>56.576995859400839</v>
      </c>
    </row>
    <row r="1028" spans="1:2" x14ac:dyDescent="0.2">
      <c r="A1028" s="50">
        <v>1025</v>
      </c>
      <c r="B1028" s="51">
        <v>59.8369475029859</v>
      </c>
    </row>
    <row r="1029" spans="1:2" x14ac:dyDescent="0.2">
      <c r="A1029" s="50">
        <v>1026</v>
      </c>
      <c r="B1029" s="51">
        <v>55.450357151470286</v>
      </c>
    </row>
    <row r="1030" spans="1:2" x14ac:dyDescent="0.2">
      <c r="A1030" s="50">
        <v>1027</v>
      </c>
      <c r="B1030" s="51">
        <v>68.947959401430467</v>
      </c>
    </row>
    <row r="1031" spans="1:2" x14ac:dyDescent="0.2">
      <c r="A1031" s="50">
        <v>1028</v>
      </c>
      <c r="B1031" s="51">
        <v>80.000150934212456</v>
      </c>
    </row>
    <row r="1032" spans="1:2" x14ac:dyDescent="0.2">
      <c r="A1032" s="50">
        <v>1029</v>
      </c>
      <c r="B1032" s="51">
        <v>82.88965642878118</v>
      </c>
    </row>
    <row r="1033" spans="1:2" x14ac:dyDescent="0.2">
      <c r="A1033" s="50">
        <v>1030</v>
      </c>
      <c r="B1033" s="51">
        <v>76.92355028412058</v>
      </c>
    </row>
    <row r="1034" spans="1:2" x14ac:dyDescent="0.2">
      <c r="A1034" s="50">
        <v>1031</v>
      </c>
      <c r="B1034" s="51">
        <v>50.370501321525431</v>
      </c>
    </row>
    <row r="1035" spans="1:2" x14ac:dyDescent="0.2">
      <c r="A1035" s="50">
        <v>1032</v>
      </c>
      <c r="B1035" s="51">
        <v>61.797818477869086</v>
      </c>
    </row>
    <row r="1036" spans="1:2" x14ac:dyDescent="0.2">
      <c r="A1036" s="50">
        <v>1033</v>
      </c>
      <c r="B1036" s="51">
        <v>64.474943738704084</v>
      </c>
    </row>
    <row r="1037" spans="1:2" x14ac:dyDescent="0.2">
      <c r="A1037" s="50">
        <v>1034</v>
      </c>
      <c r="B1037" s="51">
        <v>67.866165895247846</v>
      </c>
    </row>
    <row r="1038" spans="1:2" x14ac:dyDescent="0.2">
      <c r="A1038" s="50">
        <v>1035</v>
      </c>
      <c r="B1038" s="51">
        <v>58.906877723341573</v>
      </c>
    </row>
    <row r="1039" spans="1:2" x14ac:dyDescent="0.2">
      <c r="A1039" s="50">
        <v>1036</v>
      </c>
      <c r="B1039" s="51">
        <v>63.876975201195741</v>
      </c>
    </row>
    <row r="1040" spans="1:2" x14ac:dyDescent="0.2">
      <c r="A1040" s="50">
        <v>1037</v>
      </c>
      <c r="B1040" s="51">
        <v>63.569361309049526</v>
      </c>
    </row>
    <row r="1041" spans="1:2" x14ac:dyDescent="0.2">
      <c r="A1041" s="50">
        <v>1038</v>
      </c>
      <c r="B1041" s="51">
        <v>72.600014914497521</v>
      </c>
    </row>
    <row r="1042" spans="1:2" x14ac:dyDescent="0.2">
      <c r="A1042" s="50">
        <v>1039</v>
      </c>
      <c r="B1042" s="51">
        <v>78.22854455608767</v>
      </c>
    </row>
    <row r="1043" spans="1:2" x14ac:dyDescent="0.2">
      <c r="A1043" s="50">
        <v>1040</v>
      </c>
      <c r="B1043" s="51">
        <v>47.807817827066337</v>
      </c>
    </row>
    <row r="1044" spans="1:2" x14ac:dyDescent="0.2">
      <c r="A1044" s="50">
        <v>1041</v>
      </c>
      <c r="B1044" s="51">
        <v>70.952082750568835</v>
      </c>
    </row>
    <row r="1045" spans="1:2" x14ac:dyDescent="0.2">
      <c r="A1045" s="50">
        <v>1042</v>
      </c>
      <c r="B1045" s="51">
        <v>58.690882508247363</v>
      </c>
    </row>
    <row r="1046" spans="1:2" x14ac:dyDescent="0.2">
      <c r="A1046" s="50">
        <v>1043</v>
      </c>
      <c r="B1046" s="51">
        <v>64.562946632098743</v>
      </c>
    </row>
    <row r="1047" spans="1:2" x14ac:dyDescent="0.2">
      <c r="A1047" s="50">
        <v>1044</v>
      </c>
      <c r="B1047" s="51">
        <v>61.638812444164046</v>
      </c>
    </row>
    <row r="1048" spans="1:2" x14ac:dyDescent="0.2">
      <c r="A1048" s="50">
        <v>1045</v>
      </c>
      <c r="B1048" s="51">
        <v>55.174831350592491</v>
      </c>
    </row>
    <row r="1049" spans="1:2" x14ac:dyDescent="0.2">
      <c r="A1049" s="50">
        <v>1046</v>
      </c>
      <c r="B1049" s="51">
        <v>70.033193326440653</v>
      </c>
    </row>
    <row r="1050" spans="1:2" x14ac:dyDescent="0.2">
      <c r="A1050" s="50">
        <v>1047</v>
      </c>
      <c r="B1050" s="51">
        <v>71.879978078421246</v>
      </c>
    </row>
    <row r="1051" spans="1:2" x14ac:dyDescent="0.2">
      <c r="A1051" s="50">
        <v>1048</v>
      </c>
      <c r="B1051" s="51">
        <v>57.349312467743381</v>
      </c>
    </row>
    <row r="1052" spans="1:2" x14ac:dyDescent="0.2">
      <c r="A1052" s="50">
        <v>1049</v>
      </c>
      <c r="B1052" s="51">
        <v>69.655594512269545</v>
      </c>
    </row>
    <row r="1053" spans="1:2" x14ac:dyDescent="0.2">
      <c r="A1053" s="50">
        <v>1050</v>
      </c>
      <c r="B1053" s="51">
        <v>73.561692649718125</v>
      </c>
    </row>
    <row r="1054" spans="1:2" x14ac:dyDescent="0.2">
      <c r="A1054" s="50">
        <v>1051</v>
      </c>
      <c r="B1054" s="51">
        <v>55.068307595395339</v>
      </c>
    </row>
    <row r="1055" spans="1:2" x14ac:dyDescent="0.2">
      <c r="A1055" s="50">
        <v>1052</v>
      </c>
      <c r="B1055" s="51">
        <v>53.068765969838495</v>
      </c>
    </row>
    <row r="1056" spans="1:2" x14ac:dyDescent="0.2">
      <c r="A1056" s="50">
        <v>1053</v>
      </c>
      <c r="B1056" s="51">
        <v>68.292719560014717</v>
      </c>
    </row>
    <row r="1057" spans="1:2" x14ac:dyDescent="0.2">
      <c r="A1057" s="50">
        <v>1054</v>
      </c>
      <c r="B1057" s="51">
        <v>49.692033397425654</v>
      </c>
    </row>
    <row r="1058" spans="1:2" x14ac:dyDescent="0.2">
      <c r="A1058" s="50">
        <v>1055</v>
      </c>
      <c r="B1058" s="51">
        <v>62.432269515990498</v>
      </c>
    </row>
    <row r="1059" spans="1:2" x14ac:dyDescent="0.2">
      <c r="A1059" s="50">
        <v>1056</v>
      </c>
      <c r="B1059" s="51">
        <v>62.483978432321642</v>
      </c>
    </row>
    <row r="1060" spans="1:2" x14ac:dyDescent="0.2">
      <c r="A1060" s="50">
        <v>1057</v>
      </c>
      <c r="B1060" s="51">
        <v>50.601509684905679</v>
      </c>
    </row>
    <row r="1061" spans="1:2" x14ac:dyDescent="0.2">
      <c r="A1061" s="50">
        <v>1058</v>
      </c>
      <c r="B1061" s="51">
        <v>56.076602154678078</v>
      </c>
    </row>
    <row r="1062" spans="1:2" x14ac:dyDescent="0.2">
      <c r="A1062" s="50">
        <v>1059</v>
      </c>
      <c r="B1062" s="51">
        <v>61.090742373716999</v>
      </c>
    </row>
    <row r="1063" spans="1:2" x14ac:dyDescent="0.2">
      <c r="A1063" s="50">
        <v>1060</v>
      </c>
      <c r="B1063" s="51">
        <v>44.266197576897163</v>
      </c>
    </row>
    <row r="1064" spans="1:2" x14ac:dyDescent="0.2">
      <c r="A1064" s="50">
        <v>1061</v>
      </c>
      <c r="B1064" s="51">
        <v>59.495022460792555</v>
      </c>
    </row>
    <row r="1065" spans="1:2" x14ac:dyDescent="0.2">
      <c r="A1065" s="50">
        <v>1062</v>
      </c>
      <c r="B1065" s="51">
        <v>80.891404645651335</v>
      </c>
    </row>
    <row r="1066" spans="1:2" x14ac:dyDescent="0.2">
      <c r="A1066" s="50">
        <v>1063</v>
      </c>
      <c r="B1066" s="51">
        <v>60.752616732214328</v>
      </c>
    </row>
    <row r="1067" spans="1:2" x14ac:dyDescent="0.2">
      <c r="A1067" s="50">
        <v>1064</v>
      </c>
      <c r="B1067" s="51">
        <v>68.491322300406566</v>
      </c>
    </row>
    <row r="1068" spans="1:2" x14ac:dyDescent="0.2">
      <c r="A1068" s="50">
        <v>1065</v>
      </c>
      <c r="B1068" s="51">
        <v>57.579647528541813</v>
      </c>
    </row>
    <row r="1069" spans="1:2" x14ac:dyDescent="0.2">
      <c r="A1069" s="50">
        <v>1066</v>
      </c>
      <c r="B1069" s="51">
        <v>68.614490169300609</v>
      </c>
    </row>
    <row r="1070" spans="1:2" x14ac:dyDescent="0.2">
      <c r="A1070" s="50">
        <v>1067</v>
      </c>
      <c r="B1070" s="51">
        <v>46.189511752991436</v>
      </c>
    </row>
    <row r="1071" spans="1:2" x14ac:dyDescent="0.2">
      <c r="A1071" s="50">
        <v>1068</v>
      </c>
      <c r="B1071" s="51">
        <v>72.394458492004048</v>
      </c>
    </row>
    <row r="1072" spans="1:2" x14ac:dyDescent="0.2">
      <c r="A1072" s="50">
        <v>1069</v>
      </c>
      <c r="B1072" s="51">
        <v>56.636312924007633</v>
      </c>
    </row>
    <row r="1073" spans="1:2" x14ac:dyDescent="0.2">
      <c r="A1073" s="50">
        <v>1070</v>
      </c>
      <c r="B1073" s="51">
        <v>74.066809138310475</v>
      </c>
    </row>
    <row r="1074" spans="1:2" x14ac:dyDescent="0.2">
      <c r="A1074" s="50">
        <v>1071</v>
      </c>
      <c r="B1074" s="51">
        <v>59.069432001760127</v>
      </c>
    </row>
    <row r="1075" spans="1:2" x14ac:dyDescent="0.2">
      <c r="A1075" s="50">
        <v>1072</v>
      </c>
      <c r="B1075" s="51">
        <v>49.962263824990501</v>
      </c>
    </row>
    <row r="1076" spans="1:2" x14ac:dyDescent="0.2">
      <c r="A1076" s="50">
        <v>1073</v>
      </c>
      <c r="B1076" s="51">
        <v>56.819796854339629</v>
      </c>
    </row>
    <row r="1077" spans="1:2" x14ac:dyDescent="0.2">
      <c r="A1077" s="50">
        <v>1074</v>
      </c>
      <c r="B1077" s="51">
        <v>59.202167030533367</v>
      </c>
    </row>
    <row r="1078" spans="1:2" x14ac:dyDescent="0.2">
      <c r="A1078" s="50">
        <v>1075</v>
      </c>
      <c r="B1078" s="51">
        <v>57.666056486262264</v>
      </c>
    </row>
    <row r="1079" spans="1:2" x14ac:dyDescent="0.2">
      <c r="A1079" s="50">
        <v>1076</v>
      </c>
      <c r="B1079" s="51">
        <v>62.13963328876941</v>
      </c>
    </row>
    <row r="1080" spans="1:2" x14ac:dyDescent="0.2">
      <c r="A1080" s="50">
        <v>1077</v>
      </c>
      <c r="B1080" s="51">
        <v>70.2770495908876</v>
      </c>
    </row>
    <row r="1081" spans="1:2" x14ac:dyDescent="0.2">
      <c r="A1081" s="50">
        <v>1078</v>
      </c>
      <c r="B1081" s="51">
        <v>53.513542998372927</v>
      </c>
    </row>
    <row r="1082" spans="1:2" x14ac:dyDescent="0.2">
      <c r="A1082" s="50">
        <v>1079</v>
      </c>
      <c r="B1082" s="51">
        <v>57.292936657523995</v>
      </c>
    </row>
    <row r="1083" spans="1:2" x14ac:dyDescent="0.2">
      <c r="A1083" s="50">
        <v>1080</v>
      </c>
      <c r="B1083" s="51">
        <v>57.892225838955859</v>
      </c>
    </row>
    <row r="1084" spans="1:2" x14ac:dyDescent="0.2">
      <c r="A1084" s="50">
        <v>1081</v>
      </c>
      <c r="B1084" s="51">
        <v>61.508642286671858</v>
      </c>
    </row>
    <row r="1085" spans="1:2" x14ac:dyDescent="0.2">
      <c r="A1085" s="50">
        <v>1082</v>
      </c>
      <c r="B1085" s="51">
        <v>75.316840957151783</v>
      </c>
    </row>
    <row r="1086" spans="1:2" x14ac:dyDescent="0.2">
      <c r="A1086" s="50">
        <v>1083</v>
      </c>
      <c r="B1086" s="51">
        <v>70.127515509813975</v>
      </c>
    </row>
    <row r="1087" spans="1:2" x14ac:dyDescent="0.2">
      <c r="A1087" s="50">
        <v>1084</v>
      </c>
      <c r="B1087" s="51">
        <v>59.967419036316883</v>
      </c>
    </row>
    <row r="1088" spans="1:2" x14ac:dyDescent="0.2">
      <c r="A1088" s="50">
        <v>1085</v>
      </c>
      <c r="B1088" s="51">
        <v>60.673642085052244</v>
      </c>
    </row>
    <row r="1089" spans="1:2" x14ac:dyDescent="0.2">
      <c r="A1089" s="50">
        <v>1086</v>
      </c>
      <c r="B1089" s="51">
        <v>51.160025821612635</v>
      </c>
    </row>
    <row r="1090" spans="1:2" x14ac:dyDescent="0.2">
      <c r="A1090" s="50">
        <v>1087</v>
      </c>
      <c r="B1090" s="51">
        <v>55.280128950091132</v>
      </c>
    </row>
    <row r="1091" spans="1:2" x14ac:dyDescent="0.2">
      <c r="A1091" s="50">
        <v>1088</v>
      </c>
      <c r="B1091" s="51">
        <v>62.995211079630636</v>
      </c>
    </row>
    <row r="1092" spans="1:2" x14ac:dyDescent="0.2">
      <c r="A1092" s="50">
        <v>1089</v>
      </c>
      <c r="B1092" s="51">
        <v>66.451182300289233</v>
      </c>
    </row>
    <row r="1093" spans="1:2" x14ac:dyDescent="0.2">
      <c r="A1093" s="50">
        <v>1090</v>
      </c>
      <c r="B1093" s="51">
        <v>62.059588386738177</v>
      </c>
    </row>
    <row r="1094" spans="1:2" x14ac:dyDescent="0.2">
      <c r="A1094" s="50">
        <v>1091</v>
      </c>
      <c r="B1094" s="51">
        <v>53.294950064719664</v>
      </c>
    </row>
    <row r="1095" spans="1:2" x14ac:dyDescent="0.2">
      <c r="A1095" s="50">
        <v>1092</v>
      </c>
      <c r="B1095" s="51">
        <v>48.642847361518676</v>
      </c>
    </row>
    <row r="1096" spans="1:2" x14ac:dyDescent="0.2">
      <c r="A1096" s="50">
        <v>1093</v>
      </c>
      <c r="B1096" s="51">
        <v>49.508784357799662</v>
      </c>
    </row>
    <row r="1097" spans="1:2" x14ac:dyDescent="0.2">
      <c r="A1097" s="50">
        <v>1094</v>
      </c>
      <c r="B1097" s="51">
        <v>45.601553166548278</v>
      </c>
    </row>
    <row r="1098" spans="1:2" x14ac:dyDescent="0.2">
      <c r="A1098" s="50">
        <v>1095</v>
      </c>
      <c r="B1098" s="51">
        <v>52.686548470985173</v>
      </c>
    </row>
    <row r="1099" spans="1:2" x14ac:dyDescent="0.2">
      <c r="A1099" s="50">
        <v>1096</v>
      </c>
      <c r="B1099" s="51">
        <v>69.294469941285399</v>
      </c>
    </row>
    <row r="1100" spans="1:2" x14ac:dyDescent="0.2">
      <c r="A1100" s="50">
        <v>1097</v>
      </c>
      <c r="B1100" s="51">
        <v>75.878444506484627</v>
      </c>
    </row>
    <row r="1101" spans="1:2" x14ac:dyDescent="0.2">
      <c r="A1101" s="50">
        <v>1098</v>
      </c>
      <c r="B1101" s="51">
        <v>51.947304770720983</v>
      </c>
    </row>
    <row r="1102" spans="1:2" x14ac:dyDescent="0.2">
      <c r="A1102" s="50">
        <v>1099</v>
      </c>
      <c r="B1102" s="51">
        <v>59.916508553176321</v>
      </c>
    </row>
    <row r="1103" spans="1:2" x14ac:dyDescent="0.2">
      <c r="A1103" s="50">
        <v>1100</v>
      </c>
      <c r="B1103" s="51">
        <v>73.809066321103643</v>
      </c>
    </row>
    <row r="1104" spans="1:2" x14ac:dyDescent="0.2">
      <c r="A1104" s="50">
        <v>1101</v>
      </c>
      <c r="B1104" s="51">
        <v>72.951767551331415</v>
      </c>
    </row>
    <row r="1105" spans="1:2" x14ac:dyDescent="0.2">
      <c r="A1105" s="50">
        <v>1102</v>
      </c>
      <c r="B1105" s="51">
        <v>55.881229971248196</v>
      </c>
    </row>
    <row r="1106" spans="1:2" x14ac:dyDescent="0.2">
      <c r="A1106" s="50">
        <v>1103</v>
      </c>
      <c r="B1106" s="51">
        <v>47.487966291516138</v>
      </c>
    </row>
    <row r="1107" spans="1:2" x14ac:dyDescent="0.2">
      <c r="A1107" s="50">
        <v>1104</v>
      </c>
      <c r="B1107" s="51">
        <v>51.355346255323916</v>
      </c>
    </row>
    <row r="1108" spans="1:2" x14ac:dyDescent="0.2">
      <c r="A1108" s="50">
        <v>1105</v>
      </c>
      <c r="B1108" s="51">
        <v>73.408251637212004</v>
      </c>
    </row>
    <row r="1109" spans="1:2" x14ac:dyDescent="0.2">
      <c r="A1109" s="50">
        <v>1106</v>
      </c>
      <c r="B1109" s="51">
        <v>59.706189597411438</v>
      </c>
    </row>
    <row r="1110" spans="1:2" x14ac:dyDescent="0.2">
      <c r="A1110" s="50">
        <v>1107</v>
      </c>
      <c r="B1110" s="51">
        <v>76.250913940352206</v>
      </c>
    </row>
    <row r="1111" spans="1:2" x14ac:dyDescent="0.2">
      <c r="A1111" s="50">
        <v>1108</v>
      </c>
      <c r="B1111" s="51">
        <v>62.645905666618404</v>
      </c>
    </row>
    <row r="1112" spans="1:2" x14ac:dyDescent="0.2">
      <c r="A1112" s="50">
        <v>1109</v>
      </c>
      <c r="B1112" s="51">
        <v>61.848826472339454</v>
      </c>
    </row>
    <row r="1113" spans="1:2" x14ac:dyDescent="0.2">
      <c r="A1113" s="50">
        <v>1110</v>
      </c>
      <c r="B1113" s="51">
        <v>54.292284515956055</v>
      </c>
    </row>
    <row r="1114" spans="1:2" x14ac:dyDescent="0.2">
      <c r="A1114" s="50">
        <v>1111</v>
      </c>
      <c r="B1114" s="51">
        <v>74.805806544154194</v>
      </c>
    </row>
    <row r="1115" spans="1:2" x14ac:dyDescent="0.2">
      <c r="A1115" s="50">
        <v>1112</v>
      </c>
      <c r="B1115" s="51">
        <v>58.420005814962117</v>
      </c>
    </row>
    <row r="1116" spans="1:2" x14ac:dyDescent="0.2">
      <c r="A1116" s="50">
        <v>1113</v>
      </c>
      <c r="B1116" s="51">
        <v>53.975045146047826</v>
      </c>
    </row>
    <row r="1117" spans="1:2" x14ac:dyDescent="0.2">
      <c r="A1117" s="50">
        <v>1114</v>
      </c>
      <c r="B1117" s="51">
        <v>77.88013217739929</v>
      </c>
    </row>
    <row r="1118" spans="1:2" x14ac:dyDescent="0.2">
      <c r="A1118" s="50">
        <v>1115</v>
      </c>
      <c r="B1118" s="51">
        <v>56.329437815997224</v>
      </c>
    </row>
    <row r="1119" spans="1:2" x14ac:dyDescent="0.2">
      <c r="A1119" s="50">
        <v>1116</v>
      </c>
      <c r="B1119" s="51">
        <v>60.465013228882547</v>
      </c>
    </row>
    <row r="1120" spans="1:2" x14ac:dyDescent="0.2">
      <c r="A1120" s="50">
        <v>1117</v>
      </c>
      <c r="B1120" s="51">
        <v>52.535191698475529</v>
      </c>
    </row>
    <row r="1121" spans="1:2" x14ac:dyDescent="0.2">
      <c r="A1121" s="50">
        <v>1118</v>
      </c>
      <c r="B1121" s="51">
        <v>52.27793776653516</v>
      </c>
    </row>
    <row r="1122" spans="1:2" x14ac:dyDescent="0.2">
      <c r="A1122" s="50">
        <v>1119</v>
      </c>
      <c r="B1122" s="51">
        <v>70.429490725990632</v>
      </c>
    </row>
    <row r="1123" spans="1:2" x14ac:dyDescent="0.2">
      <c r="A1123" s="50">
        <v>1120</v>
      </c>
      <c r="B1123" s="51">
        <v>70.528734083674806</v>
      </c>
    </row>
    <row r="1124" spans="1:2" x14ac:dyDescent="0.2">
      <c r="A1124" s="50">
        <v>1121</v>
      </c>
      <c r="B1124" s="51">
        <v>59.33440828169757</v>
      </c>
    </row>
    <row r="1125" spans="1:2" x14ac:dyDescent="0.2">
      <c r="A1125" s="50">
        <v>1122</v>
      </c>
      <c r="B1125" s="51">
        <v>62.564849937072601</v>
      </c>
    </row>
    <row r="1126" spans="1:2" x14ac:dyDescent="0.2">
      <c r="A1126" s="50">
        <v>1123</v>
      </c>
      <c r="B1126" s="51">
        <v>68.173671281773125</v>
      </c>
    </row>
    <row r="1127" spans="1:2" x14ac:dyDescent="0.2">
      <c r="A1127" s="50">
        <v>1124</v>
      </c>
      <c r="B1127" s="51">
        <v>58.253368646792296</v>
      </c>
    </row>
    <row r="1128" spans="1:2" x14ac:dyDescent="0.2">
      <c r="A1128" s="50">
        <v>1125</v>
      </c>
      <c r="B1128" s="51">
        <v>66.027283575252682</v>
      </c>
    </row>
    <row r="1129" spans="1:2" x14ac:dyDescent="0.2">
      <c r="A1129" s="50">
        <v>1126</v>
      </c>
      <c r="B1129" s="51">
        <v>57.806902248192927</v>
      </c>
    </row>
    <row r="1130" spans="1:2" x14ac:dyDescent="0.2">
      <c r="A1130" s="50">
        <v>1127</v>
      </c>
      <c r="B1130" s="51">
        <v>67.679800997376276</v>
      </c>
    </row>
    <row r="1131" spans="1:2" x14ac:dyDescent="0.2">
      <c r="A1131" s="50">
        <v>1128</v>
      </c>
      <c r="B1131" s="51">
        <v>52.78150078908061</v>
      </c>
    </row>
    <row r="1132" spans="1:2" x14ac:dyDescent="0.2">
      <c r="A1132" s="50">
        <v>1129</v>
      </c>
      <c r="B1132" s="51">
        <v>58.638228691766294</v>
      </c>
    </row>
    <row r="1133" spans="1:2" x14ac:dyDescent="0.2">
      <c r="A1133" s="50">
        <v>1130</v>
      </c>
      <c r="B1133" s="51">
        <v>52.926811248765915</v>
      </c>
    </row>
    <row r="1134" spans="1:2" x14ac:dyDescent="0.2">
      <c r="A1134" s="50">
        <v>1131</v>
      </c>
      <c r="B1134" s="51">
        <v>50.82109049133058</v>
      </c>
    </row>
    <row r="1135" spans="1:2" x14ac:dyDescent="0.2">
      <c r="A1135" s="50">
        <v>1132</v>
      </c>
      <c r="B1135" s="51">
        <v>75.652422660709036</v>
      </c>
    </row>
    <row r="1136" spans="1:2" x14ac:dyDescent="0.2">
      <c r="A1136" s="50">
        <v>1133</v>
      </c>
      <c r="B1136" s="51">
        <v>57.752040978054914</v>
      </c>
    </row>
    <row r="1137" spans="1:2" x14ac:dyDescent="0.2">
      <c r="A1137" s="50">
        <v>1134</v>
      </c>
      <c r="B1137" s="51">
        <v>56.483829554427821</v>
      </c>
    </row>
    <row r="1138" spans="1:2" x14ac:dyDescent="0.2">
      <c r="A1138" s="50">
        <v>1135</v>
      </c>
      <c r="B1138" s="51">
        <v>65.522693761923676</v>
      </c>
    </row>
    <row r="1139" spans="1:2" x14ac:dyDescent="0.2">
      <c r="A1139" s="50">
        <v>1136</v>
      </c>
      <c r="B1139" s="51">
        <v>59.121319463456892</v>
      </c>
    </row>
    <row r="1140" spans="1:2" x14ac:dyDescent="0.2">
      <c r="A1140" s="50">
        <v>1137</v>
      </c>
      <c r="B1140" s="51">
        <v>63.212746143925848</v>
      </c>
    </row>
    <row r="1141" spans="1:2" x14ac:dyDescent="0.2">
      <c r="A1141" s="50">
        <v>1138</v>
      </c>
      <c r="B1141" s="51">
        <v>65.67744950180024</v>
      </c>
    </row>
    <row r="1142" spans="1:2" x14ac:dyDescent="0.2">
      <c r="A1142" s="50">
        <v>1139</v>
      </c>
      <c r="B1142" s="51">
        <v>64.017057926174417</v>
      </c>
    </row>
    <row r="1143" spans="1:2" x14ac:dyDescent="0.2">
      <c r="A1143" s="50">
        <v>1140</v>
      </c>
      <c r="B1143" s="51">
        <v>69.888122315775064</v>
      </c>
    </row>
    <row r="1144" spans="1:2" x14ac:dyDescent="0.2">
      <c r="A1144" s="50">
        <v>1141</v>
      </c>
      <c r="B1144" s="51">
        <v>54.482967309007002</v>
      </c>
    </row>
    <row r="1145" spans="1:2" x14ac:dyDescent="0.2">
      <c r="A1145" s="50">
        <v>1142</v>
      </c>
      <c r="B1145" s="51">
        <v>54.999404408034472</v>
      </c>
    </row>
    <row r="1146" spans="1:2" x14ac:dyDescent="0.2">
      <c r="A1146" s="50">
        <v>1143</v>
      </c>
      <c r="B1146" s="51">
        <v>63.653433888990833</v>
      </c>
    </row>
    <row r="1147" spans="1:2" x14ac:dyDescent="0.2">
      <c r="A1147" s="50">
        <v>1144</v>
      </c>
      <c r="B1147" s="51">
        <v>64.244613669054601</v>
      </c>
    </row>
    <row r="1148" spans="1:2" x14ac:dyDescent="0.2">
      <c r="A1148" s="50">
        <v>1145</v>
      </c>
      <c r="B1148" s="51">
        <v>68.820214098019406</v>
      </c>
    </row>
    <row r="1149" spans="1:2" x14ac:dyDescent="0.2">
      <c r="A1149" s="50">
        <v>1146</v>
      </c>
      <c r="B1149" s="51">
        <v>56.878031853430883</v>
      </c>
    </row>
    <row r="1150" spans="1:2" x14ac:dyDescent="0.2">
      <c r="A1150" s="50">
        <v>1147</v>
      </c>
      <c r="B1150" s="51">
        <v>72.266033183721277</v>
      </c>
    </row>
    <row r="1151" spans="1:2" x14ac:dyDescent="0.2">
      <c r="A1151" s="50">
        <v>1148</v>
      </c>
      <c r="B1151" s="51">
        <v>60.961143098102873</v>
      </c>
    </row>
    <row r="1152" spans="1:2" x14ac:dyDescent="0.2">
      <c r="A1152" s="50">
        <v>1149</v>
      </c>
      <c r="B1152" s="51">
        <v>67.567852652699614</v>
      </c>
    </row>
    <row r="1153" spans="1:2" x14ac:dyDescent="0.2">
      <c r="A1153" s="50">
        <v>1150</v>
      </c>
      <c r="B1153" s="51">
        <v>59.546334581303434</v>
      </c>
    </row>
    <row r="1154" spans="1:2" x14ac:dyDescent="0.2">
      <c r="A1154" s="50">
        <v>1151</v>
      </c>
      <c r="B1154" s="51">
        <v>61.928547852792377</v>
      </c>
    </row>
    <row r="1155" spans="1:2" x14ac:dyDescent="0.2">
      <c r="A1155" s="50">
        <v>1152</v>
      </c>
      <c r="B1155" s="51">
        <v>71.578624099943411</v>
      </c>
    </row>
    <row r="1156" spans="1:2" x14ac:dyDescent="0.2">
      <c r="A1156" s="50">
        <v>1153</v>
      </c>
      <c r="B1156" s="51">
        <v>48.872449804150648</v>
      </c>
    </row>
    <row r="1157" spans="1:2" x14ac:dyDescent="0.2">
      <c r="A1157" s="50">
        <v>1154</v>
      </c>
      <c r="B1157" s="51">
        <v>69.745600971880464</v>
      </c>
    </row>
    <row r="1158" spans="1:2" x14ac:dyDescent="0.2">
      <c r="A1158" s="50">
        <v>1155</v>
      </c>
      <c r="B1158" s="51">
        <v>60.594652652710955</v>
      </c>
    </row>
    <row r="1159" spans="1:2" x14ac:dyDescent="0.2">
      <c r="A1159" s="50">
        <v>1156</v>
      </c>
      <c r="B1159" s="51">
        <v>58.772878073875127</v>
      </c>
    </row>
    <row r="1160" spans="1:2" x14ac:dyDescent="0.2">
      <c r="A1160" s="50">
        <v>1157</v>
      </c>
      <c r="B1160" s="51">
        <v>58.988260667126333</v>
      </c>
    </row>
    <row r="1161" spans="1:2" x14ac:dyDescent="0.2">
      <c r="A1161" s="50">
        <v>1158</v>
      </c>
      <c r="B1161" s="51">
        <v>58.336840604047801</v>
      </c>
    </row>
    <row r="1162" spans="1:2" x14ac:dyDescent="0.2">
      <c r="A1162" s="50">
        <v>1159</v>
      </c>
      <c r="B1162" s="51">
        <v>60.256126725590846</v>
      </c>
    </row>
    <row r="1163" spans="1:2" x14ac:dyDescent="0.2">
      <c r="A1163" s="50">
        <v>1160</v>
      </c>
      <c r="B1163" s="51">
        <v>53.643380910829762</v>
      </c>
    </row>
    <row r="1164" spans="1:2" x14ac:dyDescent="0.2">
      <c r="A1164" s="50">
        <v>1161</v>
      </c>
      <c r="B1164" s="51">
        <v>88.533688289182123</v>
      </c>
    </row>
    <row r="1165" spans="1:2" x14ac:dyDescent="0.2">
      <c r="A1165" s="50">
        <v>1162</v>
      </c>
      <c r="B1165" s="51">
        <v>53.770820175306866</v>
      </c>
    </row>
    <row r="1166" spans="1:2" x14ac:dyDescent="0.2">
      <c r="A1166" s="50">
        <v>1163</v>
      </c>
      <c r="B1166" s="51">
        <v>66.552338965549083</v>
      </c>
    </row>
    <row r="1167" spans="1:2" x14ac:dyDescent="0.2">
      <c r="A1167" s="50">
        <v>1164</v>
      </c>
      <c r="B1167" s="51">
        <v>56.38995435538488</v>
      </c>
    </row>
    <row r="1168" spans="1:2" x14ac:dyDescent="0.2">
      <c r="A1168" s="50">
        <v>1165</v>
      </c>
      <c r="B1168" s="51">
        <v>76.65078218772787</v>
      </c>
    </row>
    <row r="1169" spans="1:2" x14ac:dyDescent="0.2">
      <c r="A1169" s="50">
        <v>1166</v>
      </c>
      <c r="B1169" s="51">
        <v>57.058304943628656</v>
      </c>
    </row>
    <row r="1170" spans="1:2" x14ac:dyDescent="0.2">
      <c r="A1170" s="50">
        <v>1167</v>
      </c>
      <c r="B1170" s="51">
        <v>58.555811580782873</v>
      </c>
    </row>
    <row r="1171" spans="1:2" x14ac:dyDescent="0.2">
      <c r="A1171" s="50">
        <v>1168</v>
      </c>
      <c r="B1171" s="51">
        <v>59.626327597477143</v>
      </c>
    </row>
    <row r="1172" spans="1:2" x14ac:dyDescent="0.2">
      <c r="A1172" s="50">
        <v>1169</v>
      </c>
      <c r="B1172" s="51">
        <v>56.234337441425062</v>
      </c>
    </row>
    <row r="1173" spans="1:2" x14ac:dyDescent="0.2">
      <c r="A1173" s="50">
        <v>1170</v>
      </c>
      <c r="B1173" s="51">
        <v>66.287035146170339</v>
      </c>
    </row>
    <row r="1174" spans="1:2" x14ac:dyDescent="0.2">
      <c r="A1174" s="50">
        <v>1171</v>
      </c>
      <c r="B1174" s="51">
        <v>57.115562994916665</v>
      </c>
    </row>
    <row r="1175" spans="1:2" x14ac:dyDescent="0.2">
      <c r="A1175" s="50">
        <v>1172</v>
      </c>
      <c r="B1175" s="51">
        <v>70.847179307589542</v>
      </c>
    </row>
    <row r="1176" spans="1:2" x14ac:dyDescent="0.2">
      <c r="A1176" s="50">
        <v>1173</v>
      </c>
      <c r="B1176" s="51">
        <v>62.860889838631131</v>
      </c>
    </row>
    <row r="1177" spans="1:2" x14ac:dyDescent="0.2">
      <c r="A1177" s="50">
        <v>1174</v>
      </c>
      <c r="B1177" s="51">
        <v>61.220418875351783</v>
      </c>
    </row>
    <row r="1178" spans="1:2" x14ac:dyDescent="0.2">
      <c r="A1178" s="50">
        <v>1175</v>
      </c>
      <c r="B1178" s="51">
        <v>56.728374649842195</v>
      </c>
    </row>
    <row r="1179" spans="1:2" x14ac:dyDescent="0.2">
      <c r="A1179" s="50">
        <v>1176</v>
      </c>
      <c r="B1179" s="51">
        <v>64.797507566069697</v>
      </c>
    </row>
    <row r="1180" spans="1:2" x14ac:dyDescent="0.2">
      <c r="A1180" s="50">
        <v>1177</v>
      </c>
      <c r="B1180" s="51">
        <v>61.011737632412945</v>
      </c>
    </row>
    <row r="1181" spans="1:2" x14ac:dyDescent="0.2">
      <c r="A1181" s="50">
        <v>1178</v>
      </c>
      <c r="B1181" s="51">
        <v>57.436925650107518</v>
      </c>
    </row>
    <row r="1182" spans="1:2" x14ac:dyDescent="0.2">
      <c r="A1182" s="50">
        <v>1179</v>
      </c>
      <c r="B1182" s="51">
        <v>62.77930383781694</v>
      </c>
    </row>
    <row r="1183" spans="1:2" x14ac:dyDescent="0.2">
      <c r="A1183" s="50">
        <v>1180</v>
      </c>
      <c r="B1183" s="51">
        <v>67.277895499671146</v>
      </c>
    </row>
    <row r="1184" spans="1:2" x14ac:dyDescent="0.2">
      <c r="A1184" s="50">
        <v>1181</v>
      </c>
      <c r="B1184" s="51">
        <v>60.176919558493751</v>
      </c>
    </row>
    <row r="1185" spans="1:2" x14ac:dyDescent="0.2">
      <c r="A1185" s="50">
        <v>1182</v>
      </c>
      <c r="B1185" s="51">
        <v>60.046825216303404</v>
      </c>
    </row>
    <row r="1186" spans="1:2" x14ac:dyDescent="0.2">
      <c r="A1186" s="50">
        <v>1183</v>
      </c>
      <c r="B1186" s="51">
        <v>54.596996991417072</v>
      </c>
    </row>
    <row r="1187" spans="1:2" x14ac:dyDescent="0.2">
      <c r="A1187" s="50">
        <v>1184</v>
      </c>
      <c r="B1187" s="51">
        <v>72.812166031997094</v>
      </c>
    </row>
    <row r="1188" spans="1:2" x14ac:dyDescent="0.2">
      <c r="A1188" s="50">
        <v>1185</v>
      </c>
      <c r="B1188" s="51">
        <v>60.335274411168811</v>
      </c>
    </row>
    <row r="1189" spans="1:2" x14ac:dyDescent="0.2">
      <c r="A1189" s="50">
        <v>1186</v>
      </c>
      <c r="B1189" s="51">
        <v>70.686285137813485</v>
      </c>
    </row>
    <row r="1190" spans="1:2" x14ac:dyDescent="0.2">
      <c r="A1190" s="50">
        <v>1187</v>
      </c>
      <c r="B1190" s="51">
        <v>52.379773249695113</v>
      </c>
    </row>
    <row r="1191" spans="1:2" x14ac:dyDescent="0.2">
      <c r="A1191" s="50">
        <v>1188</v>
      </c>
      <c r="B1191" s="51">
        <v>59.282831158773043</v>
      </c>
    </row>
    <row r="1192" spans="1:2" x14ac:dyDescent="0.2">
      <c r="A1192" s="50">
        <v>1189</v>
      </c>
      <c r="B1192" s="51">
        <v>46.910693150416634</v>
      </c>
    </row>
    <row r="1193" spans="1:2" x14ac:dyDescent="0.2">
      <c r="A1193" s="50">
        <v>1190</v>
      </c>
      <c r="B1193" s="51">
        <v>58.854632264107622</v>
      </c>
    </row>
    <row r="1194" spans="1:2" x14ac:dyDescent="0.2">
      <c r="A1194" s="50">
        <v>1191</v>
      </c>
      <c r="B1194" s="51">
        <v>51.659898445417632</v>
      </c>
    </row>
    <row r="1195" spans="1:2" x14ac:dyDescent="0.2">
      <c r="A1195" s="50">
        <v>1192</v>
      </c>
      <c r="B1195" s="51">
        <v>54.40906504597303</v>
      </c>
    </row>
    <row r="1196" spans="1:2" x14ac:dyDescent="0.2">
      <c r="A1196" s="50">
        <v>1193</v>
      </c>
      <c r="B1196" s="51">
        <v>65.035455123234001</v>
      </c>
    </row>
    <row r="1197" spans="1:2" x14ac:dyDescent="0.2">
      <c r="A1197" s="50">
        <v>1194</v>
      </c>
      <c r="B1197" s="51">
        <v>60.385944528871541</v>
      </c>
    </row>
    <row r="1198" spans="1:2" x14ac:dyDescent="0.2">
      <c r="A1198" s="50">
        <v>1195</v>
      </c>
      <c r="B1198" s="51">
        <v>59.414793691651766</v>
      </c>
    </row>
    <row r="1199" spans="1:2" x14ac:dyDescent="0.2">
      <c r="A1199" s="50">
        <v>1196</v>
      </c>
      <c r="B1199" s="51">
        <v>56.968457102387639</v>
      </c>
    </row>
    <row r="1200" spans="1:2" x14ac:dyDescent="0.2">
      <c r="A1200" s="50">
        <v>1197</v>
      </c>
      <c r="B1200" s="51">
        <v>64.102924170678548</v>
      </c>
    </row>
    <row r="1201" spans="1:2" x14ac:dyDescent="0.2">
      <c r="A1201" s="50">
        <v>1198</v>
      </c>
      <c r="B1201" s="51">
        <v>62.913262881847523</v>
      </c>
    </row>
    <row r="1202" spans="1:2" x14ac:dyDescent="0.2">
      <c r="A1202" s="50">
        <v>1199</v>
      </c>
      <c r="B1202" s="51">
        <v>84.804289460637577</v>
      </c>
    </row>
    <row r="1203" spans="1:2" x14ac:dyDescent="0.2">
      <c r="A1203" s="50">
        <v>1200</v>
      </c>
      <c r="B1203" s="51">
        <v>60.126148805238216</v>
      </c>
    </row>
    <row r="1204" spans="1:2" x14ac:dyDescent="0.2">
      <c r="A1204" s="50">
        <v>1201</v>
      </c>
      <c r="B1204" s="51">
        <v>72.070285612895987</v>
      </c>
    </row>
    <row r="1205" spans="1:2" x14ac:dyDescent="0.2">
      <c r="A1205" s="50">
        <v>1202</v>
      </c>
      <c r="B1205" s="51">
        <v>39.764603739301641</v>
      </c>
    </row>
    <row r="1206" spans="1:2" x14ac:dyDescent="0.2">
      <c r="A1206" s="50">
        <v>1203</v>
      </c>
      <c r="B1206" s="51">
        <v>74.237843758092964</v>
      </c>
    </row>
    <row r="1207" spans="1:2" x14ac:dyDescent="0.2">
      <c r="A1207" s="50">
        <v>1204</v>
      </c>
      <c r="B1207" s="51">
        <v>54.173710758632936</v>
      </c>
    </row>
    <row r="1208" spans="1:2" x14ac:dyDescent="0.2">
      <c r="A1208" s="50">
        <v>1205</v>
      </c>
      <c r="B1208" s="51">
        <v>55.817900991413651</v>
      </c>
    </row>
    <row r="1209" spans="1:2" x14ac:dyDescent="0.2">
      <c r="A1209" s="50">
        <v>1206</v>
      </c>
      <c r="B1209" s="51">
        <v>61.718268655106648</v>
      </c>
    </row>
    <row r="1210" spans="1:2" x14ac:dyDescent="0.2">
      <c r="A1210" s="50">
        <v>1207</v>
      </c>
      <c r="B1210" s="51">
        <v>73.175928476494036</v>
      </c>
    </row>
    <row r="1211" spans="1:2" x14ac:dyDescent="0.2">
      <c r="A1211" s="50">
        <v>1208</v>
      </c>
      <c r="B1211" s="51">
        <v>74.999979680592503</v>
      </c>
    </row>
    <row r="1212" spans="1:2" x14ac:dyDescent="0.2">
      <c r="A1212" s="50">
        <v>1209</v>
      </c>
      <c r="B1212" s="51">
        <v>53.158033430244558</v>
      </c>
    </row>
    <row r="1213" spans="1:2" x14ac:dyDescent="0.2">
      <c r="A1213" s="50">
        <v>1210</v>
      </c>
      <c r="B1213" s="51">
        <v>57.977167366065963</v>
      </c>
    </row>
    <row r="1214" spans="1:2" x14ac:dyDescent="0.2">
      <c r="A1214" s="50">
        <v>1211</v>
      </c>
      <c r="B1214" s="51">
        <v>55.718261455926175</v>
      </c>
    </row>
    <row r="1215" spans="1:2" x14ac:dyDescent="0.2">
      <c r="A1215" s="50">
        <v>1212</v>
      </c>
      <c r="B1215" s="51">
        <v>67.981491160003841</v>
      </c>
    </row>
    <row r="1216" spans="1:2" x14ac:dyDescent="0.2">
      <c r="A1216" s="50">
        <v>1213</v>
      </c>
      <c r="B1216" s="51">
        <v>51.476475419174449</v>
      </c>
    </row>
    <row r="1217" spans="1:2" x14ac:dyDescent="0.2">
      <c r="A1217" s="50">
        <v>1214</v>
      </c>
      <c r="B1217" s="51">
        <v>60.544045006932734</v>
      </c>
    </row>
    <row r="1218" spans="1:2" x14ac:dyDescent="0.2">
      <c r="A1218" s="50">
        <v>1215</v>
      </c>
      <c r="B1218" s="51">
        <v>69.517002510473091</v>
      </c>
    </row>
    <row r="1219" spans="1:2" x14ac:dyDescent="0.2">
      <c r="A1219" s="50">
        <v>1216</v>
      </c>
      <c r="B1219" s="51">
        <v>55.34695699906294</v>
      </c>
    </row>
    <row r="1220" spans="1:2" x14ac:dyDescent="0.2">
      <c r="A1220" s="50">
        <v>1217</v>
      </c>
      <c r="B1220" s="51">
        <v>51.836963269286507</v>
      </c>
    </row>
    <row r="1221" spans="1:2" x14ac:dyDescent="0.2">
      <c r="A1221" s="50">
        <v>1218</v>
      </c>
      <c r="B1221" s="51">
        <v>71.760768883374311</v>
      </c>
    </row>
    <row r="1222" spans="1:2" x14ac:dyDescent="0.2">
      <c r="A1222" s="50">
        <v>1219</v>
      </c>
      <c r="B1222" s="51">
        <v>61.587962796179212</v>
      </c>
    </row>
    <row r="1223" spans="1:2" x14ac:dyDescent="0.2">
      <c r="A1223" s="50">
        <v>1220</v>
      </c>
      <c r="B1223" s="51">
        <v>65.185121894952417</v>
      </c>
    </row>
    <row r="1224" spans="1:2" x14ac:dyDescent="0.2">
      <c r="A1224" s="50">
        <v>1221</v>
      </c>
      <c r="B1224" s="51">
        <v>65.429186688178604</v>
      </c>
    </row>
    <row r="1225" spans="1:2" x14ac:dyDescent="0.2">
      <c r="A1225" s="50">
        <v>1222</v>
      </c>
      <c r="B1225" s="51">
        <v>64.708293533728266</v>
      </c>
    </row>
    <row r="1226" spans="1:2" x14ac:dyDescent="0.2">
      <c r="A1226" s="50">
        <v>1223</v>
      </c>
      <c r="B1226" s="51">
        <v>66.99555653847105</v>
      </c>
    </row>
    <row r="1227" spans="1:2" x14ac:dyDescent="0.2">
      <c r="A1227" s="50">
        <v>1224</v>
      </c>
      <c r="B1227" s="51">
        <v>60.803199354239311</v>
      </c>
    </row>
    <row r="1228" spans="1:2" x14ac:dyDescent="0.2">
      <c r="A1228" s="50">
        <v>1225</v>
      </c>
      <c r="B1228" s="51">
        <v>58.115729621231303</v>
      </c>
    </row>
    <row r="1229" spans="1:2" x14ac:dyDescent="0.2">
      <c r="A1229" s="50">
        <v>1226</v>
      </c>
      <c r="B1229" s="51">
        <v>60.882167701680729</v>
      </c>
    </row>
    <row r="1230" spans="1:2" x14ac:dyDescent="0.2">
      <c r="A1230" s="50">
        <v>1227</v>
      </c>
      <c r="B1230" s="51">
        <v>49.204116876073307</v>
      </c>
    </row>
    <row r="1231" spans="1:2" x14ac:dyDescent="0.2">
      <c r="A1231" s="50">
        <v>1228</v>
      </c>
      <c r="B1231" s="51">
        <v>57.524068117667611</v>
      </c>
    </row>
    <row r="1232" spans="1:2" x14ac:dyDescent="0.2">
      <c r="A1232" s="50">
        <v>1229</v>
      </c>
      <c r="B1232" s="51">
        <v>57.204510547772621</v>
      </c>
    </row>
    <row r="1233" spans="1:2" x14ac:dyDescent="0.2">
      <c r="A1233" s="50">
        <v>1230</v>
      </c>
      <c r="B1233" s="51">
        <v>63.432090534361734</v>
      </c>
    </row>
    <row r="1234" spans="1:2" x14ac:dyDescent="0.2">
      <c r="A1234" s="50">
        <v>1231</v>
      </c>
      <c r="B1234" s="51">
        <v>64.944925580931354</v>
      </c>
    </row>
    <row r="1235" spans="1:2" x14ac:dyDescent="0.2">
      <c r="A1235" s="50">
        <v>1232</v>
      </c>
      <c r="B1235" s="51">
        <v>66.188036454439654</v>
      </c>
    </row>
    <row r="1236" spans="1:2" x14ac:dyDescent="0.2">
      <c r="A1236" s="50">
        <v>1233</v>
      </c>
      <c r="B1236" s="51">
        <v>62.697926215877871</v>
      </c>
    </row>
    <row r="1237" spans="1:2" x14ac:dyDescent="0.2">
      <c r="A1237" s="50">
        <v>1234</v>
      </c>
      <c r="B1237" s="51">
        <v>48.251208797602771</v>
      </c>
    </row>
    <row r="1238" spans="1:2" x14ac:dyDescent="0.2">
      <c r="A1238" s="50">
        <v>1235</v>
      </c>
      <c r="B1238" s="51">
        <v>58.199734025112576</v>
      </c>
    </row>
    <row r="1239" spans="1:2" x14ac:dyDescent="0.2">
      <c r="A1239" s="50">
        <v>1236</v>
      </c>
      <c r="B1239" s="51">
        <v>54.890744806550799</v>
      </c>
    </row>
    <row r="1240" spans="1:2" x14ac:dyDescent="0.2">
      <c r="A1240" s="50">
        <v>1237</v>
      </c>
      <c r="B1240" s="51">
        <v>71.289564341621059</v>
      </c>
    </row>
    <row r="1241" spans="1:2" x14ac:dyDescent="0.2">
      <c r="A1241" s="50">
        <v>1238</v>
      </c>
      <c r="B1241" s="51">
        <v>62.219816152809017</v>
      </c>
    </row>
    <row r="1242" spans="1:2" x14ac:dyDescent="0.2">
      <c r="A1242" s="50">
        <v>1239</v>
      </c>
      <c r="B1242" s="51">
        <v>63.130160523328534</v>
      </c>
    </row>
    <row r="1243" spans="1:2" x14ac:dyDescent="0.2">
      <c r="A1243" s="50">
        <v>1240</v>
      </c>
      <c r="B1243" s="51">
        <v>77.379797107876442</v>
      </c>
    </row>
    <row r="1244" spans="1:2" x14ac:dyDescent="0.2">
      <c r="A1244" s="50">
        <v>1241</v>
      </c>
      <c r="B1244" s="51">
        <v>62.008384839257502</v>
      </c>
    </row>
    <row r="1245" spans="1:2" x14ac:dyDescent="0.2">
      <c r="A1245" s="50">
        <v>1242</v>
      </c>
      <c r="B1245" s="51">
        <v>63.792046172465611</v>
      </c>
    </row>
    <row r="1246" spans="1:2" x14ac:dyDescent="0.2">
      <c r="A1246" s="50">
        <v>1243</v>
      </c>
      <c r="B1246" s="51">
        <v>71.11888191692519</v>
      </c>
    </row>
    <row r="1247" spans="1:2" x14ac:dyDescent="0.2">
      <c r="A1247" s="50">
        <v>1244</v>
      </c>
      <c r="B1247" s="51">
        <v>50.956372491840114</v>
      </c>
    </row>
    <row r="1248" spans="1:2" x14ac:dyDescent="0.2">
      <c r="A1248" s="50">
        <v>1245</v>
      </c>
      <c r="B1248" s="51">
        <v>61.16977581043394</v>
      </c>
    </row>
    <row r="1249" spans="1:2" x14ac:dyDescent="0.2">
      <c r="A1249" s="50">
        <v>1246</v>
      </c>
      <c r="B1249" s="51">
        <v>66.720180527980872</v>
      </c>
    </row>
    <row r="1250" spans="1:2" x14ac:dyDescent="0.2">
      <c r="A1250" s="50">
        <v>1247</v>
      </c>
      <c r="B1250" s="51">
        <v>61.429393645184213</v>
      </c>
    </row>
    <row r="1251" spans="1:2" x14ac:dyDescent="0.2">
      <c r="A1251" s="50">
        <v>1248</v>
      </c>
      <c r="B1251" s="51">
        <v>55.979353659819594</v>
      </c>
    </row>
    <row r="1252" spans="1:2" x14ac:dyDescent="0.2">
      <c r="A1252" s="50">
        <v>1249</v>
      </c>
      <c r="B1252" s="51">
        <v>67.101628253615516</v>
      </c>
    </row>
    <row r="1253" spans="1:2" x14ac:dyDescent="0.2">
      <c r="A1253" s="50">
        <v>1250</v>
      </c>
      <c r="B1253" s="51">
        <v>54.780701630365421</v>
      </c>
    </row>
    <row r="1254" spans="1:2" x14ac:dyDescent="0.2">
      <c r="A1254" s="50">
        <v>1251</v>
      </c>
      <c r="B1254" s="51">
        <v>54.096772887606946</v>
      </c>
    </row>
    <row r="1255" spans="1:2" x14ac:dyDescent="0.2">
      <c r="A1255" s="50">
        <v>1252</v>
      </c>
      <c r="B1255" s="51">
        <v>65.772638307294514</v>
      </c>
    </row>
    <row r="1256" spans="1:2" x14ac:dyDescent="0.2">
      <c r="A1256" s="50">
        <v>1253</v>
      </c>
      <c r="B1256" s="51">
        <v>58.473121478625821</v>
      </c>
    </row>
    <row r="1257" spans="1:2" x14ac:dyDescent="0.2">
      <c r="A1257" s="50">
        <v>1254</v>
      </c>
      <c r="B1257" s="51">
        <v>65.277079384876117</v>
      </c>
    </row>
    <row r="1258" spans="1:2" x14ac:dyDescent="0.2">
      <c r="A1258" s="50">
        <v>1255</v>
      </c>
      <c r="B1258" s="51">
        <v>59.757280066008846</v>
      </c>
    </row>
    <row r="1259" spans="1:2" x14ac:dyDescent="0.2">
      <c r="A1259" s="50">
        <v>1256</v>
      </c>
      <c r="B1259" s="51">
        <v>61.299517085380216</v>
      </c>
    </row>
    <row r="1260" spans="1:2" x14ac:dyDescent="0.2">
      <c r="A1260" s="50">
        <v>1257</v>
      </c>
      <c r="B1260" s="51">
        <v>78.826235302378393</v>
      </c>
    </row>
    <row r="1261" spans="1:2" x14ac:dyDescent="0.2">
      <c r="A1261" s="50">
        <v>1258</v>
      </c>
      <c r="B1261" s="51">
        <v>61.378665560786146</v>
      </c>
    </row>
    <row r="1262" spans="1:2" x14ac:dyDescent="0.2">
      <c r="A1262" s="50">
        <v>1259</v>
      </c>
      <c r="B1262" s="51">
        <v>65.930268845481763</v>
      </c>
    </row>
    <row r="1263" spans="1:2" x14ac:dyDescent="0.2">
      <c r="A1263" s="50">
        <v>1260</v>
      </c>
      <c r="B1263" s="51">
        <v>63.34879785901159</v>
      </c>
    </row>
    <row r="1264" spans="1:2" x14ac:dyDescent="0.2">
      <c r="A1264" s="50">
        <v>1261</v>
      </c>
      <c r="B1264" s="51">
        <v>74.515013629052589</v>
      </c>
    </row>
    <row r="1265" spans="1:2" x14ac:dyDescent="0.2">
      <c r="A1265" s="50">
        <v>1262</v>
      </c>
      <c r="B1265" s="51">
        <v>71.40104342078358</v>
      </c>
    </row>
    <row r="1266" spans="1:2" x14ac:dyDescent="0.2">
      <c r="A1266" s="50">
        <v>1263</v>
      </c>
      <c r="B1266" s="51">
        <v>58.031382242629775</v>
      </c>
    </row>
    <row r="1267" spans="1:2" x14ac:dyDescent="0.2">
      <c r="A1267" s="50">
        <v>1264</v>
      </c>
      <c r="B1267" s="51">
        <v>66.823687686011112</v>
      </c>
    </row>
    <row r="1268" spans="1:2" x14ac:dyDescent="0.2">
      <c r="A1268" s="50">
        <v>1265</v>
      </c>
      <c r="B1268" s="51">
        <v>55.61764599483606</v>
      </c>
    </row>
    <row r="1269" spans="1:2" x14ac:dyDescent="0.2">
      <c r="A1269" s="50">
        <v>1266</v>
      </c>
      <c r="B1269" s="51">
        <v>50.215777596433455</v>
      </c>
    </row>
    <row r="1270" spans="1:2" x14ac:dyDescent="0.2">
      <c r="A1270" s="50">
        <v>1267</v>
      </c>
      <c r="B1270" s="51">
        <v>79.507092359100056</v>
      </c>
    </row>
    <row r="1271" spans="1:2" x14ac:dyDescent="0.2">
      <c r="A1271" s="50">
        <v>1268</v>
      </c>
      <c r="B1271" s="51">
        <v>55.55266553814301</v>
      </c>
    </row>
    <row r="1272" spans="1:2" x14ac:dyDescent="0.2">
      <c r="A1272" s="50">
        <v>1269</v>
      </c>
      <c r="B1272" s="51">
        <v>62.351680896550015</v>
      </c>
    </row>
    <row r="1273" spans="1:2" x14ac:dyDescent="0.2">
      <c r="A1273" s="50">
        <v>1270</v>
      </c>
      <c r="B1273" s="51">
        <v>69.161614272921994</v>
      </c>
    </row>
    <row r="1274" spans="1:2" x14ac:dyDescent="0.2">
      <c r="A1274" s="50">
        <v>1271</v>
      </c>
      <c r="B1274" s="51">
        <v>77.083014977596434</v>
      </c>
    </row>
    <row r="1275" spans="1:2" x14ac:dyDescent="0.2">
      <c r="A1275" s="50">
        <v>1272</v>
      </c>
      <c r="B1275" s="51">
        <v>66.588910795319251</v>
      </c>
    </row>
    <row r="1276" spans="1:2" x14ac:dyDescent="0.2">
      <c r="A1276" s="50">
        <v>1273</v>
      </c>
      <c r="B1276" s="51">
        <v>72.890137740456154</v>
      </c>
    </row>
    <row r="1277" spans="1:2" x14ac:dyDescent="0.2">
      <c r="A1277" s="50">
        <v>1274</v>
      </c>
      <c r="B1277" s="51">
        <v>59.017462171531271</v>
      </c>
    </row>
    <row r="1278" spans="1:2" x14ac:dyDescent="0.2">
      <c r="A1278" s="50">
        <v>1275</v>
      </c>
      <c r="B1278" s="51">
        <v>56.910603849648851</v>
      </c>
    </row>
    <row r="1279" spans="1:2" x14ac:dyDescent="0.2">
      <c r="A1279" s="50">
        <v>1276</v>
      </c>
      <c r="B1279" s="51">
        <v>69.566555813305342</v>
      </c>
    </row>
    <row r="1280" spans="1:2" x14ac:dyDescent="0.2">
      <c r="A1280" s="50">
        <v>1277</v>
      </c>
      <c r="B1280" s="51">
        <v>70.905867039669474</v>
      </c>
    </row>
    <row r="1281" spans="1:2" x14ac:dyDescent="0.2">
      <c r="A1281" s="50">
        <v>1278</v>
      </c>
      <c r="B1281" s="51">
        <v>61.53714600403611</v>
      </c>
    </row>
    <row r="1282" spans="1:2" x14ac:dyDescent="0.2">
      <c r="A1282" s="50">
        <v>1279</v>
      </c>
      <c r="B1282" s="51">
        <v>71.464368854171767</v>
      </c>
    </row>
    <row r="1283" spans="1:2" x14ac:dyDescent="0.2">
      <c r="A1283" s="50">
        <v>1280</v>
      </c>
      <c r="B1283" s="51">
        <v>79.77745532519009</v>
      </c>
    </row>
    <row r="1284" spans="1:2" x14ac:dyDescent="0.2">
      <c r="A1284" s="50">
        <v>1281</v>
      </c>
      <c r="B1284" s="51">
        <v>53.689458858764958</v>
      </c>
    </row>
    <row r="1285" spans="1:2" x14ac:dyDescent="0.2">
      <c r="A1285" s="50">
        <v>1282</v>
      </c>
      <c r="B1285" s="51">
        <v>74.617893238368453</v>
      </c>
    </row>
    <row r="1286" spans="1:2" x14ac:dyDescent="0.2">
      <c r="A1286" s="50">
        <v>1283</v>
      </c>
      <c r="B1286" s="51">
        <v>62.593964416618725</v>
      </c>
    </row>
    <row r="1287" spans="1:2" x14ac:dyDescent="0.2">
      <c r="A1287" s="50">
        <v>1284</v>
      </c>
      <c r="B1287" s="51">
        <v>66.386829672594303</v>
      </c>
    </row>
    <row r="1288" spans="1:2" x14ac:dyDescent="0.2">
      <c r="A1288" s="50">
        <v>1285</v>
      </c>
      <c r="B1288" s="51">
        <v>66.654362045169506</v>
      </c>
    </row>
    <row r="1289" spans="1:2" x14ac:dyDescent="0.2">
      <c r="A1289" s="50">
        <v>1286</v>
      </c>
      <c r="B1289" s="51">
        <v>65.868500939476348</v>
      </c>
    </row>
    <row r="1290" spans="1:2" x14ac:dyDescent="0.2">
      <c r="A1290" s="50">
        <v>1287</v>
      </c>
      <c r="B1290" s="51">
        <v>68.413278265517206</v>
      </c>
    </row>
    <row r="1291" spans="1:2" x14ac:dyDescent="0.2">
      <c r="A1291" s="50">
        <v>1288</v>
      </c>
      <c r="B1291" s="51">
        <v>56.363436108655655</v>
      </c>
    </row>
    <row r="1292" spans="1:2" x14ac:dyDescent="0.2">
      <c r="A1292" s="50">
        <v>1289</v>
      </c>
      <c r="B1292" s="51">
        <v>59.150402570690346</v>
      </c>
    </row>
    <row r="1293" spans="1:2" x14ac:dyDescent="0.2">
      <c r="A1293" s="50">
        <v>1290</v>
      </c>
      <c r="B1293" s="51">
        <v>61.877470206457737</v>
      </c>
    </row>
    <row r="1294" spans="1:2" x14ac:dyDescent="0.2">
      <c r="A1294" s="50">
        <v>1291</v>
      </c>
      <c r="B1294" s="51">
        <v>52.008235622072618</v>
      </c>
    </row>
    <row r="1295" spans="1:2" x14ac:dyDescent="0.2">
      <c r="A1295" s="50">
        <v>1292</v>
      </c>
      <c r="B1295" s="51">
        <v>58.585467883606498</v>
      </c>
    </row>
    <row r="1296" spans="1:2" x14ac:dyDescent="0.2">
      <c r="A1296" s="50">
        <v>1293</v>
      </c>
      <c r="B1296" s="51">
        <v>58.283409488618027</v>
      </c>
    </row>
    <row r="1297" spans="1:2" x14ac:dyDescent="0.2">
      <c r="A1297" s="50">
        <v>1294</v>
      </c>
      <c r="B1297" s="51">
        <v>64.506526554017455</v>
      </c>
    </row>
    <row r="1298" spans="1:2" x14ac:dyDescent="0.2">
      <c r="A1298" s="50">
        <v>1295</v>
      </c>
      <c r="B1298" s="51">
        <v>66.125030246202229</v>
      </c>
    </row>
    <row r="1299" spans="1:2" x14ac:dyDescent="0.2">
      <c r="A1299" s="50">
        <v>1296</v>
      </c>
      <c r="B1299" s="51">
        <v>67.496776888527648</v>
      </c>
    </row>
    <row r="1300" spans="1:2" x14ac:dyDescent="0.2">
      <c r="A1300" s="50">
        <v>1297</v>
      </c>
      <c r="B1300" s="51">
        <v>63.737821593677722</v>
      </c>
    </row>
    <row r="1301" spans="1:2" x14ac:dyDescent="0.2">
      <c r="A1301" s="50">
        <v>1298</v>
      </c>
      <c r="B1301" s="51">
        <v>51.543179434419592</v>
      </c>
    </row>
    <row r="1302" spans="1:2" x14ac:dyDescent="0.2">
      <c r="A1302" s="50">
        <v>1299</v>
      </c>
      <c r="B1302" s="51">
        <v>59.231183001367455</v>
      </c>
    </row>
    <row r="1303" spans="1:2" x14ac:dyDescent="0.2">
      <c r="A1303" s="50">
        <v>1300</v>
      </c>
      <c r="B1303" s="51">
        <v>56.173010234688682</v>
      </c>
    </row>
    <row r="1304" spans="1:2" x14ac:dyDescent="0.2">
      <c r="A1304" s="50">
        <v>1301</v>
      </c>
      <c r="B1304" s="51">
        <v>73.900467585673468</v>
      </c>
    </row>
    <row r="1305" spans="1:2" x14ac:dyDescent="0.2">
      <c r="A1305" s="50">
        <v>1302</v>
      </c>
      <c r="B1305" s="51">
        <v>63.242495092052252</v>
      </c>
    </row>
    <row r="1306" spans="1:2" x14ac:dyDescent="0.2">
      <c r="A1306" s="50">
        <v>1303</v>
      </c>
      <c r="B1306" s="51">
        <v>64.189167409641144</v>
      </c>
    </row>
    <row r="1307" spans="1:2" x14ac:dyDescent="0.2">
      <c r="A1307" s="50">
        <v>1304</v>
      </c>
      <c r="B1307" s="51">
        <v>46.470570078393138</v>
      </c>
    </row>
    <row r="1308" spans="1:2" x14ac:dyDescent="0.2">
      <c r="A1308" s="50">
        <v>1305</v>
      </c>
      <c r="B1308" s="51">
        <v>63.024724564705274</v>
      </c>
    </row>
    <row r="1309" spans="1:2" x14ac:dyDescent="0.2">
      <c r="A1309" s="50">
        <v>1306</v>
      </c>
      <c r="B1309" s="51">
        <v>64.887207103579598</v>
      </c>
    </row>
    <row r="1310" spans="1:2" x14ac:dyDescent="0.2">
      <c r="A1310" s="50">
        <v>1307</v>
      </c>
      <c r="B1310" s="51">
        <v>73.64948089668124</v>
      </c>
    </row>
    <row r="1311" spans="1:2" x14ac:dyDescent="0.2">
      <c r="A1311" s="50">
        <v>1308</v>
      </c>
      <c r="B1311" s="51">
        <v>70.485026616639644</v>
      </c>
    </row>
    <row r="1312" spans="1:2" x14ac:dyDescent="0.2">
      <c r="A1312" s="50">
        <v>1309</v>
      </c>
      <c r="B1312" s="51">
        <v>62.168439359264291</v>
      </c>
    </row>
    <row r="1313" spans="1:2" x14ac:dyDescent="0.2">
      <c r="A1313" s="50">
        <v>1310</v>
      </c>
      <c r="B1313" s="51">
        <v>68.098183129811119</v>
      </c>
    </row>
    <row r="1314" spans="1:2" x14ac:dyDescent="0.2">
      <c r="A1314" s="50">
        <v>1311</v>
      </c>
      <c r="B1314" s="51">
        <v>57.090464646955517</v>
      </c>
    </row>
    <row r="1315" spans="1:2" x14ac:dyDescent="0.2">
      <c r="A1315" s="50">
        <v>1312</v>
      </c>
      <c r="B1315" s="51">
        <v>57.147597241732328</v>
      </c>
    </row>
    <row r="1316" spans="1:2" x14ac:dyDescent="0.2">
      <c r="A1316" s="50">
        <v>1313</v>
      </c>
      <c r="B1316" s="51">
        <v>68.535407281020028</v>
      </c>
    </row>
    <row r="1317" spans="1:2" x14ac:dyDescent="0.2">
      <c r="A1317" s="50">
        <v>1314</v>
      </c>
      <c r="B1317" s="51">
        <v>76.802125926800258</v>
      </c>
    </row>
    <row r="1318" spans="1:2" x14ac:dyDescent="0.2">
      <c r="A1318" s="50">
        <v>1315</v>
      </c>
      <c r="B1318" s="51">
        <v>55.487255996873664</v>
      </c>
    </row>
    <row r="1319" spans="1:2" x14ac:dyDescent="0.2">
      <c r="A1319" s="50">
        <v>1316</v>
      </c>
      <c r="B1319" s="51">
        <v>67.033568260475022</v>
      </c>
    </row>
    <row r="1320" spans="1:2" x14ac:dyDescent="0.2">
      <c r="A1320" s="50">
        <v>1317</v>
      </c>
      <c r="B1320" s="51">
        <v>53.119015832348623</v>
      </c>
    </row>
    <row r="1321" spans="1:2" x14ac:dyDescent="0.2">
      <c r="A1321" s="50">
        <v>1318</v>
      </c>
      <c r="B1321" s="51">
        <v>66.487445922013052</v>
      </c>
    </row>
    <row r="1322" spans="1:2" x14ac:dyDescent="0.2">
      <c r="A1322" s="50">
        <v>1319</v>
      </c>
      <c r="B1322" s="51">
        <v>55.038137115378163</v>
      </c>
    </row>
    <row r="1323" spans="1:2" x14ac:dyDescent="0.2">
      <c r="A1323" s="50">
        <v>1320</v>
      </c>
      <c r="B1323" s="51">
        <v>62.300145563420628</v>
      </c>
    </row>
    <row r="1324" spans="1:2" x14ac:dyDescent="0.2">
      <c r="A1324" s="50">
        <v>1321</v>
      </c>
      <c r="B1324" s="51">
        <v>47.974186794003941</v>
      </c>
    </row>
    <row r="1325" spans="1:2" x14ac:dyDescent="0.2">
      <c r="A1325" s="50">
        <v>1322</v>
      </c>
      <c r="B1325" s="51">
        <v>62.380630179930449</v>
      </c>
    </row>
    <row r="1326" spans="1:2" x14ac:dyDescent="0.2">
      <c r="A1326" s="50">
        <v>1323</v>
      </c>
      <c r="B1326" s="51">
        <v>67.208732162635428</v>
      </c>
    </row>
    <row r="1327" spans="1:2" x14ac:dyDescent="0.2">
      <c r="A1327" s="50">
        <v>1324</v>
      </c>
      <c r="B1327" s="51">
        <v>64.418802545620039</v>
      </c>
    </row>
    <row r="1328" spans="1:2" x14ac:dyDescent="0.2">
      <c r="A1328" s="50">
        <v>1325</v>
      </c>
      <c r="B1328" s="51">
        <v>80.30122132074672</v>
      </c>
    </row>
    <row r="1329" spans="1:2" x14ac:dyDescent="0.2">
      <c r="A1329" s="50">
        <v>1326</v>
      </c>
      <c r="B1329" s="51">
        <v>65.068124651171615</v>
      </c>
    </row>
    <row r="1330" spans="1:2" x14ac:dyDescent="0.2">
      <c r="A1330" s="50">
        <v>1327</v>
      </c>
      <c r="B1330" s="51">
        <v>52.335312673426479</v>
      </c>
    </row>
    <row r="1331" spans="1:2" x14ac:dyDescent="0.2">
      <c r="A1331" s="50">
        <v>1328</v>
      </c>
      <c r="B1331" s="51">
        <v>68.216293930239146</v>
      </c>
    </row>
    <row r="1332" spans="1:2" x14ac:dyDescent="0.2">
      <c r="A1332" s="50">
        <v>1329</v>
      </c>
      <c r="B1332" s="51">
        <v>82.476680339807402</v>
      </c>
    </row>
    <row r="1333" spans="1:2" x14ac:dyDescent="0.2">
      <c r="A1333" s="50">
        <v>1330</v>
      </c>
      <c r="B1333" s="51">
        <v>52.590049847938097</v>
      </c>
    </row>
    <row r="1334" spans="1:2" x14ac:dyDescent="0.2">
      <c r="A1334" s="50">
        <v>1331</v>
      </c>
      <c r="B1334" s="51">
        <v>48.397183569990638</v>
      </c>
    </row>
    <row r="1335" spans="1:2" x14ac:dyDescent="0.2">
      <c r="A1335" s="50">
        <v>1332</v>
      </c>
      <c r="B1335" s="51">
        <v>56.761309458489443</v>
      </c>
    </row>
    <row r="1336" spans="1:2" x14ac:dyDescent="0.2">
      <c r="A1336" s="50">
        <v>1333</v>
      </c>
      <c r="B1336" s="51">
        <v>63.378705773266404</v>
      </c>
    </row>
    <row r="1337" spans="1:2" x14ac:dyDescent="0.2">
      <c r="A1337" s="50">
        <v>1334</v>
      </c>
      <c r="B1337" s="51">
        <v>71.011607224394652</v>
      </c>
    </row>
    <row r="1338" spans="1:2" x14ac:dyDescent="0.2">
      <c r="A1338" s="50">
        <v>1335</v>
      </c>
      <c r="B1338" s="51">
        <v>45.947469577220616</v>
      </c>
    </row>
    <row r="1339" spans="1:2" x14ac:dyDescent="0.2">
      <c r="A1339" s="50">
        <v>1336</v>
      </c>
      <c r="B1339" s="51">
        <v>49.316457716530977</v>
      </c>
    </row>
    <row r="1340" spans="1:2" x14ac:dyDescent="0.2">
      <c r="A1340" s="50">
        <v>1337</v>
      </c>
      <c r="B1340" s="51">
        <v>56.014409347500198</v>
      </c>
    </row>
    <row r="1341" spans="1:2" x14ac:dyDescent="0.2">
      <c r="A1341" s="50">
        <v>1338</v>
      </c>
      <c r="B1341" s="51">
        <v>65.462728330676455</v>
      </c>
    </row>
    <row r="1342" spans="1:2" x14ac:dyDescent="0.2">
      <c r="A1342" s="50">
        <v>1339</v>
      </c>
      <c r="B1342" s="51">
        <v>63.295591177474705</v>
      </c>
    </row>
    <row r="1343" spans="1:2" x14ac:dyDescent="0.2">
      <c r="A1343" s="50">
        <v>1340</v>
      </c>
      <c r="B1343" s="51">
        <v>53.895996044969031</v>
      </c>
    </row>
    <row r="1344" spans="1:2" x14ac:dyDescent="0.2">
      <c r="A1344" s="50">
        <v>1341</v>
      </c>
      <c r="B1344" s="51">
        <v>54.92995933584281</v>
      </c>
    </row>
    <row r="1345" spans="1:2" x14ac:dyDescent="0.2">
      <c r="A1345" s="50">
        <v>1342</v>
      </c>
      <c r="B1345" s="51">
        <v>68.865923050680934</v>
      </c>
    </row>
    <row r="1346" spans="1:2" x14ac:dyDescent="0.2">
      <c r="A1346" s="50">
        <v>1343</v>
      </c>
      <c r="B1346" s="51">
        <v>74.162192484009523</v>
      </c>
    </row>
    <row r="1347" spans="1:2" x14ac:dyDescent="0.2">
      <c r="A1347" s="50">
        <v>1344</v>
      </c>
      <c r="B1347" s="51">
        <v>57.697012324345991</v>
      </c>
    </row>
    <row r="1348" spans="1:2" x14ac:dyDescent="0.2">
      <c r="A1348" s="50">
        <v>1345</v>
      </c>
      <c r="B1348" s="51">
        <v>60.83158489230798</v>
      </c>
    </row>
    <row r="1349" spans="1:2" x14ac:dyDescent="0.2">
      <c r="A1349" s="50">
        <v>1346</v>
      </c>
      <c r="B1349" s="51">
        <v>56.669480476808502</v>
      </c>
    </row>
    <row r="1350" spans="1:2" x14ac:dyDescent="0.2">
      <c r="A1350" s="50">
        <v>1347</v>
      </c>
      <c r="B1350" s="51">
        <v>70.743725405276749</v>
      </c>
    </row>
    <row r="1351" spans="1:2" x14ac:dyDescent="0.2">
      <c r="A1351" s="50">
        <v>1348</v>
      </c>
      <c r="B1351" s="51">
        <v>67.720342644234861</v>
      </c>
    </row>
    <row r="1352" spans="1:2" x14ac:dyDescent="0.2">
      <c r="A1352" s="50">
        <v>1349</v>
      </c>
      <c r="B1352" s="51">
        <v>68.02327705929612</v>
      </c>
    </row>
    <row r="1353" spans="1:2" x14ac:dyDescent="0.2">
      <c r="A1353" s="50">
        <v>1350</v>
      </c>
      <c r="B1353" s="51">
        <v>67.140006983183767</v>
      </c>
    </row>
    <row r="1354" spans="1:2" x14ac:dyDescent="0.2">
      <c r="A1354" s="50">
        <v>1351</v>
      </c>
      <c r="B1354" s="51">
        <v>70.08598747523537</v>
      </c>
    </row>
    <row r="1355" spans="1:2" x14ac:dyDescent="0.2">
      <c r="A1355" s="50">
        <v>1352</v>
      </c>
      <c r="B1355" s="51">
        <v>62.808606131374297</v>
      </c>
    </row>
    <row r="1356" spans="1:2" x14ac:dyDescent="0.2">
      <c r="A1356" s="50">
        <v>1353</v>
      </c>
      <c r="B1356" s="51">
        <v>65.616821563074325</v>
      </c>
    </row>
    <row r="1357" spans="1:2" x14ac:dyDescent="0.2">
      <c r="A1357" s="50">
        <v>1354</v>
      </c>
      <c r="B1357" s="51">
        <v>69.429418655932096</v>
      </c>
    </row>
    <row r="1358" spans="1:2" x14ac:dyDescent="0.2">
      <c r="A1358" s="50">
        <v>1355</v>
      </c>
      <c r="B1358" s="51">
        <v>53.816069545808595</v>
      </c>
    </row>
    <row r="1359" spans="1:2" x14ac:dyDescent="0.2">
      <c r="A1359" s="50">
        <v>1356</v>
      </c>
      <c r="B1359" s="51">
        <v>64.977407525232437</v>
      </c>
    </row>
    <row r="1360" spans="1:2" x14ac:dyDescent="0.2">
      <c r="A1360" s="50">
        <v>1357</v>
      </c>
      <c r="B1360" s="51">
        <v>64.651396387903745</v>
      </c>
    </row>
    <row r="1361" spans="1:2" x14ac:dyDescent="0.2">
      <c r="A1361" s="50">
        <v>1358</v>
      </c>
      <c r="B1361" s="51">
        <v>76.009441755681834</v>
      </c>
    </row>
    <row r="1362" spans="1:2" x14ac:dyDescent="0.2">
      <c r="A1362" s="50">
        <v>1359</v>
      </c>
      <c r="B1362" s="51">
        <v>67.426181379554549</v>
      </c>
    </row>
    <row r="1363" spans="1:2" x14ac:dyDescent="0.2">
      <c r="A1363" s="50">
        <v>1360</v>
      </c>
      <c r="B1363" s="51">
        <v>68.994330830671558</v>
      </c>
    </row>
    <row r="1364" spans="1:2" x14ac:dyDescent="0.2">
      <c r="A1364" s="50">
        <v>1361</v>
      </c>
      <c r="B1364" s="51">
        <v>64.829694126900009</v>
      </c>
    </row>
    <row r="1365" spans="1:2" x14ac:dyDescent="0.2">
      <c r="A1365" s="50">
        <v>1362</v>
      </c>
      <c r="B1365" s="51">
        <v>53.476596008625414</v>
      </c>
    </row>
    <row r="1366" spans="1:2" x14ac:dyDescent="0.2">
      <c r="A1366" s="50">
        <v>1363</v>
      </c>
      <c r="B1366" s="51">
        <v>65.711589654304746</v>
      </c>
    </row>
    <row r="1367" spans="1:2" x14ac:dyDescent="0.2">
      <c r="A1367" s="50">
        <v>1364</v>
      </c>
      <c r="B1367" s="51">
        <v>57.324598577920192</v>
      </c>
    </row>
    <row r="1368" spans="1:2" x14ac:dyDescent="0.2">
      <c r="A1368" s="50">
        <v>1365</v>
      </c>
      <c r="B1368" s="51">
        <v>56.42378195286021</v>
      </c>
    </row>
    <row r="1369" spans="1:2" x14ac:dyDescent="0.2">
      <c r="A1369" s="50">
        <v>1366</v>
      </c>
      <c r="B1369" s="51">
        <v>72.140002535948412</v>
      </c>
    </row>
    <row r="1370" spans="1:2" x14ac:dyDescent="0.2">
      <c r="A1370" s="50">
        <v>1367</v>
      </c>
      <c r="B1370" s="51">
        <v>65.310273104255884</v>
      </c>
    </row>
    <row r="1371" spans="1:2" x14ac:dyDescent="0.2">
      <c r="A1371" s="50">
        <v>1368</v>
      </c>
      <c r="B1371" s="51">
        <v>50.897496032850555</v>
      </c>
    </row>
    <row r="1372" spans="1:2" x14ac:dyDescent="0.2">
      <c r="A1372" s="50">
        <v>1369</v>
      </c>
      <c r="B1372" s="51">
        <v>71.643556838573744</v>
      </c>
    </row>
    <row r="1373" spans="1:2" x14ac:dyDescent="0.2">
      <c r="A1373" s="50">
        <v>1370</v>
      </c>
      <c r="B1373" s="51">
        <v>66.062333961419796</v>
      </c>
    </row>
    <row r="1374" spans="1:2" x14ac:dyDescent="0.2">
      <c r="A1374" s="50">
        <v>1371</v>
      </c>
      <c r="B1374" s="51">
        <v>78.07268380756571</v>
      </c>
    </row>
    <row r="1375" spans="1:2" x14ac:dyDescent="0.2">
      <c r="A1375" s="50">
        <v>1372</v>
      </c>
      <c r="B1375" s="51">
        <v>54.637598330110279</v>
      </c>
    </row>
    <row r="1376" spans="1:2" x14ac:dyDescent="0.2">
      <c r="A1376" s="50">
        <v>1373</v>
      </c>
      <c r="B1376" s="51">
        <v>69.939969321809684</v>
      </c>
    </row>
    <row r="1377" spans="1:2" x14ac:dyDescent="0.2">
      <c r="A1377" s="50">
        <v>1374</v>
      </c>
      <c r="B1377" s="51">
        <v>69.70598320344898</v>
      </c>
    </row>
    <row r="1378" spans="1:2" x14ac:dyDescent="0.2">
      <c r="A1378" s="50">
        <v>1375</v>
      </c>
      <c r="B1378" s="51">
        <v>63.462100256799346</v>
      </c>
    </row>
    <row r="1379" spans="1:2" x14ac:dyDescent="0.2">
      <c r="A1379" s="50">
        <v>1376</v>
      </c>
      <c r="B1379" s="51">
        <v>63.515669808346502</v>
      </c>
    </row>
    <row r="1380" spans="1:2" x14ac:dyDescent="0.2">
      <c r="A1380" s="50">
        <v>1377</v>
      </c>
      <c r="B1380" s="51">
        <v>52.83413498582356</v>
      </c>
    </row>
    <row r="1381" spans="1:2" x14ac:dyDescent="0.2">
      <c r="A1381" s="50">
        <v>1378</v>
      </c>
      <c r="B1381" s="51">
        <v>57.236355033753185</v>
      </c>
    </row>
    <row r="1382" spans="1:2" x14ac:dyDescent="0.2">
      <c r="A1382" s="50">
        <v>1379</v>
      </c>
      <c r="B1382" s="51">
        <v>62.088345849488967</v>
      </c>
    </row>
    <row r="1383" spans="1:2" x14ac:dyDescent="0.2">
      <c r="A1383" s="50">
        <v>1380</v>
      </c>
      <c r="B1383" s="51">
        <v>50.454951446107856</v>
      </c>
    </row>
    <row r="1384" spans="1:2" x14ac:dyDescent="0.2">
      <c r="A1384" s="50">
        <v>1381</v>
      </c>
      <c r="B1384" s="51">
        <v>60.493425670748756</v>
      </c>
    </row>
    <row r="1385" spans="1:2" x14ac:dyDescent="0.2">
      <c r="A1385" s="50">
        <v>1382</v>
      </c>
      <c r="B1385" s="51">
        <v>48.995148436299296</v>
      </c>
    </row>
    <row r="1386" spans="1:2" x14ac:dyDescent="0.2">
      <c r="A1386" s="50">
        <v>1383</v>
      </c>
      <c r="B1386" s="51">
        <v>61.746852293863881</v>
      </c>
    </row>
    <row r="1387" spans="1:2" x14ac:dyDescent="0.2">
      <c r="A1387" s="50">
        <v>1384</v>
      </c>
      <c r="B1387" s="51">
        <v>70.180941372093173</v>
      </c>
    </row>
    <row r="1388" spans="1:2" x14ac:dyDescent="0.2">
      <c r="A1388" s="50">
        <v>1385</v>
      </c>
      <c r="B1388" s="51">
        <v>51.423686399093654</v>
      </c>
    </row>
    <row r="1389" spans="1:2" x14ac:dyDescent="0.2">
      <c r="A1389" s="50">
        <v>1386</v>
      </c>
      <c r="B1389" s="51">
        <v>70.331503337928424</v>
      </c>
    </row>
    <row r="1390" spans="1:2" x14ac:dyDescent="0.2">
      <c r="A1390" s="50">
        <v>1387</v>
      </c>
      <c r="B1390" s="51">
        <v>68.659169844521571</v>
      </c>
    </row>
    <row r="1391" spans="1:2" x14ac:dyDescent="0.2">
      <c r="A1391" s="50">
        <v>1388</v>
      </c>
      <c r="B1391" s="51">
        <v>65.556456318000187</v>
      </c>
    </row>
    <row r="1392" spans="1:2" x14ac:dyDescent="0.2">
      <c r="A1392" s="50">
        <v>1389</v>
      </c>
      <c r="B1392" s="51">
        <v>48.773512061046844</v>
      </c>
    </row>
    <row r="1393" spans="1:2" x14ac:dyDescent="0.2">
      <c r="A1393" s="50">
        <v>1390</v>
      </c>
      <c r="B1393" s="51">
        <v>79.060124245935597</v>
      </c>
    </row>
    <row r="1394" spans="1:2" x14ac:dyDescent="0.2">
      <c r="A1394" s="50">
        <v>1391</v>
      </c>
      <c r="B1394" s="51">
        <v>60.075347788053556</v>
      </c>
    </row>
    <row r="1395" spans="1:2" x14ac:dyDescent="0.2">
      <c r="A1395" s="50">
        <v>1392</v>
      </c>
      <c r="B1395" s="51">
        <v>52.436127051214974</v>
      </c>
    </row>
    <row r="1396" spans="1:2" x14ac:dyDescent="0.2">
      <c r="A1396" s="50">
        <v>1393</v>
      </c>
      <c r="B1396" s="51">
        <v>57.922801963232544</v>
      </c>
    </row>
    <row r="1397" spans="1:2" x14ac:dyDescent="0.2">
      <c r="A1397" s="50">
        <v>1394</v>
      </c>
      <c r="B1397" s="51">
        <v>60.205398628076672</v>
      </c>
    </row>
    <row r="1398" spans="1:2" x14ac:dyDescent="0.2">
      <c r="A1398" s="50">
        <v>1395</v>
      </c>
      <c r="B1398" s="51">
        <v>58.720385019933275</v>
      </c>
    </row>
    <row r="1399" spans="1:2" x14ac:dyDescent="0.2">
      <c r="A1399" s="50">
        <v>1396</v>
      </c>
      <c r="B1399" s="51">
        <v>63.159817381025114</v>
      </c>
    </row>
    <row r="1400" spans="1:2" x14ac:dyDescent="0.2">
      <c r="A1400" s="50">
        <v>1397</v>
      </c>
      <c r="B1400" s="51">
        <v>72.467619442174183</v>
      </c>
    </row>
    <row r="1401" spans="1:2" x14ac:dyDescent="0.2">
      <c r="A1401" s="50">
        <v>1398</v>
      </c>
      <c r="B1401" s="51">
        <v>73.493896287379428</v>
      </c>
    </row>
    <row r="1402" spans="1:2" x14ac:dyDescent="0.2">
      <c r="A1402" s="50">
        <v>1399</v>
      </c>
      <c r="B1402" s="51">
        <v>58.366769658486128</v>
      </c>
    </row>
    <row r="1403" spans="1:2" x14ac:dyDescent="0.2">
      <c r="A1403" s="50">
        <v>1400</v>
      </c>
      <c r="B1403" s="51">
        <v>58.936156554877407</v>
      </c>
    </row>
    <row r="1404" spans="1:2" x14ac:dyDescent="0.2">
      <c r="A1404" s="50">
        <v>1401</v>
      </c>
      <c r="B1404" s="51">
        <v>62.513027726499999</v>
      </c>
    </row>
    <row r="1405" spans="1:2" x14ac:dyDescent="0.2">
      <c r="A1405" s="50">
        <v>1402</v>
      </c>
      <c r="B1405" s="51">
        <v>83.482883807386017</v>
      </c>
    </row>
    <row r="1406" spans="1:2" x14ac:dyDescent="0.2">
      <c r="A1406" s="50">
        <v>1403</v>
      </c>
      <c r="B1406" s="51">
        <v>64.362835380813209</v>
      </c>
    </row>
    <row r="1407" spans="1:2" x14ac:dyDescent="0.2">
      <c r="A1407" s="50">
        <v>1404</v>
      </c>
      <c r="B1407" s="51">
        <v>55.317689803764139</v>
      </c>
    </row>
    <row r="1408" spans="1:2" x14ac:dyDescent="0.2">
      <c r="A1408" s="50">
        <v>1405</v>
      </c>
      <c r="B1408" s="51">
        <v>61.667363385823677</v>
      </c>
    </row>
    <row r="1409" spans="1:2" x14ac:dyDescent="0.2">
      <c r="A1409" s="50">
        <v>1406</v>
      </c>
      <c r="B1409" s="51">
        <v>53.207585116499907</v>
      </c>
    </row>
    <row r="1410" spans="1:2" x14ac:dyDescent="0.2">
      <c r="A1410" s="50">
        <v>1407</v>
      </c>
      <c r="B1410" s="51">
        <v>56.517399126006929</v>
      </c>
    </row>
    <row r="1411" spans="1:2" x14ac:dyDescent="0.2">
      <c r="A1411" s="50">
        <v>1408</v>
      </c>
      <c r="B1411" s="51">
        <v>64.047880641379663</v>
      </c>
    </row>
    <row r="1412" spans="1:2" x14ac:dyDescent="0.2">
      <c r="A1412" s="50">
        <v>1409</v>
      </c>
      <c r="B1412" s="51">
        <v>67.792990333160603</v>
      </c>
    </row>
    <row r="1413" spans="1:2" x14ac:dyDescent="0.2">
      <c r="A1413" s="50">
        <v>1410</v>
      </c>
      <c r="B1413" s="51">
        <v>63.077392670218366</v>
      </c>
    </row>
    <row r="1414" spans="1:2" x14ac:dyDescent="0.2">
      <c r="A1414" s="50">
        <v>1411</v>
      </c>
      <c r="B1414" s="51">
        <v>54.820420963529529</v>
      </c>
    </row>
    <row r="1415" spans="1:2" x14ac:dyDescent="0.2">
      <c r="A1415" s="50">
        <v>1412</v>
      </c>
      <c r="B1415" s="51">
        <v>51.724246619720631</v>
      </c>
    </row>
    <row r="1416" spans="1:2" x14ac:dyDescent="0.2">
      <c r="A1416" s="50">
        <v>1413</v>
      </c>
      <c r="B1416" s="51">
        <v>52.174208151466821</v>
      </c>
    </row>
    <row r="1417" spans="1:2" x14ac:dyDescent="0.2">
      <c r="A1417" s="50">
        <v>1414</v>
      </c>
      <c r="B1417" s="51">
        <v>50.68167925998722</v>
      </c>
    </row>
    <row r="1418" spans="1:2" x14ac:dyDescent="0.2">
      <c r="A1418" s="50">
        <v>1415</v>
      </c>
      <c r="B1418" s="51">
        <v>54.334463886426043</v>
      </c>
    </row>
    <row r="1419" spans="1:2" x14ac:dyDescent="0.2">
      <c r="A1419" s="50">
        <v>1416</v>
      </c>
      <c r="B1419" s="51">
        <v>71.179776075027732</v>
      </c>
    </row>
    <row r="1420" spans="1:2" x14ac:dyDescent="0.2">
      <c r="A1420" s="50">
        <v>1417</v>
      </c>
      <c r="B1420" s="51">
        <v>66.861123397303857</v>
      </c>
    </row>
    <row r="1421" spans="1:2" x14ac:dyDescent="0.2">
      <c r="A1421" s="50">
        <v>1418</v>
      </c>
      <c r="B1421" s="51">
        <v>71.351911605431241</v>
      </c>
    </row>
    <row r="1422" spans="1:2" x14ac:dyDescent="0.2">
      <c r="A1422" s="50">
        <v>1419</v>
      </c>
      <c r="B1422" s="51">
        <v>60.910554826404983</v>
      </c>
    </row>
    <row r="1423" spans="1:2" x14ac:dyDescent="0.2">
      <c r="A1423" s="50">
        <v>1420</v>
      </c>
      <c r="B1423" s="51">
        <v>78.435200853181925</v>
      </c>
    </row>
    <row r="1424" spans="1:2" x14ac:dyDescent="0.2">
      <c r="A1424" s="50">
        <v>1421</v>
      </c>
      <c r="B1424" s="51">
        <v>65.807018257088245</v>
      </c>
    </row>
    <row r="1425" spans="1:2" x14ac:dyDescent="0.2">
      <c r="A1425" s="50">
        <v>1422</v>
      </c>
      <c r="B1425" s="51">
        <v>91.96421904351304</v>
      </c>
    </row>
    <row r="1426" spans="1:2" x14ac:dyDescent="0.2">
      <c r="A1426" s="50">
        <v>1423</v>
      </c>
      <c r="B1426" s="51">
        <v>51.231147609051206</v>
      </c>
    </row>
    <row r="1427" spans="1:2" x14ac:dyDescent="0.2">
      <c r="A1427" s="50">
        <v>1424</v>
      </c>
      <c r="B1427" s="51">
        <v>53.343468068550678</v>
      </c>
    </row>
    <row r="1428" spans="1:2" x14ac:dyDescent="0.2">
      <c r="A1428" s="50">
        <v>1425</v>
      </c>
      <c r="B1428" s="51">
        <v>77.554089350042929</v>
      </c>
    </row>
    <row r="1429" spans="1:2" x14ac:dyDescent="0.2">
      <c r="A1429" s="50">
        <v>1426</v>
      </c>
      <c r="B1429" s="51">
        <v>60.702031449333191</v>
      </c>
    </row>
    <row r="1430" spans="1:2" x14ac:dyDescent="0.2">
      <c r="A1430" s="50">
        <v>1427</v>
      </c>
      <c r="B1430" s="51">
        <v>42.61389536307518</v>
      </c>
    </row>
    <row r="1431" spans="1:2" x14ac:dyDescent="0.2">
      <c r="A1431" s="50">
        <v>1428</v>
      </c>
      <c r="B1431" s="51">
        <v>63.683730896093813</v>
      </c>
    </row>
    <row r="1432" spans="1:2" x14ac:dyDescent="0.2">
      <c r="A1432" s="50">
        <v>1429</v>
      </c>
      <c r="B1432" s="51">
        <v>57.555280671958073</v>
      </c>
    </row>
    <row r="1433" spans="1:2" x14ac:dyDescent="0.2">
      <c r="A1433" s="50">
        <v>1430</v>
      </c>
      <c r="B1433" s="51">
        <v>55.65392800574535</v>
      </c>
    </row>
    <row r="1434" spans="1:2" x14ac:dyDescent="0.2">
      <c r="A1434" s="50">
        <v>1431</v>
      </c>
      <c r="B1434" s="51">
        <v>81.259213537838946</v>
      </c>
    </row>
    <row r="1435" spans="1:2" x14ac:dyDescent="0.2">
      <c r="A1435" s="50">
        <v>1432</v>
      </c>
      <c r="B1435" s="51">
        <v>59.443650108867402</v>
      </c>
    </row>
    <row r="1436" spans="1:2" x14ac:dyDescent="0.2">
      <c r="A1436" s="50">
        <v>1433</v>
      </c>
      <c r="B1436" s="51">
        <v>55.384253729130307</v>
      </c>
    </row>
    <row r="1437" spans="1:2" x14ac:dyDescent="0.2">
      <c r="A1437" s="50">
        <v>1434</v>
      </c>
      <c r="B1437" s="51">
        <v>47.131207628552851</v>
      </c>
    </row>
    <row r="1438" spans="1:2" x14ac:dyDescent="0.2">
      <c r="A1438" s="50">
        <v>1435</v>
      </c>
      <c r="B1438" s="51">
        <v>57.468302975148589</v>
      </c>
    </row>
    <row r="1439" spans="1:2" x14ac:dyDescent="0.2">
      <c r="A1439" s="50">
        <v>1436</v>
      </c>
      <c r="B1439" s="51">
        <v>61.457872473000918</v>
      </c>
    </row>
    <row r="1440" spans="1:2" x14ac:dyDescent="0.2">
      <c r="A1440" s="50">
        <v>1437</v>
      </c>
      <c r="B1440" s="51">
        <v>54.216545439773853</v>
      </c>
    </row>
    <row r="1441" spans="1:2" x14ac:dyDescent="0.2">
      <c r="A1441" s="50">
        <v>1438</v>
      </c>
      <c r="B1441" s="51">
        <v>54.019032977473934</v>
      </c>
    </row>
    <row r="1442" spans="1:2" x14ac:dyDescent="0.2">
      <c r="A1442" s="50">
        <v>1439</v>
      </c>
      <c r="B1442" s="51">
        <v>72.675488601603746</v>
      </c>
    </row>
    <row r="1443" spans="1:2" x14ac:dyDescent="0.2">
      <c r="A1443" s="50">
        <v>1440</v>
      </c>
      <c r="B1443" s="51">
        <v>64.594688451661654</v>
      </c>
    </row>
    <row r="1444" spans="1:2" x14ac:dyDescent="0.2">
      <c r="A1444" s="50">
        <v>1441</v>
      </c>
      <c r="B1444" s="51">
        <v>54.450622033333509</v>
      </c>
    </row>
    <row r="1445" spans="1:2" x14ac:dyDescent="0.2">
      <c r="A1445" s="50">
        <v>1442</v>
      </c>
      <c r="B1445" s="51">
        <v>63.599546316380994</v>
      </c>
    </row>
    <row r="1446" spans="1:2" x14ac:dyDescent="0.2">
      <c r="A1446" s="50">
        <v>1443</v>
      </c>
      <c r="B1446" s="51">
        <v>69.796545580507654</v>
      </c>
    </row>
    <row r="1447" spans="1:2" x14ac:dyDescent="0.2">
      <c r="A1447" s="50">
        <v>1444</v>
      </c>
      <c r="B1447" s="51">
        <v>52.740019495067941</v>
      </c>
    </row>
    <row r="1448" spans="1:2" x14ac:dyDescent="0.2">
      <c r="A1448" s="50">
        <v>1445</v>
      </c>
      <c r="B1448" s="51">
        <v>67.316904063713338</v>
      </c>
    </row>
    <row r="1449" spans="1:2" x14ac:dyDescent="0.2">
      <c r="A1449" s="50">
        <v>1446</v>
      </c>
      <c r="B1449" s="51">
        <v>51.899168270015714</v>
      </c>
    </row>
    <row r="1450" spans="1:2" x14ac:dyDescent="0.2">
      <c r="A1450" s="50">
        <v>1447</v>
      </c>
      <c r="B1450" s="51">
        <v>69.209135148189517</v>
      </c>
    </row>
    <row r="1451" spans="1:2" x14ac:dyDescent="0.2">
      <c r="A1451" s="50">
        <v>1448</v>
      </c>
      <c r="B1451" s="51">
        <v>72.33780074174814</v>
      </c>
    </row>
    <row r="1452" spans="1:2" x14ac:dyDescent="0.2">
      <c r="A1452" s="50">
        <v>1449</v>
      </c>
      <c r="B1452" s="51">
        <v>59.65504924767675</v>
      </c>
    </row>
    <row r="1453" spans="1:2" x14ac:dyDescent="0.2">
      <c r="A1453" s="50">
        <v>1450</v>
      </c>
      <c r="B1453" s="51">
        <v>54.524141867482093</v>
      </c>
    </row>
    <row r="1454" spans="1:2" x14ac:dyDescent="0.2">
      <c r="A1454" s="50">
        <v>1451</v>
      </c>
      <c r="B1454" s="51">
        <v>52.978212421196822</v>
      </c>
    </row>
    <row r="1455" spans="1:2" x14ac:dyDescent="0.2">
      <c r="A1455" s="50">
        <v>1452</v>
      </c>
      <c r="B1455" s="51">
        <v>85.786212448929021</v>
      </c>
    </row>
    <row r="1456" spans="1:2" x14ac:dyDescent="0.2">
      <c r="A1456" s="50">
        <v>1453</v>
      </c>
      <c r="B1456" s="51">
        <v>58.802292483643413</v>
      </c>
    </row>
    <row r="1457" spans="1:2" x14ac:dyDescent="0.2">
      <c r="A1457" s="50">
        <v>1454</v>
      </c>
      <c r="B1457" s="51">
        <v>57.61075787567389</v>
      </c>
    </row>
    <row r="1458" spans="1:2" x14ac:dyDescent="0.2">
      <c r="A1458" s="50">
        <v>1455</v>
      </c>
      <c r="B1458" s="51">
        <v>66.757280231874475</v>
      </c>
    </row>
    <row r="1459" spans="1:2" x14ac:dyDescent="0.2">
      <c r="A1459" s="50">
        <v>1456</v>
      </c>
      <c r="B1459" s="51">
        <v>54.140045782454699</v>
      </c>
    </row>
    <row r="1460" spans="1:2" x14ac:dyDescent="0.2">
      <c r="A1460" s="50">
        <v>1457</v>
      </c>
      <c r="B1460" s="51">
        <v>64.275800195631916</v>
      </c>
    </row>
    <row r="1461" spans="1:2" x14ac:dyDescent="0.2">
      <c r="A1461" s="50">
        <v>1458</v>
      </c>
      <c r="B1461" s="51">
        <v>66.928139609103567</v>
      </c>
    </row>
    <row r="1462" spans="1:2" x14ac:dyDescent="0.2">
      <c r="A1462" s="50">
        <v>1459</v>
      </c>
      <c r="B1462" s="51">
        <v>65.126511745386551</v>
      </c>
    </row>
    <row r="1463" spans="1:2" x14ac:dyDescent="0.2">
      <c r="A1463" s="50">
        <v>1460</v>
      </c>
      <c r="B1463" s="51">
        <v>71.947782825691846</v>
      </c>
    </row>
    <row r="1464" spans="1:2" x14ac:dyDescent="0.2">
      <c r="A1464" s="50">
        <v>1461</v>
      </c>
      <c r="B1464" s="51">
        <v>75.778128427399182</v>
      </c>
    </row>
    <row r="1465" spans="1:2" x14ac:dyDescent="0.2">
      <c r="A1465" s="50">
        <v>1462</v>
      </c>
      <c r="B1465" s="51">
        <v>56.268611024849449</v>
      </c>
    </row>
    <row r="1466" spans="1:2" x14ac:dyDescent="0.2">
      <c r="A1466" s="50">
        <v>1463</v>
      </c>
      <c r="B1466" s="51">
        <v>64.74030731928444</v>
      </c>
    </row>
    <row r="1467" spans="1:2" x14ac:dyDescent="0.2">
      <c r="A1467" s="50">
        <v>1464</v>
      </c>
      <c r="B1467" s="51">
        <v>65.369608870696567</v>
      </c>
    </row>
    <row r="1468" spans="1:2" x14ac:dyDescent="0.2">
      <c r="A1468" s="50">
        <v>1465</v>
      </c>
      <c r="B1468" s="51">
        <v>70.584993619307596</v>
      </c>
    </row>
    <row r="1469" spans="1:2" x14ac:dyDescent="0.2">
      <c r="A1469" s="50">
        <v>1466</v>
      </c>
      <c r="B1469" s="51">
        <v>49.612670121729316</v>
      </c>
    </row>
    <row r="1470" spans="1:2" x14ac:dyDescent="0.2">
      <c r="A1470" s="50">
        <v>1467</v>
      </c>
      <c r="B1470" s="51">
        <v>75.435183535902311</v>
      </c>
    </row>
    <row r="1471" spans="1:2" x14ac:dyDescent="0.2">
      <c r="A1471" s="50">
        <v>1468</v>
      </c>
      <c r="B1471" s="51">
        <v>61.957232176766254</v>
      </c>
    </row>
    <row r="1472" spans="1:2" x14ac:dyDescent="0.2">
      <c r="A1472" s="50">
        <v>1469</v>
      </c>
      <c r="B1472" s="51">
        <v>69.077572770040305</v>
      </c>
    </row>
    <row r="1473" spans="1:2" x14ac:dyDescent="0.2">
      <c r="A1473" s="50">
        <v>1470</v>
      </c>
      <c r="B1473" s="51">
        <v>54.749512186913364</v>
      </c>
    </row>
    <row r="1474" spans="1:2" x14ac:dyDescent="0.2">
      <c r="A1474" s="50">
        <v>1471</v>
      </c>
      <c r="B1474" s="51">
        <v>62.942693582536343</v>
      </c>
    </row>
    <row r="1475" spans="1:2" x14ac:dyDescent="0.2">
      <c r="A1475" s="50">
        <v>1472</v>
      </c>
      <c r="B1475" s="51">
        <v>74.33599902571774</v>
      </c>
    </row>
    <row r="1476" spans="1:2" x14ac:dyDescent="0.2">
      <c r="A1476" s="50">
        <v>1473</v>
      </c>
      <c r="B1476" s="51">
        <v>69.342732576701636</v>
      </c>
    </row>
    <row r="1477" spans="1:2" x14ac:dyDescent="0.2">
      <c r="A1477" s="50">
        <v>1474</v>
      </c>
      <c r="B1477" s="51">
        <v>64.133880972846214</v>
      </c>
    </row>
    <row r="1478" spans="1:2" x14ac:dyDescent="0.2">
      <c r="A1478" s="50">
        <v>1475</v>
      </c>
      <c r="B1478" s="51">
        <v>56.111351833141981</v>
      </c>
    </row>
    <row r="1479" spans="1:2" x14ac:dyDescent="0.2">
      <c r="A1479" s="50">
        <v>1476</v>
      </c>
      <c r="B1479" s="51">
        <v>59.785930016537776</v>
      </c>
    </row>
    <row r="1480" spans="1:2" x14ac:dyDescent="0.2">
      <c r="A1480" s="50">
        <v>1477</v>
      </c>
      <c r="B1480" s="51">
        <v>59.995972318098325</v>
      </c>
    </row>
    <row r="1481" spans="1:2" x14ac:dyDescent="0.2">
      <c r="A1481" s="50">
        <v>1478</v>
      </c>
      <c r="B1481" s="51">
        <v>59.363322147056714</v>
      </c>
    </row>
    <row r="1482" spans="1:2" x14ac:dyDescent="0.2">
      <c r="A1482" s="50">
        <v>1479</v>
      </c>
      <c r="B1482" s="51">
        <v>61.248846114392848</v>
      </c>
    </row>
    <row r="1483" spans="1:2" x14ac:dyDescent="0.2">
      <c r="A1483" s="50">
        <v>1480</v>
      </c>
      <c r="B1483" s="51">
        <v>55.106743099290512</v>
      </c>
    </row>
    <row r="1484" spans="1:2" x14ac:dyDescent="0.2">
      <c r="A1484" s="50">
        <v>1481</v>
      </c>
      <c r="B1484" s="51">
        <v>50.05517989095712</v>
      </c>
    </row>
    <row r="1485" spans="1:2" x14ac:dyDescent="0.2">
      <c r="A1485" s="50">
        <v>1482</v>
      </c>
      <c r="B1485" s="51">
        <v>55.212819761328319</v>
      </c>
    </row>
    <row r="1486" spans="1:2" x14ac:dyDescent="0.2">
      <c r="A1486" s="50">
        <v>1483</v>
      </c>
      <c r="B1486" s="51">
        <v>67.907466355943143</v>
      </c>
    </row>
    <row r="1487" spans="1:2" x14ac:dyDescent="0.2">
      <c r="A1487" s="50">
        <v>1484</v>
      </c>
      <c r="B1487" s="51">
        <v>47.671435654907121</v>
      </c>
    </row>
    <row r="1488" spans="1:2" x14ac:dyDescent="0.2">
      <c r="A1488" s="50">
        <v>1485</v>
      </c>
      <c r="B1488" s="51">
        <v>44.835573995117102</v>
      </c>
    </row>
    <row r="1489" spans="1:2" x14ac:dyDescent="0.2">
      <c r="A1489" s="50">
        <v>1486</v>
      </c>
      <c r="B1489" s="51">
        <v>58.145964449109961</v>
      </c>
    </row>
    <row r="1490" spans="1:2" x14ac:dyDescent="0.2">
      <c r="A1490" s="50">
        <v>1487</v>
      </c>
      <c r="B1490" s="51">
        <v>59.575104421405896</v>
      </c>
    </row>
    <row r="1491" spans="1:2" x14ac:dyDescent="0.2">
      <c r="A1491" s="50">
        <v>1488</v>
      </c>
      <c r="B1491" s="51">
        <v>60.623048289552685</v>
      </c>
    </row>
    <row r="1492" spans="1:2" x14ac:dyDescent="0.2">
      <c r="A1492" s="50">
        <v>1489</v>
      </c>
      <c r="B1492" s="51">
        <v>57.380861107550132</v>
      </c>
    </row>
    <row r="1493" spans="1:2" x14ac:dyDescent="0.2">
      <c r="A1493" s="50">
        <v>1490</v>
      </c>
      <c r="B1493" s="51">
        <v>67.607953337403671</v>
      </c>
    </row>
    <row r="1494" spans="1:2" x14ac:dyDescent="0.2">
      <c r="A1494" s="50">
        <v>1491</v>
      </c>
      <c r="B1494" s="51">
        <v>50.303293826835862</v>
      </c>
    </row>
    <row r="1495" spans="1:2" x14ac:dyDescent="0.2">
      <c r="A1495" s="50">
        <v>1492</v>
      </c>
      <c r="B1495" s="51">
        <v>73.258462583987736</v>
      </c>
    </row>
    <row r="1496" spans="1:2" x14ac:dyDescent="0.2">
      <c r="A1496" s="50">
        <v>1493</v>
      </c>
      <c r="B1496" s="51">
        <v>63.907587378163527</v>
      </c>
    </row>
    <row r="1497" spans="1:2" x14ac:dyDescent="0.2">
      <c r="A1497" s="50">
        <v>1494</v>
      </c>
      <c r="B1497" s="51">
        <v>56.852507774164245</v>
      </c>
    </row>
    <row r="1498" spans="1:2" x14ac:dyDescent="0.2">
      <c r="A1498" s="50">
        <v>1495</v>
      </c>
      <c r="B1498" s="51">
        <v>57.837617483831316</v>
      </c>
    </row>
    <row r="1499" spans="1:2" x14ac:dyDescent="0.2">
      <c r="A1499" s="50">
        <v>1496</v>
      </c>
      <c r="B1499" s="51">
        <v>65.965058778389334</v>
      </c>
    </row>
    <row r="1500" spans="1:2" x14ac:dyDescent="0.2">
      <c r="A1500" s="50">
        <v>1497</v>
      </c>
      <c r="B1500" s="51">
        <v>56.610317322429246</v>
      </c>
    </row>
    <row r="1501" spans="1:2" x14ac:dyDescent="0.2">
      <c r="A1501" s="50">
        <v>1498</v>
      </c>
      <c r="B1501" s="51">
        <v>58.502877334808048</v>
      </c>
    </row>
    <row r="1502" spans="1:2" x14ac:dyDescent="0.2">
      <c r="A1502" s="50">
        <v>1499</v>
      </c>
      <c r="B1502" s="51">
        <v>63.822535615562053</v>
      </c>
    </row>
    <row r="1503" spans="1:2" x14ac:dyDescent="0.2">
      <c r="A1503" s="50">
        <v>1500</v>
      </c>
      <c r="B1503" s="51">
        <v>68.739333976916271</v>
      </c>
    </row>
    <row r="1504" spans="1:2" x14ac:dyDescent="0.2">
      <c r="A1504" s="50">
        <v>1501</v>
      </c>
      <c r="B1504" s="51">
        <v>55.589183273026222</v>
      </c>
    </row>
    <row r="1505" spans="1:2" x14ac:dyDescent="0.2">
      <c r="A1505" s="50">
        <v>1502</v>
      </c>
      <c r="B1505" s="51">
        <v>61.040133757236262</v>
      </c>
    </row>
    <row r="1506" spans="1:2" x14ac:dyDescent="0.2">
      <c r="A1506" s="50">
        <v>1503</v>
      </c>
      <c r="B1506" s="51">
        <v>55.916604367588135</v>
      </c>
    </row>
    <row r="1507" spans="1:2" x14ac:dyDescent="0.2">
      <c r="A1507" s="50">
        <v>1504</v>
      </c>
      <c r="B1507" s="51">
        <v>76.391263159790029</v>
      </c>
    </row>
    <row r="1508" spans="1:2" x14ac:dyDescent="0.2">
      <c r="A1508" s="50">
        <v>1505</v>
      </c>
      <c r="B1508" s="51">
        <v>61.327961452424162</v>
      </c>
    </row>
    <row r="1509" spans="1:2" x14ac:dyDescent="0.2">
      <c r="A1509" s="50">
        <v>1506</v>
      </c>
      <c r="B1509" s="51">
        <v>73.03144731561558</v>
      </c>
    </row>
    <row r="1510" spans="1:2" x14ac:dyDescent="0.2">
      <c r="A1510" s="50">
        <v>1507</v>
      </c>
      <c r="B1510" s="51">
        <v>71.827415205633486</v>
      </c>
    </row>
    <row r="1511" spans="1:2" x14ac:dyDescent="0.2">
      <c r="A1511" s="50">
        <v>1508</v>
      </c>
      <c r="B1511" s="51">
        <v>60.284583419035251</v>
      </c>
    </row>
    <row r="1512" spans="1:2" x14ac:dyDescent="0.2">
      <c r="A1512" s="50">
        <v>1509</v>
      </c>
      <c r="B1512" s="51">
        <v>51.030595978696802</v>
      </c>
    </row>
    <row r="1513" spans="1:2" x14ac:dyDescent="0.2">
      <c r="A1513" s="50">
        <v>1510</v>
      </c>
      <c r="B1513" s="51">
        <v>59.865558156753309</v>
      </c>
    </row>
    <row r="1514" spans="1:2" x14ac:dyDescent="0.2">
      <c r="A1514" s="50">
        <v>1511</v>
      </c>
      <c r="B1514" s="51">
        <v>53.560499463700374</v>
      </c>
    </row>
    <row r="1515" spans="1:2" x14ac:dyDescent="0.2">
      <c r="A1515" s="50">
        <v>1512</v>
      </c>
      <c r="B1515" s="51">
        <v>55.754187951750303</v>
      </c>
    </row>
    <row r="1516" spans="1:2" x14ac:dyDescent="0.2">
      <c r="A1516" s="50">
        <v>1513</v>
      </c>
      <c r="B1516" s="51">
        <v>66.223532330001063</v>
      </c>
    </row>
    <row r="1517" spans="1:2" x14ac:dyDescent="0.2">
      <c r="A1517" s="50">
        <v>1514</v>
      </c>
      <c r="B1517" s="51">
        <v>55.853486506603041</v>
      </c>
    </row>
    <row r="1518" spans="1:2" x14ac:dyDescent="0.2">
      <c r="A1518" s="50">
        <v>1515</v>
      </c>
      <c r="B1518" s="51">
        <v>60.41437121641026</v>
      </c>
    </row>
    <row r="1519" spans="1:2" x14ac:dyDescent="0.2">
      <c r="A1519" s="50">
        <v>1516</v>
      </c>
      <c r="B1519" s="51">
        <v>58.061741996624875</v>
      </c>
    </row>
    <row r="1520" spans="1:2" x14ac:dyDescent="0.2">
      <c r="A1520" s="50">
        <v>1517</v>
      </c>
      <c r="B1520" s="51">
        <v>65.218112040372688</v>
      </c>
    </row>
    <row r="1521" spans="1:2" x14ac:dyDescent="0.2">
      <c r="A1521" s="50">
        <v>1518</v>
      </c>
      <c r="B1521" s="51">
        <v>63.962249414717121</v>
      </c>
    </row>
    <row r="1522" spans="1:2" x14ac:dyDescent="0.2">
      <c r="A1522" s="50">
        <v>1519</v>
      </c>
      <c r="B1522" s="51">
        <v>49.791269161341397</v>
      </c>
    </row>
    <row r="1523" spans="1:2" x14ac:dyDescent="0.2">
      <c r="A1523" s="50">
        <v>1520</v>
      </c>
      <c r="B1523" s="51">
        <v>61.1191478720107</v>
      </c>
    </row>
    <row r="1524" spans="1:2" x14ac:dyDescent="0.2">
      <c r="A1524" s="50">
        <v>1521</v>
      </c>
      <c r="B1524" s="51">
        <v>75.111872166956886</v>
      </c>
    </row>
    <row r="1525" spans="1:2" x14ac:dyDescent="0.2">
      <c r="A1525" s="50">
        <v>1522</v>
      </c>
      <c r="B1525" s="51">
        <v>68.335878451196606</v>
      </c>
    </row>
    <row r="1526" spans="1:2" x14ac:dyDescent="0.2">
      <c r="A1526" s="50">
        <v>1523</v>
      </c>
      <c r="B1526" s="51">
        <v>66.322814172188345</v>
      </c>
    </row>
    <row r="1527" spans="1:2" x14ac:dyDescent="0.2">
      <c r="A1527" s="50">
        <v>1524</v>
      </c>
      <c r="B1527" s="51">
        <v>74.91397091601884</v>
      </c>
    </row>
    <row r="1528" spans="1:2" x14ac:dyDescent="0.2">
      <c r="A1528" s="50">
        <v>1525</v>
      </c>
      <c r="B1528" s="51">
        <v>57.00081897321617</v>
      </c>
    </row>
    <row r="1529" spans="1:2" x14ac:dyDescent="0.2">
      <c r="A1529" s="50">
        <v>1526</v>
      </c>
      <c r="B1529" s="51">
        <v>62.727154676035951</v>
      </c>
    </row>
    <row r="1530" spans="1:2" x14ac:dyDescent="0.2">
      <c r="A1530" s="50">
        <v>1527</v>
      </c>
      <c r="B1530" s="51">
        <v>77.083014977596434</v>
      </c>
    </row>
    <row r="1531" spans="1:2" x14ac:dyDescent="0.2">
      <c r="A1531" s="50">
        <v>1528</v>
      </c>
      <c r="B1531" s="51">
        <v>66.588910795319251</v>
      </c>
    </row>
    <row r="1532" spans="1:2" x14ac:dyDescent="0.2">
      <c r="A1532" s="50">
        <v>1529</v>
      </c>
      <c r="B1532" s="51">
        <v>72.890137740456154</v>
      </c>
    </row>
    <row r="1533" spans="1:2" x14ac:dyDescent="0.2">
      <c r="A1533" s="50">
        <v>1530</v>
      </c>
      <c r="B1533" s="51">
        <v>59.017462171531271</v>
      </c>
    </row>
    <row r="1534" spans="1:2" x14ac:dyDescent="0.2">
      <c r="A1534" s="50">
        <v>1531</v>
      </c>
      <c r="B1534" s="51">
        <v>56.910603849648851</v>
      </c>
    </row>
    <row r="1535" spans="1:2" x14ac:dyDescent="0.2">
      <c r="A1535" s="50">
        <v>1532</v>
      </c>
      <c r="B1535" s="51">
        <v>69.566555813305342</v>
      </c>
    </row>
    <row r="1536" spans="1:2" x14ac:dyDescent="0.2">
      <c r="A1536" s="50">
        <v>1533</v>
      </c>
      <c r="B1536" s="51">
        <v>70.905867039669474</v>
      </c>
    </row>
    <row r="1537" spans="1:2" x14ac:dyDescent="0.2">
      <c r="A1537" s="50">
        <v>1534</v>
      </c>
      <c r="B1537" s="51">
        <v>61.53714600403611</v>
      </c>
    </row>
    <row r="1538" spans="1:2" x14ac:dyDescent="0.2">
      <c r="A1538" s="50">
        <v>1535</v>
      </c>
      <c r="B1538" s="51">
        <v>71.464368854171767</v>
      </c>
    </row>
    <row r="1539" spans="1:2" x14ac:dyDescent="0.2">
      <c r="A1539" s="50">
        <v>1536</v>
      </c>
      <c r="B1539" s="51">
        <v>79.77745532519009</v>
      </c>
    </row>
    <row r="1540" spans="1:2" x14ac:dyDescent="0.2">
      <c r="A1540" s="50">
        <v>1537</v>
      </c>
      <c r="B1540" s="51">
        <v>53.689458858764958</v>
      </c>
    </row>
    <row r="1541" spans="1:2" x14ac:dyDescent="0.2">
      <c r="A1541" s="50">
        <v>1538</v>
      </c>
      <c r="B1541" s="51">
        <v>74.617893238368453</v>
      </c>
    </row>
    <row r="1542" spans="1:2" x14ac:dyDescent="0.2">
      <c r="A1542" s="50">
        <v>1539</v>
      </c>
      <c r="B1542" s="51">
        <v>62.593964416618725</v>
      </c>
    </row>
    <row r="1543" spans="1:2" x14ac:dyDescent="0.2">
      <c r="A1543" s="50">
        <v>1540</v>
      </c>
      <c r="B1543" s="51">
        <v>66.386829672594303</v>
      </c>
    </row>
    <row r="1544" spans="1:2" x14ac:dyDescent="0.2">
      <c r="A1544" s="50">
        <v>1541</v>
      </c>
      <c r="B1544" s="51">
        <v>66.654362045169506</v>
      </c>
    </row>
    <row r="1545" spans="1:2" x14ac:dyDescent="0.2">
      <c r="A1545" s="50">
        <v>1542</v>
      </c>
      <c r="B1545" s="51">
        <v>65.868500939476348</v>
      </c>
    </row>
    <row r="1546" spans="1:2" x14ac:dyDescent="0.2">
      <c r="A1546" s="50">
        <v>1543</v>
      </c>
      <c r="B1546" s="51">
        <v>68.413278265517206</v>
      </c>
    </row>
    <row r="1547" spans="1:2" x14ac:dyDescent="0.2">
      <c r="A1547" s="50">
        <v>1544</v>
      </c>
      <c r="B1547" s="51">
        <v>56.363436108655655</v>
      </c>
    </row>
    <row r="1548" spans="1:2" x14ac:dyDescent="0.2">
      <c r="A1548" s="50">
        <v>1545</v>
      </c>
      <c r="B1548" s="51">
        <v>59.150402570690346</v>
      </c>
    </row>
    <row r="1549" spans="1:2" x14ac:dyDescent="0.2">
      <c r="A1549" s="50">
        <v>1546</v>
      </c>
      <c r="B1549" s="51">
        <v>61.877470206457737</v>
      </c>
    </row>
    <row r="1550" spans="1:2" x14ac:dyDescent="0.2">
      <c r="A1550" s="50">
        <v>1547</v>
      </c>
      <c r="B1550" s="51">
        <v>52.008235622072618</v>
      </c>
    </row>
    <row r="1551" spans="1:2" x14ac:dyDescent="0.2">
      <c r="A1551" s="50">
        <v>1548</v>
      </c>
      <c r="B1551" s="51">
        <v>58.585467883606498</v>
      </c>
    </row>
    <row r="1552" spans="1:2" x14ac:dyDescent="0.2">
      <c r="A1552" s="50">
        <v>1549</v>
      </c>
      <c r="B1552" s="51">
        <v>58.283409488618027</v>
      </c>
    </row>
    <row r="1553" spans="1:2" x14ac:dyDescent="0.2">
      <c r="A1553" s="50">
        <v>1550</v>
      </c>
      <c r="B1553" s="51">
        <v>64.506526554017455</v>
      </c>
    </row>
    <row r="1554" spans="1:2" x14ac:dyDescent="0.2">
      <c r="A1554" s="50">
        <v>1551</v>
      </c>
      <c r="B1554" s="51">
        <v>66.125030246202229</v>
      </c>
    </row>
    <row r="1555" spans="1:2" x14ac:dyDescent="0.2">
      <c r="A1555" s="50">
        <v>1552</v>
      </c>
      <c r="B1555" s="51">
        <v>67.496776888527648</v>
      </c>
    </row>
    <row r="1556" spans="1:2" x14ac:dyDescent="0.2">
      <c r="A1556" s="50">
        <v>1553</v>
      </c>
      <c r="B1556" s="51">
        <v>63.737821593677722</v>
      </c>
    </row>
    <row r="1557" spans="1:2" x14ac:dyDescent="0.2">
      <c r="A1557" s="50">
        <v>1554</v>
      </c>
      <c r="B1557" s="51">
        <v>51.543179434419592</v>
      </c>
    </row>
    <row r="1558" spans="1:2" x14ac:dyDescent="0.2">
      <c r="A1558" s="50">
        <v>1555</v>
      </c>
      <c r="B1558" s="51">
        <v>59.231183001367455</v>
      </c>
    </row>
    <row r="1559" spans="1:2" x14ac:dyDescent="0.2">
      <c r="A1559" s="50">
        <v>1556</v>
      </c>
      <c r="B1559" s="51">
        <v>56.173010234688682</v>
      </c>
    </row>
    <row r="1560" spans="1:2" x14ac:dyDescent="0.2">
      <c r="A1560" s="50">
        <v>1557</v>
      </c>
      <c r="B1560" s="51">
        <v>73.900467585673468</v>
      </c>
    </row>
    <row r="1561" spans="1:2" x14ac:dyDescent="0.2">
      <c r="A1561" s="50">
        <v>1558</v>
      </c>
      <c r="B1561" s="51">
        <v>63.242495092052252</v>
      </c>
    </row>
    <row r="1562" spans="1:2" x14ac:dyDescent="0.2">
      <c r="A1562" s="50">
        <v>1559</v>
      </c>
      <c r="B1562" s="51">
        <v>64.189167409641144</v>
      </c>
    </row>
    <row r="1563" spans="1:2" x14ac:dyDescent="0.2">
      <c r="A1563" s="50">
        <v>1560</v>
      </c>
      <c r="B1563" s="51">
        <v>46.470570078393138</v>
      </c>
    </row>
    <row r="1564" spans="1:2" x14ac:dyDescent="0.2">
      <c r="A1564" s="50">
        <v>1561</v>
      </c>
      <c r="B1564" s="51">
        <v>63.024724564705274</v>
      </c>
    </row>
    <row r="1565" spans="1:2" x14ac:dyDescent="0.2">
      <c r="A1565" s="50">
        <v>1562</v>
      </c>
      <c r="B1565" s="51">
        <v>64.887207103579598</v>
      </c>
    </row>
    <row r="1566" spans="1:2" x14ac:dyDescent="0.2">
      <c r="A1566" s="50">
        <v>1563</v>
      </c>
      <c r="B1566" s="51">
        <v>73.64948089668124</v>
      </c>
    </row>
    <row r="1567" spans="1:2" x14ac:dyDescent="0.2">
      <c r="A1567" s="50">
        <v>1564</v>
      </c>
      <c r="B1567" s="51">
        <v>70.485026616639644</v>
      </c>
    </row>
    <row r="1568" spans="1:2" x14ac:dyDescent="0.2">
      <c r="A1568" s="50">
        <v>1565</v>
      </c>
      <c r="B1568" s="51">
        <v>62.168439359264291</v>
      </c>
    </row>
    <row r="1569" spans="1:2" x14ac:dyDescent="0.2">
      <c r="A1569" s="50">
        <v>1566</v>
      </c>
      <c r="B1569" s="51">
        <v>68.098183129811119</v>
      </c>
    </row>
    <row r="1570" spans="1:2" x14ac:dyDescent="0.2">
      <c r="A1570" s="50">
        <v>1567</v>
      </c>
      <c r="B1570" s="51">
        <v>57.090464646955517</v>
      </c>
    </row>
    <row r="1571" spans="1:2" x14ac:dyDescent="0.2">
      <c r="A1571" s="50">
        <v>1568</v>
      </c>
      <c r="B1571" s="51">
        <v>57.147597241732328</v>
      </c>
    </row>
    <row r="1572" spans="1:2" x14ac:dyDescent="0.2">
      <c r="A1572" s="50">
        <v>1569</v>
      </c>
      <c r="B1572" s="51">
        <v>68.535407281020028</v>
      </c>
    </row>
    <row r="1573" spans="1:2" x14ac:dyDescent="0.2">
      <c r="A1573" s="50">
        <v>1570</v>
      </c>
      <c r="B1573" s="51">
        <v>76.802125926800258</v>
      </c>
    </row>
    <row r="1574" spans="1:2" x14ac:dyDescent="0.2">
      <c r="A1574" s="50">
        <v>1571</v>
      </c>
      <c r="B1574" s="51">
        <v>55.487255996873664</v>
      </c>
    </row>
    <row r="1575" spans="1:2" x14ac:dyDescent="0.2">
      <c r="A1575" s="50">
        <v>1572</v>
      </c>
      <c r="B1575" s="51">
        <v>67.033568260475022</v>
      </c>
    </row>
    <row r="1576" spans="1:2" x14ac:dyDescent="0.2">
      <c r="A1576" s="50">
        <v>1573</v>
      </c>
      <c r="B1576" s="51">
        <v>53.119015832348623</v>
      </c>
    </row>
    <row r="1577" spans="1:2" x14ac:dyDescent="0.2">
      <c r="A1577" s="50">
        <v>1574</v>
      </c>
      <c r="B1577" s="51">
        <v>66.487445922013052</v>
      </c>
    </row>
    <row r="1578" spans="1:2" x14ac:dyDescent="0.2">
      <c r="A1578" s="50">
        <v>1575</v>
      </c>
      <c r="B1578" s="51">
        <v>55.038137115378163</v>
      </c>
    </row>
    <row r="1579" spans="1:2" x14ac:dyDescent="0.2">
      <c r="A1579" s="50">
        <v>1576</v>
      </c>
      <c r="B1579" s="51">
        <v>62.300145563420628</v>
      </c>
    </row>
    <row r="1580" spans="1:2" x14ac:dyDescent="0.2">
      <c r="A1580" s="50">
        <v>1577</v>
      </c>
      <c r="B1580" s="51">
        <v>47.974186794003941</v>
      </c>
    </row>
    <row r="1581" spans="1:2" x14ac:dyDescent="0.2">
      <c r="A1581" s="50">
        <v>1578</v>
      </c>
      <c r="B1581" s="51">
        <v>62.380630179930449</v>
      </c>
    </row>
    <row r="1582" spans="1:2" x14ac:dyDescent="0.2">
      <c r="A1582" s="50">
        <v>1579</v>
      </c>
      <c r="B1582" s="51">
        <v>67.208732162635428</v>
      </c>
    </row>
    <row r="1583" spans="1:2" x14ac:dyDescent="0.2">
      <c r="A1583" s="50">
        <v>1580</v>
      </c>
      <c r="B1583" s="51">
        <v>64.418802545620039</v>
      </c>
    </row>
    <row r="1584" spans="1:2" x14ac:dyDescent="0.2">
      <c r="A1584" s="50">
        <v>1581</v>
      </c>
      <c r="B1584" s="51">
        <v>80.30122132074672</v>
      </c>
    </row>
    <row r="1585" spans="1:2" x14ac:dyDescent="0.2">
      <c r="A1585" s="50">
        <v>1582</v>
      </c>
      <c r="B1585" s="51">
        <v>65.068124651171615</v>
      </c>
    </row>
    <row r="1586" spans="1:2" x14ac:dyDescent="0.2">
      <c r="A1586" s="50">
        <v>1583</v>
      </c>
      <c r="B1586" s="51">
        <v>52.335312673426479</v>
      </c>
    </row>
    <row r="1587" spans="1:2" x14ac:dyDescent="0.2">
      <c r="A1587" s="50">
        <v>1584</v>
      </c>
      <c r="B1587" s="51">
        <v>68.216293930239146</v>
      </c>
    </row>
    <row r="1588" spans="1:2" x14ac:dyDescent="0.2">
      <c r="A1588" s="50">
        <v>1585</v>
      </c>
      <c r="B1588" s="51">
        <v>82.476680339807402</v>
      </c>
    </row>
    <row r="1589" spans="1:2" x14ac:dyDescent="0.2">
      <c r="A1589" s="50">
        <v>1586</v>
      </c>
      <c r="B1589" s="51">
        <v>52.590049847938097</v>
      </c>
    </row>
    <row r="1590" spans="1:2" x14ac:dyDescent="0.2">
      <c r="A1590" s="50">
        <v>1587</v>
      </c>
      <c r="B1590" s="51">
        <v>48.397183569990638</v>
      </c>
    </row>
    <row r="1591" spans="1:2" x14ac:dyDescent="0.2">
      <c r="A1591" s="50">
        <v>1588</v>
      </c>
      <c r="B1591" s="51">
        <v>56.761309458489443</v>
      </c>
    </row>
    <row r="1592" spans="1:2" x14ac:dyDescent="0.2">
      <c r="A1592" s="50">
        <v>1589</v>
      </c>
      <c r="B1592" s="51">
        <v>63.378705773266404</v>
      </c>
    </row>
    <row r="1593" spans="1:2" x14ac:dyDescent="0.2">
      <c r="A1593" s="50">
        <v>1590</v>
      </c>
      <c r="B1593" s="51">
        <v>71.011607224394652</v>
      </c>
    </row>
    <row r="1594" spans="1:2" x14ac:dyDescent="0.2">
      <c r="A1594" s="50">
        <v>1591</v>
      </c>
      <c r="B1594" s="51">
        <v>45.947469577220616</v>
      </c>
    </row>
    <row r="1595" spans="1:2" x14ac:dyDescent="0.2">
      <c r="A1595" s="50">
        <v>1592</v>
      </c>
      <c r="B1595" s="51">
        <v>49.316457716530977</v>
      </c>
    </row>
    <row r="1596" spans="1:2" x14ac:dyDescent="0.2">
      <c r="A1596" s="50">
        <v>1593</v>
      </c>
      <c r="B1596" s="51">
        <v>56.014409347500198</v>
      </c>
    </row>
    <row r="1597" spans="1:2" x14ac:dyDescent="0.2">
      <c r="A1597" s="50">
        <v>1594</v>
      </c>
      <c r="B1597" s="51">
        <v>65.462728330676455</v>
      </c>
    </row>
    <row r="1598" spans="1:2" x14ac:dyDescent="0.2">
      <c r="A1598" s="50">
        <v>1595</v>
      </c>
      <c r="B1598" s="51">
        <v>63.295591177474705</v>
      </c>
    </row>
    <row r="1599" spans="1:2" x14ac:dyDescent="0.2">
      <c r="A1599" s="50">
        <v>1596</v>
      </c>
      <c r="B1599" s="51">
        <v>53.895996044969031</v>
      </c>
    </row>
    <row r="1600" spans="1:2" x14ac:dyDescent="0.2">
      <c r="A1600" s="50">
        <v>1597</v>
      </c>
      <c r="B1600" s="51">
        <v>54.92995933584281</v>
      </c>
    </row>
    <row r="1601" spans="1:2" x14ac:dyDescent="0.2">
      <c r="A1601" s="50">
        <v>1598</v>
      </c>
      <c r="B1601" s="51">
        <v>68.865923050680934</v>
      </c>
    </row>
    <row r="1602" spans="1:2" x14ac:dyDescent="0.2">
      <c r="A1602" s="50">
        <v>1599</v>
      </c>
      <c r="B1602" s="51">
        <v>74.162192484009523</v>
      </c>
    </row>
    <row r="1603" spans="1:2" x14ac:dyDescent="0.2">
      <c r="A1603" s="50">
        <v>1600</v>
      </c>
      <c r="B1603" s="51">
        <v>57.697012324345991</v>
      </c>
    </row>
    <row r="1604" spans="1:2" x14ac:dyDescent="0.2">
      <c r="A1604" s="50">
        <v>1601</v>
      </c>
      <c r="B1604" s="51">
        <v>60.83158489230798</v>
      </c>
    </row>
    <row r="1605" spans="1:2" x14ac:dyDescent="0.2">
      <c r="A1605" s="50">
        <v>1602</v>
      </c>
      <c r="B1605" s="51">
        <v>56.669480476808502</v>
      </c>
    </row>
    <row r="1606" spans="1:2" x14ac:dyDescent="0.2">
      <c r="A1606" s="50">
        <v>1603</v>
      </c>
      <c r="B1606" s="51">
        <v>70.743725405276749</v>
      </c>
    </row>
    <row r="1607" spans="1:2" x14ac:dyDescent="0.2">
      <c r="A1607" s="50">
        <v>1604</v>
      </c>
      <c r="B1607" s="51">
        <v>67.720342644234861</v>
      </c>
    </row>
    <row r="1608" spans="1:2" x14ac:dyDescent="0.2">
      <c r="A1608" s="50">
        <v>1605</v>
      </c>
      <c r="B1608" s="51">
        <v>68.02327705929612</v>
      </c>
    </row>
    <row r="1609" spans="1:2" x14ac:dyDescent="0.2">
      <c r="A1609" s="50">
        <v>1606</v>
      </c>
      <c r="B1609" s="51">
        <v>67.140006983183767</v>
      </c>
    </row>
    <row r="1610" spans="1:2" x14ac:dyDescent="0.2">
      <c r="A1610" s="50">
        <v>1607</v>
      </c>
      <c r="B1610" s="51">
        <v>70.08598747523537</v>
      </c>
    </row>
    <row r="1611" spans="1:2" x14ac:dyDescent="0.2">
      <c r="A1611" s="50">
        <v>1608</v>
      </c>
      <c r="B1611" s="51">
        <v>62.808606131374297</v>
      </c>
    </row>
    <row r="1612" spans="1:2" x14ac:dyDescent="0.2">
      <c r="A1612" s="50">
        <v>1609</v>
      </c>
      <c r="B1612" s="51">
        <v>65.616821563074325</v>
      </c>
    </row>
    <row r="1613" spans="1:2" x14ac:dyDescent="0.2">
      <c r="A1613" s="50">
        <v>1610</v>
      </c>
      <c r="B1613" s="51">
        <v>69.429418655932096</v>
      </c>
    </row>
    <row r="1614" spans="1:2" x14ac:dyDescent="0.2">
      <c r="A1614" s="50">
        <v>1611</v>
      </c>
      <c r="B1614" s="51">
        <v>53.816069545808595</v>
      </c>
    </row>
    <row r="1615" spans="1:2" x14ac:dyDescent="0.2">
      <c r="A1615" s="50">
        <v>1612</v>
      </c>
      <c r="B1615" s="51">
        <v>64.977407525232437</v>
      </c>
    </row>
    <row r="1616" spans="1:2" x14ac:dyDescent="0.2">
      <c r="A1616" s="50">
        <v>1613</v>
      </c>
      <c r="B1616" s="51">
        <v>64.651396387903745</v>
      </c>
    </row>
    <row r="1617" spans="1:2" x14ac:dyDescent="0.2">
      <c r="A1617" s="50">
        <v>1614</v>
      </c>
      <c r="B1617" s="51">
        <v>76.009441755681834</v>
      </c>
    </row>
    <row r="1618" spans="1:2" x14ac:dyDescent="0.2">
      <c r="A1618" s="50">
        <v>1615</v>
      </c>
      <c r="B1618" s="51">
        <v>67.426181379554549</v>
      </c>
    </row>
    <row r="1619" spans="1:2" x14ac:dyDescent="0.2">
      <c r="A1619" s="50">
        <v>1616</v>
      </c>
      <c r="B1619" s="51">
        <v>68.994330830671558</v>
      </c>
    </row>
    <row r="1620" spans="1:2" x14ac:dyDescent="0.2">
      <c r="A1620" s="50">
        <v>1617</v>
      </c>
      <c r="B1620" s="51">
        <v>64.829694126900009</v>
      </c>
    </row>
    <row r="1621" spans="1:2" x14ac:dyDescent="0.2">
      <c r="A1621" s="50">
        <v>1618</v>
      </c>
      <c r="B1621" s="51">
        <v>53.476596008625414</v>
      </c>
    </row>
    <row r="1622" spans="1:2" x14ac:dyDescent="0.2">
      <c r="A1622" s="50">
        <v>1619</v>
      </c>
      <c r="B1622" s="51">
        <v>65.711589654304746</v>
      </c>
    </row>
    <row r="1623" spans="1:2" x14ac:dyDescent="0.2">
      <c r="A1623" s="50">
        <v>1620</v>
      </c>
      <c r="B1623" s="51">
        <v>57.324598577920192</v>
      </c>
    </row>
    <row r="1624" spans="1:2" x14ac:dyDescent="0.2">
      <c r="A1624" s="50">
        <v>1621</v>
      </c>
      <c r="B1624" s="51">
        <v>56.42378195286021</v>
      </c>
    </row>
    <row r="1625" spans="1:2" x14ac:dyDescent="0.2">
      <c r="A1625" s="50">
        <v>1622</v>
      </c>
      <c r="B1625" s="51">
        <v>72.140002535948412</v>
      </c>
    </row>
    <row r="1626" spans="1:2" x14ac:dyDescent="0.2">
      <c r="A1626" s="50">
        <v>1623</v>
      </c>
      <c r="B1626" s="51">
        <v>65.310273104255884</v>
      </c>
    </row>
    <row r="1627" spans="1:2" x14ac:dyDescent="0.2">
      <c r="A1627" s="50">
        <v>1624</v>
      </c>
      <c r="B1627" s="51">
        <v>50.897496032850555</v>
      </c>
    </row>
    <row r="1628" spans="1:2" x14ac:dyDescent="0.2">
      <c r="A1628" s="50">
        <v>1625</v>
      </c>
      <c r="B1628" s="51">
        <v>71.643556838573744</v>
      </c>
    </row>
    <row r="1629" spans="1:2" x14ac:dyDescent="0.2">
      <c r="A1629" s="50">
        <v>1626</v>
      </c>
      <c r="B1629" s="51">
        <v>66.062333961419796</v>
      </c>
    </row>
    <row r="1630" spans="1:2" x14ac:dyDescent="0.2">
      <c r="A1630" s="50">
        <v>1627</v>
      </c>
      <c r="B1630" s="51">
        <v>78.07268380756571</v>
      </c>
    </row>
    <row r="1631" spans="1:2" x14ac:dyDescent="0.2">
      <c r="A1631" s="50">
        <v>1628</v>
      </c>
      <c r="B1631" s="51">
        <v>54.637598330110279</v>
      </c>
    </row>
    <row r="1632" spans="1:2" x14ac:dyDescent="0.2">
      <c r="A1632" s="50">
        <v>1629</v>
      </c>
      <c r="B1632" s="51">
        <v>69.939969321809684</v>
      </c>
    </row>
    <row r="1633" spans="1:2" x14ac:dyDescent="0.2">
      <c r="A1633" s="50">
        <v>1630</v>
      </c>
      <c r="B1633" s="51">
        <v>69.70598320344898</v>
      </c>
    </row>
    <row r="1634" spans="1:2" x14ac:dyDescent="0.2">
      <c r="A1634" s="50">
        <v>1631</v>
      </c>
      <c r="B1634" s="51">
        <v>63.462100256799346</v>
      </c>
    </row>
    <row r="1635" spans="1:2" x14ac:dyDescent="0.2">
      <c r="A1635" s="50">
        <v>1632</v>
      </c>
      <c r="B1635" s="51">
        <v>63.515669808346502</v>
      </c>
    </row>
    <row r="1636" spans="1:2" x14ac:dyDescent="0.2">
      <c r="A1636" s="50">
        <v>1633</v>
      </c>
      <c r="B1636" s="51">
        <v>52.83413498582356</v>
      </c>
    </row>
    <row r="1637" spans="1:2" x14ac:dyDescent="0.2">
      <c r="A1637" s="50">
        <v>1634</v>
      </c>
      <c r="B1637" s="51">
        <v>57.236355033753185</v>
      </c>
    </row>
    <row r="1638" spans="1:2" x14ac:dyDescent="0.2">
      <c r="A1638" s="50">
        <v>1635</v>
      </c>
      <c r="B1638" s="51">
        <v>62.088345849488967</v>
      </c>
    </row>
    <row r="1639" spans="1:2" x14ac:dyDescent="0.2">
      <c r="A1639" s="50">
        <v>1636</v>
      </c>
      <c r="B1639" s="51">
        <v>50.454951446107856</v>
      </c>
    </row>
    <row r="1640" spans="1:2" x14ac:dyDescent="0.2">
      <c r="A1640" s="50">
        <v>1637</v>
      </c>
      <c r="B1640" s="51">
        <v>60.493425670748756</v>
      </c>
    </row>
    <row r="1641" spans="1:2" x14ac:dyDescent="0.2">
      <c r="A1641" s="50">
        <v>1638</v>
      </c>
      <c r="B1641" s="51">
        <v>48.995148436299296</v>
      </c>
    </row>
    <row r="1642" spans="1:2" x14ac:dyDescent="0.2">
      <c r="A1642" s="50">
        <v>1639</v>
      </c>
      <c r="B1642" s="51">
        <v>61.746852293863881</v>
      </c>
    </row>
    <row r="1643" spans="1:2" x14ac:dyDescent="0.2">
      <c r="A1643" s="50">
        <v>1640</v>
      </c>
      <c r="B1643" s="51">
        <v>70.180941372093173</v>
      </c>
    </row>
    <row r="1644" spans="1:2" x14ac:dyDescent="0.2">
      <c r="A1644" s="50">
        <v>1641</v>
      </c>
      <c r="B1644" s="51">
        <v>51.423686399093654</v>
      </c>
    </row>
    <row r="1645" spans="1:2" x14ac:dyDescent="0.2">
      <c r="A1645" s="50">
        <v>1642</v>
      </c>
      <c r="B1645" s="51">
        <v>70.331503337928424</v>
      </c>
    </row>
    <row r="1646" spans="1:2" x14ac:dyDescent="0.2">
      <c r="A1646" s="50">
        <v>1643</v>
      </c>
      <c r="B1646" s="51">
        <v>68.659169844521571</v>
      </c>
    </row>
    <row r="1647" spans="1:2" x14ac:dyDescent="0.2">
      <c r="A1647" s="50">
        <v>1644</v>
      </c>
      <c r="B1647" s="51">
        <v>65.556456318000187</v>
      </c>
    </row>
    <row r="1648" spans="1:2" x14ac:dyDescent="0.2">
      <c r="A1648" s="50">
        <v>1645</v>
      </c>
      <c r="B1648" s="51">
        <v>48.773512061046844</v>
      </c>
    </row>
    <row r="1649" spans="1:2" x14ac:dyDescent="0.2">
      <c r="A1649" s="50">
        <v>1646</v>
      </c>
      <c r="B1649" s="51">
        <v>79.060124245935597</v>
      </c>
    </row>
    <row r="1650" spans="1:2" x14ac:dyDescent="0.2">
      <c r="A1650" s="50">
        <v>1647</v>
      </c>
      <c r="B1650" s="51">
        <v>60.075347788053556</v>
      </c>
    </row>
    <row r="1651" spans="1:2" x14ac:dyDescent="0.2">
      <c r="A1651" s="50">
        <v>1648</v>
      </c>
      <c r="B1651" s="51">
        <v>52.436127051214974</v>
      </c>
    </row>
    <row r="1652" spans="1:2" x14ac:dyDescent="0.2">
      <c r="A1652" s="50">
        <v>1649</v>
      </c>
      <c r="B1652" s="51">
        <v>57.922801963232544</v>
      </c>
    </row>
    <row r="1653" spans="1:2" x14ac:dyDescent="0.2">
      <c r="A1653" s="50">
        <v>1650</v>
      </c>
      <c r="B1653" s="51">
        <v>60.205398628076672</v>
      </c>
    </row>
    <row r="1654" spans="1:2" x14ac:dyDescent="0.2">
      <c r="A1654" s="50">
        <v>1651</v>
      </c>
      <c r="B1654" s="51">
        <v>58.720385019933275</v>
      </c>
    </row>
    <row r="1655" spans="1:2" x14ac:dyDescent="0.2">
      <c r="A1655" s="50">
        <v>1652</v>
      </c>
      <c r="B1655" s="51">
        <v>63.159817381025114</v>
      </c>
    </row>
    <row r="1656" spans="1:2" x14ac:dyDescent="0.2">
      <c r="A1656" s="50">
        <v>1653</v>
      </c>
      <c r="B1656" s="51">
        <v>72.467619442174183</v>
      </c>
    </row>
    <row r="1657" spans="1:2" x14ac:dyDescent="0.2">
      <c r="A1657" s="50">
        <v>1654</v>
      </c>
      <c r="B1657" s="51">
        <v>73.493896287379428</v>
      </c>
    </row>
    <row r="1658" spans="1:2" x14ac:dyDescent="0.2">
      <c r="A1658" s="50">
        <v>1655</v>
      </c>
      <c r="B1658" s="51">
        <v>58.366769658486128</v>
      </c>
    </row>
    <row r="1659" spans="1:2" x14ac:dyDescent="0.2">
      <c r="A1659" s="50">
        <v>1656</v>
      </c>
      <c r="B1659" s="51">
        <v>58.936156554877407</v>
      </c>
    </row>
    <row r="1660" spans="1:2" x14ac:dyDescent="0.2">
      <c r="A1660" s="50">
        <v>1657</v>
      </c>
      <c r="B1660" s="51">
        <v>62.513027726499999</v>
      </c>
    </row>
    <row r="1661" spans="1:2" x14ac:dyDescent="0.2">
      <c r="A1661" s="50">
        <v>1658</v>
      </c>
      <c r="B1661" s="51">
        <v>83.482883807386017</v>
      </c>
    </row>
    <row r="1662" spans="1:2" x14ac:dyDescent="0.2">
      <c r="A1662" s="50">
        <v>1659</v>
      </c>
      <c r="B1662" s="51">
        <v>64.362835380813209</v>
      </c>
    </row>
    <row r="1663" spans="1:2" x14ac:dyDescent="0.2">
      <c r="A1663" s="50">
        <v>1660</v>
      </c>
      <c r="B1663" s="51">
        <v>55.317689803764139</v>
      </c>
    </row>
    <row r="1664" spans="1:2" x14ac:dyDescent="0.2">
      <c r="A1664" s="50">
        <v>1661</v>
      </c>
      <c r="B1664" s="51">
        <v>61.667363385823677</v>
      </c>
    </row>
    <row r="1665" spans="1:2" x14ac:dyDescent="0.2">
      <c r="A1665" s="50">
        <v>1662</v>
      </c>
      <c r="B1665" s="51">
        <v>53.207585116499907</v>
      </c>
    </row>
    <row r="1666" spans="1:2" x14ac:dyDescent="0.2">
      <c r="A1666" s="50">
        <v>1663</v>
      </c>
      <c r="B1666" s="51">
        <v>56.517399126006929</v>
      </c>
    </row>
    <row r="1667" spans="1:2" x14ac:dyDescent="0.2">
      <c r="A1667" s="50">
        <v>1664</v>
      </c>
      <c r="B1667" s="51">
        <v>64.047880641379663</v>
      </c>
    </row>
    <row r="1668" spans="1:2" x14ac:dyDescent="0.2">
      <c r="A1668" s="50">
        <v>1665</v>
      </c>
      <c r="B1668" s="51">
        <v>67.792990333160603</v>
      </c>
    </row>
    <row r="1669" spans="1:2" x14ac:dyDescent="0.2">
      <c r="A1669" s="50">
        <v>1666</v>
      </c>
      <c r="B1669" s="51">
        <v>63.077392670218366</v>
      </c>
    </row>
    <row r="1670" spans="1:2" x14ac:dyDescent="0.2">
      <c r="A1670" s="50">
        <v>1667</v>
      </c>
      <c r="B1670" s="51">
        <v>54.820420963529529</v>
      </c>
    </row>
    <row r="1671" spans="1:2" x14ac:dyDescent="0.2">
      <c r="A1671" s="50">
        <v>1668</v>
      </c>
      <c r="B1671" s="51">
        <v>51.724246619720631</v>
      </c>
    </row>
    <row r="1672" spans="1:2" x14ac:dyDescent="0.2">
      <c r="A1672" s="50">
        <v>1669</v>
      </c>
      <c r="B1672" s="51">
        <v>52.174208151466821</v>
      </c>
    </row>
    <row r="1673" spans="1:2" x14ac:dyDescent="0.2">
      <c r="A1673" s="50">
        <v>1670</v>
      </c>
      <c r="B1673" s="51">
        <v>50.68167925998722</v>
      </c>
    </row>
    <row r="1674" spans="1:2" x14ac:dyDescent="0.2">
      <c r="A1674" s="50">
        <v>1671</v>
      </c>
      <c r="B1674" s="51">
        <v>54.334463886426043</v>
      </c>
    </row>
    <row r="1675" spans="1:2" x14ac:dyDescent="0.2">
      <c r="A1675" s="50">
        <v>1672</v>
      </c>
      <c r="B1675" s="51">
        <v>71.179776075027732</v>
      </c>
    </row>
    <row r="1676" spans="1:2" x14ac:dyDescent="0.2">
      <c r="A1676" s="50">
        <v>1673</v>
      </c>
      <c r="B1676" s="51">
        <v>66.861123397303857</v>
      </c>
    </row>
    <row r="1677" spans="1:2" x14ac:dyDescent="0.2">
      <c r="A1677" s="50">
        <v>1674</v>
      </c>
      <c r="B1677" s="51">
        <v>71.351911605431241</v>
      </c>
    </row>
    <row r="1678" spans="1:2" x14ac:dyDescent="0.2">
      <c r="A1678" s="50">
        <v>1675</v>
      </c>
      <c r="B1678" s="51">
        <v>60.910554826404983</v>
      </c>
    </row>
    <row r="1679" spans="1:2" x14ac:dyDescent="0.2">
      <c r="A1679" s="50">
        <v>1676</v>
      </c>
      <c r="B1679" s="51">
        <v>78.435200853181925</v>
      </c>
    </row>
    <row r="1680" spans="1:2" x14ac:dyDescent="0.2">
      <c r="A1680" s="50">
        <v>1677</v>
      </c>
      <c r="B1680" s="51">
        <v>65.807018257088245</v>
      </c>
    </row>
    <row r="1681" spans="1:2" x14ac:dyDescent="0.2">
      <c r="A1681" s="50">
        <v>1678</v>
      </c>
      <c r="B1681" s="51">
        <v>91.96421904351304</v>
      </c>
    </row>
    <row r="1682" spans="1:2" x14ac:dyDescent="0.2">
      <c r="A1682" s="50">
        <v>1679</v>
      </c>
      <c r="B1682" s="51">
        <v>51.231147609051206</v>
      </c>
    </row>
    <row r="1683" spans="1:2" x14ac:dyDescent="0.2">
      <c r="A1683" s="50">
        <v>1680</v>
      </c>
      <c r="B1683" s="51">
        <v>53.343468068550678</v>
      </c>
    </row>
    <row r="1684" spans="1:2" x14ac:dyDescent="0.2">
      <c r="A1684" s="50">
        <v>1681</v>
      </c>
      <c r="B1684" s="51">
        <v>77.554089350042929</v>
      </c>
    </row>
    <row r="1685" spans="1:2" x14ac:dyDescent="0.2">
      <c r="A1685" s="50">
        <v>1682</v>
      </c>
      <c r="B1685" s="51">
        <v>60.702031449333191</v>
      </c>
    </row>
    <row r="1686" spans="1:2" x14ac:dyDescent="0.2">
      <c r="A1686" s="50">
        <v>1683</v>
      </c>
      <c r="B1686" s="51">
        <v>42.61389536307518</v>
      </c>
    </row>
    <row r="1687" spans="1:2" x14ac:dyDescent="0.2">
      <c r="A1687" s="50">
        <v>1684</v>
      </c>
      <c r="B1687" s="51">
        <v>63.683730896093813</v>
      </c>
    </row>
    <row r="1688" spans="1:2" x14ac:dyDescent="0.2">
      <c r="A1688" s="50">
        <v>1685</v>
      </c>
      <c r="B1688" s="51">
        <v>57.555280671958073</v>
      </c>
    </row>
    <row r="1689" spans="1:2" x14ac:dyDescent="0.2">
      <c r="A1689" s="50">
        <v>1686</v>
      </c>
      <c r="B1689" s="51">
        <v>55.65392800574535</v>
      </c>
    </row>
    <row r="1690" spans="1:2" x14ac:dyDescent="0.2">
      <c r="A1690" s="50">
        <v>1687</v>
      </c>
      <c r="B1690" s="51">
        <v>81.259213537838946</v>
      </c>
    </row>
    <row r="1691" spans="1:2" x14ac:dyDescent="0.2">
      <c r="A1691" s="50">
        <v>1688</v>
      </c>
      <c r="B1691" s="51">
        <v>59.443650108867402</v>
      </c>
    </row>
    <row r="1692" spans="1:2" x14ac:dyDescent="0.2">
      <c r="A1692" s="50">
        <v>1689</v>
      </c>
      <c r="B1692" s="51">
        <v>55.384253729130307</v>
      </c>
    </row>
    <row r="1693" spans="1:2" x14ac:dyDescent="0.2">
      <c r="A1693" s="50">
        <v>1690</v>
      </c>
      <c r="B1693" s="51">
        <v>47.131207628552851</v>
      </c>
    </row>
    <row r="1694" spans="1:2" x14ac:dyDescent="0.2">
      <c r="A1694" s="50">
        <v>1691</v>
      </c>
      <c r="B1694" s="51">
        <v>57.468302975148589</v>
      </c>
    </row>
    <row r="1695" spans="1:2" x14ac:dyDescent="0.2">
      <c r="A1695" s="50">
        <v>1692</v>
      </c>
      <c r="B1695" s="51">
        <v>61.457872473000918</v>
      </c>
    </row>
    <row r="1696" spans="1:2" x14ac:dyDescent="0.2">
      <c r="A1696" s="50">
        <v>1693</v>
      </c>
      <c r="B1696" s="51">
        <v>54.216545439773853</v>
      </c>
    </row>
    <row r="1697" spans="1:2" x14ac:dyDescent="0.2">
      <c r="A1697" s="50">
        <v>1694</v>
      </c>
      <c r="B1697" s="51">
        <v>54.019032977473934</v>
      </c>
    </row>
    <row r="1698" spans="1:2" x14ac:dyDescent="0.2">
      <c r="A1698" s="50">
        <v>1695</v>
      </c>
      <c r="B1698" s="51">
        <v>72.675488601603746</v>
      </c>
    </row>
    <row r="1699" spans="1:2" x14ac:dyDescent="0.2">
      <c r="A1699" s="50">
        <v>1696</v>
      </c>
      <c r="B1699" s="51">
        <v>64.594688451661654</v>
      </c>
    </row>
    <row r="1700" spans="1:2" x14ac:dyDescent="0.2">
      <c r="A1700" s="50">
        <v>1697</v>
      </c>
      <c r="B1700" s="51">
        <v>54.450622033333509</v>
      </c>
    </row>
    <row r="1701" spans="1:2" x14ac:dyDescent="0.2">
      <c r="A1701" s="50">
        <v>1698</v>
      </c>
      <c r="B1701" s="51">
        <v>63.599546316380994</v>
      </c>
    </row>
    <row r="1702" spans="1:2" x14ac:dyDescent="0.2">
      <c r="A1702" s="50">
        <v>1699</v>
      </c>
      <c r="B1702" s="51">
        <v>69.796545580507654</v>
      </c>
    </row>
    <row r="1703" spans="1:2" x14ac:dyDescent="0.2">
      <c r="A1703" s="50">
        <v>1700</v>
      </c>
      <c r="B1703" s="51">
        <v>52.740019495067941</v>
      </c>
    </row>
    <row r="1704" spans="1:2" x14ac:dyDescent="0.2">
      <c r="A1704" s="50">
        <v>1701</v>
      </c>
      <c r="B1704" s="51">
        <v>67.316904063713338</v>
      </c>
    </row>
    <row r="1705" spans="1:2" x14ac:dyDescent="0.2">
      <c r="A1705" s="50">
        <v>1702</v>
      </c>
      <c r="B1705" s="51">
        <v>51.899168270015714</v>
      </c>
    </row>
    <row r="1706" spans="1:2" x14ac:dyDescent="0.2">
      <c r="A1706" s="50">
        <v>1703</v>
      </c>
      <c r="B1706" s="51">
        <v>69.209135148189517</v>
      </c>
    </row>
    <row r="1707" spans="1:2" x14ac:dyDescent="0.2">
      <c r="A1707" s="50">
        <v>1704</v>
      </c>
      <c r="B1707" s="51">
        <v>72.33780074174814</v>
      </c>
    </row>
    <row r="1708" spans="1:2" x14ac:dyDescent="0.2">
      <c r="A1708" s="50">
        <v>1705</v>
      </c>
      <c r="B1708" s="51">
        <v>59.65504924767675</v>
      </c>
    </row>
    <row r="1709" spans="1:2" x14ac:dyDescent="0.2">
      <c r="A1709" s="50">
        <v>1706</v>
      </c>
      <c r="B1709" s="51">
        <v>54.524141867482093</v>
      </c>
    </row>
    <row r="1710" spans="1:2" x14ac:dyDescent="0.2">
      <c r="A1710" s="50">
        <v>1707</v>
      </c>
      <c r="B1710" s="51">
        <v>52.978212421196822</v>
      </c>
    </row>
    <row r="1711" spans="1:2" x14ac:dyDescent="0.2">
      <c r="A1711" s="50">
        <v>1708</v>
      </c>
      <c r="B1711" s="51">
        <v>85.786212448929021</v>
      </c>
    </row>
    <row r="1712" spans="1:2" x14ac:dyDescent="0.2">
      <c r="A1712" s="50">
        <v>1709</v>
      </c>
      <c r="B1712" s="51">
        <v>58.802292483643413</v>
      </c>
    </row>
    <row r="1713" spans="1:2" x14ac:dyDescent="0.2">
      <c r="A1713" s="50">
        <v>1710</v>
      </c>
      <c r="B1713" s="51">
        <v>57.61075787567389</v>
      </c>
    </row>
    <row r="1714" spans="1:2" x14ac:dyDescent="0.2">
      <c r="A1714" s="50">
        <v>1711</v>
      </c>
      <c r="B1714" s="51">
        <v>66.757280231874475</v>
      </c>
    </row>
    <row r="1715" spans="1:2" x14ac:dyDescent="0.2">
      <c r="A1715" s="50">
        <v>1712</v>
      </c>
      <c r="B1715" s="51">
        <v>54.140045782454699</v>
      </c>
    </row>
    <row r="1716" spans="1:2" x14ac:dyDescent="0.2">
      <c r="A1716" s="50">
        <v>1713</v>
      </c>
      <c r="B1716" s="51">
        <v>64.275800195631916</v>
      </c>
    </row>
    <row r="1717" spans="1:2" x14ac:dyDescent="0.2">
      <c r="A1717" s="50">
        <v>1714</v>
      </c>
      <c r="B1717" s="51">
        <v>66.928139609103567</v>
      </c>
    </row>
    <row r="1718" spans="1:2" x14ac:dyDescent="0.2">
      <c r="A1718" s="50">
        <v>1715</v>
      </c>
      <c r="B1718" s="51">
        <v>65.126511745386551</v>
      </c>
    </row>
    <row r="1719" spans="1:2" x14ac:dyDescent="0.2">
      <c r="A1719" s="50">
        <v>1716</v>
      </c>
      <c r="B1719" s="51">
        <v>71.947782825691846</v>
      </c>
    </row>
    <row r="1720" spans="1:2" x14ac:dyDescent="0.2">
      <c r="A1720" s="50">
        <v>1717</v>
      </c>
      <c r="B1720" s="51">
        <v>75.778128427399182</v>
      </c>
    </row>
    <row r="1721" spans="1:2" x14ac:dyDescent="0.2">
      <c r="A1721" s="50">
        <v>1718</v>
      </c>
      <c r="B1721" s="51">
        <v>56.268611024849449</v>
      </c>
    </row>
    <row r="1722" spans="1:2" x14ac:dyDescent="0.2">
      <c r="A1722" s="50">
        <v>1719</v>
      </c>
      <c r="B1722" s="51">
        <v>64.74030731928444</v>
      </c>
    </row>
    <row r="1723" spans="1:2" x14ac:dyDescent="0.2">
      <c r="A1723" s="50">
        <v>1720</v>
      </c>
      <c r="B1723" s="51">
        <v>65.369608870696567</v>
      </c>
    </row>
    <row r="1724" spans="1:2" x14ac:dyDescent="0.2">
      <c r="A1724" s="50">
        <v>1721</v>
      </c>
      <c r="B1724" s="51">
        <v>70.584993619307596</v>
      </c>
    </row>
    <row r="1725" spans="1:2" x14ac:dyDescent="0.2">
      <c r="A1725" s="50">
        <v>1722</v>
      </c>
      <c r="B1725" s="51">
        <v>49.612670121729316</v>
      </c>
    </row>
    <row r="1726" spans="1:2" x14ac:dyDescent="0.2">
      <c r="A1726" s="50">
        <v>1723</v>
      </c>
      <c r="B1726" s="51">
        <v>75.435183535902311</v>
      </c>
    </row>
    <row r="1727" spans="1:2" x14ac:dyDescent="0.2">
      <c r="A1727" s="50">
        <v>1724</v>
      </c>
      <c r="B1727" s="51">
        <v>61.957232176766254</v>
      </c>
    </row>
    <row r="1728" spans="1:2" x14ac:dyDescent="0.2">
      <c r="A1728" s="50">
        <v>1725</v>
      </c>
      <c r="B1728" s="51">
        <v>69.077572770040305</v>
      </c>
    </row>
    <row r="1729" spans="1:2" x14ac:dyDescent="0.2">
      <c r="A1729" s="50">
        <v>1726</v>
      </c>
      <c r="B1729" s="51">
        <v>54.749512186913364</v>
      </c>
    </row>
    <row r="1730" spans="1:2" x14ac:dyDescent="0.2">
      <c r="A1730" s="50">
        <v>1727</v>
      </c>
      <c r="B1730" s="51">
        <v>62.942693582536343</v>
      </c>
    </row>
    <row r="1731" spans="1:2" x14ac:dyDescent="0.2">
      <c r="A1731" s="50">
        <v>1728</v>
      </c>
      <c r="B1731" s="51">
        <v>74.33599902571774</v>
      </c>
    </row>
    <row r="1732" spans="1:2" x14ac:dyDescent="0.2">
      <c r="A1732" s="50">
        <v>1729</v>
      </c>
      <c r="B1732" s="51">
        <v>69.342732576701636</v>
      </c>
    </row>
    <row r="1733" spans="1:2" x14ac:dyDescent="0.2">
      <c r="A1733" s="50">
        <v>1730</v>
      </c>
      <c r="B1733" s="51">
        <v>64.133880972846214</v>
      </c>
    </row>
    <row r="1734" spans="1:2" x14ac:dyDescent="0.2">
      <c r="A1734" s="50">
        <v>1731</v>
      </c>
      <c r="B1734" s="51">
        <v>56.111351833141981</v>
      </c>
    </row>
    <row r="1735" spans="1:2" x14ac:dyDescent="0.2">
      <c r="A1735" s="50">
        <v>1732</v>
      </c>
      <c r="B1735" s="51">
        <v>59.785930016537776</v>
      </c>
    </row>
    <row r="1736" spans="1:2" x14ac:dyDescent="0.2">
      <c r="A1736" s="50">
        <v>1733</v>
      </c>
      <c r="B1736" s="51">
        <v>59.995972318098325</v>
      </c>
    </row>
    <row r="1737" spans="1:2" x14ac:dyDescent="0.2">
      <c r="A1737" s="50">
        <v>1734</v>
      </c>
      <c r="B1737" s="51">
        <v>59.363322147056714</v>
      </c>
    </row>
    <row r="1738" spans="1:2" x14ac:dyDescent="0.2">
      <c r="A1738" s="50">
        <v>1735</v>
      </c>
      <c r="B1738" s="51">
        <v>61.248846114392848</v>
      </c>
    </row>
    <row r="1739" spans="1:2" x14ac:dyDescent="0.2">
      <c r="A1739" s="50">
        <v>1736</v>
      </c>
      <c r="B1739" s="51">
        <v>55.106743099290512</v>
      </c>
    </row>
    <row r="1740" spans="1:2" x14ac:dyDescent="0.2">
      <c r="A1740" s="50">
        <v>1737</v>
      </c>
      <c r="B1740" s="51">
        <v>50.05517989095712</v>
      </c>
    </row>
    <row r="1741" spans="1:2" x14ac:dyDescent="0.2">
      <c r="A1741" s="50">
        <v>1738</v>
      </c>
      <c r="B1741" s="51">
        <v>55.212819761328319</v>
      </c>
    </row>
    <row r="1742" spans="1:2" x14ac:dyDescent="0.2">
      <c r="A1742" s="50">
        <v>1739</v>
      </c>
      <c r="B1742" s="51">
        <v>67.907466355943143</v>
      </c>
    </row>
    <row r="1743" spans="1:2" x14ac:dyDescent="0.2">
      <c r="A1743" s="50">
        <v>1740</v>
      </c>
      <c r="B1743" s="51">
        <v>47.671435654907121</v>
      </c>
    </row>
    <row r="1744" spans="1:2" x14ac:dyDescent="0.2">
      <c r="A1744" s="50">
        <v>1741</v>
      </c>
      <c r="B1744" s="51">
        <v>44.835573995117102</v>
      </c>
    </row>
    <row r="1745" spans="1:2" x14ac:dyDescent="0.2">
      <c r="A1745" s="50">
        <v>1742</v>
      </c>
      <c r="B1745" s="51">
        <v>58.145964449109961</v>
      </c>
    </row>
    <row r="1746" spans="1:2" x14ac:dyDescent="0.2">
      <c r="A1746" s="50">
        <v>1743</v>
      </c>
      <c r="B1746" s="51">
        <v>59.575104421405896</v>
      </c>
    </row>
    <row r="1747" spans="1:2" x14ac:dyDescent="0.2">
      <c r="A1747" s="50">
        <v>1744</v>
      </c>
      <c r="B1747" s="51">
        <v>60.623048289552685</v>
      </c>
    </row>
    <row r="1748" spans="1:2" x14ac:dyDescent="0.2">
      <c r="A1748" s="50">
        <v>1745</v>
      </c>
      <c r="B1748" s="51">
        <v>57.380861107550132</v>
      </c>
    </row>
    <row r="1749" spans="1:2" x14ac:dyDescent="0.2">
      <c r="A1749" s="50">
        <v>1746</v>
      </c>
      <c r="B1749" s="51">
        <v>67.607953337403671</v>
      </c>
    </row>
    <row r="1750" spans="1:2" x14ac:dyDescent="0.2">
      <c r="A1750" s="50">
        <v>1747</v>
      </c>
      <c r="B1750" s="51">
        <v>50.303293826835862</v>
      </c>
    </row>
    <row r="1751" spans="1:2" x14ac:dyDescent="0.2">
      <c r="A1751" s="50">
        <v>1748</v>
      </c>
      <c r="B1751" s="51">
        <v>73.258462583987736</v>
      </c>
    </row>
    <row r="1752" spans="1:2" x14ac:dyDescent="0.2">
      <c r="A1752" s="50">
        <v>1749</v>
      </c>
      <c r="B1752" s="51">
        <v>63.907587378163527</v>
      </c>
    </row>
    <row r="1753" spans="1:2" x14ac:dyDescent="0.2">
      <c r="A1753" s="50">
        <v>1750</v>
      </c>
      <c r="B1753" s="51">
        <v>56.852507774164245</v>
      </c>
    </row>
    <row r="1754" spans="1:2" x14ac:dyDescent="0.2">
      <c r="A1754" s="50">
        <v>1751</v>
      </c>
      <c r="B1754" s="51">
        <v>57.837617483831316</v>
      </c>
    </row>
    <row r="1755" spans="1:2" x14ac:dyDescent="0.2">
      <c r="A1755" s="50">
        <v>1752</v>
      </c>
      <c r="B1755" s="51">
        <v>65.965058778389334</v>
      </c>
    </row>
    <row r="1756" spans="1:2" x14ac:dyDescent="0.2">
      <c r="A1756" s="50">
        <v>1753</v>
      </c>
      <c r="B1756" s="51">
        <v>56.610317322429246</v>
      </c>
    </row>
    <row r="1757" spans="1:2" x14ac:dyDescent="0.2">
      <c r="A1757" s="50">
        <v>1754</v>
      </c>
      <c r="B1757" s="51">
        <v>58.502877334808048</v>
      </c>
    </row>
    <row r="1758" spans="1:2" x14ac:dyDescent="0.2">
      <c r="A1758" s="50">
        <v>1755</v>
      </c>
      <c r="B1758" s="51">
        <v>63.822535615562053</v>
      </c>
    </row>
    <row r="1759" spans="1:2" x14ac:dyDescent="0.2">
      <c r="A1759" s="50">
        <v>1756</v>
      </c>
      <c r="B1759" s="51">
        <v>68.739333976916271</v>
      </c>
    </row>
    <row r="1760" spans="1:2" x14ac:dyDescent="0.2">
      <c r="A1760" s="50">
        <v>1757</v>
      </c>
      <c r="B1760" s="51">
        <v>55.589183273026222</v>
      </c>
    </row>
    <row r="1761" spans="1:2" x14ac:dyDescent="0.2">
      <c r="A1761" s="50">
        <v>1758</v>
      </c>
      <c r="B1761" s="51">
        <v>61.040133757236262</v>
      </c>
    </row>
    <row r="1762" spans="1:2" x14ac:dyDescent="0.2">
      <c r="A1762" s="50">
        <v>1759</v>
      </c>
      <c r="B1762" s="51">
        <v>55.916604367588135</v>
      </c>
    </row>
    <row r="1763" spans="1:2" x14ac:dyDescent="0.2">
      <c r="A1763" s="50">
        <v>1760</v>
      </c>
      <c r="B1763" s="51">
        <v>76.391263159790029</v>
      </c>
    </row>
    <row r="1764" spans="1:2" x14ac:dyDescent="0.2">
      <c r="A1764" s="50">
        <v>1761</v>
      </c>
      <c r="B1764" s="51">
        <v>61.327961452424162</v>
      </c>
    </row>
    <row r="1765" spans="1:2" x14ac:dyDescent="0.2">
      <c r="A1765" s="50">
        <v>1762</v>
      </c>
      <c r="B1765" s="51">
        <v>73.03144731561558</v>
      </c>
    </row>
    <row r="1766" spans="1:2" x14ac:dyDescent="0.2">
      <c r="A1766" s="50">
        <v>1763</v>
      </c>
      <c r="B1766" s="51">
        <v>71.827415205633486</v>
      </c>
    </row>
    <row r="1767" spans="1:2" x14ac:dyDescent="0.2">
      <c r="A1767" s="50">
        <v>1764</v>
      </c>
      <c r="B1767" s="51">
        <v>60.284583419035251</v>
      </c>
    </row>
    <row r="1768" spans="1:2" x14ac:dyDescent="0.2">
      <c r="A1768" s="50">
        <v>1765</v>
      </c>
      <c r="B1768" s="51">
        <v>51.030595978696802</v>
      </c>
    </row>
    <row r="1769" spans="1:2" x14ac:dyDescent="0.2">
      <c r="A1769" s="50">
        <v>1766</v>
      </c>
      <c r="B1769" s="51">
        <v>59.865558156753309</v>
      </c>
    </row>
    <row r="1770" spans="1:2" x14ac:dyDescent="0.2">
      <c r="A1770" s="50">
        <v>1767</v>
      </c>
      <c r="B1770" s="51">
        <v>53.560499463700374</v>
      </c>
    </row>
    <row r="1771" spans="1:2" x14ac:dyDescent="0.2">
      <c r="A1771" s="50">
        <v>1768</v>
      </c>
      <c r="B1771" s="51">
        <v>55.754187951750303</v>
      </c>
    </row>
    <row r="1772" spans="1:2" x14ac:dyDescent="0.2">
      <c r="A1772" s="50">
        <v>1769</v>
      </c>
      <c r="B1772" s="51">
        <v>66.223532330001063</v>
      </c>
    </row>
    <row r="1773" spans="1:2" x14ac:dyDescent="0.2">
      <c r="A1773" s="50">
        <v>1770</v>
      </c>
      <c r="B1773" s="51">
        <v>55.853486506603041</v>
      </c>
    </row>
    <row r="1774" spans="1:2" x14ac:dyDescent="0.2">
      <c r="A1774" s="50">
        <v>1771</v>
      </c>
      <c r="B1774" s="51">
        <v>60.41437121641026</v>
      </c>
    </row>
    <row r="1775" spans="1:2" x14ac:dyDescent="0.2">
      <c r="A1775" s="50">
        <v>1772</v>
      </c>
      <c r="B1775" s="51">
        <v>58.061741996624875</v>
      </c>
    </row>
    <row r="1776" spans="1:2" x14ac:dyDescent="0.2">
      <c r="A1776" s="50">
        <v>1773</v>
      </c>
      <c r="B1776" s="51">
        <v>65.218112040372688</v>
      </c>
    </row>
    <row r="1777" spans="1:2" x14ac:dyDescent="0.2">
      <c r="A1777" s="50">
        <v>1774</v>
      </c>
      <c r="B1777" s="51">
        <v>63.962249414717121</v>
      </c>
    </row>
    <row r="1778" spans="1:2" x14ac:dyDescent="0.2">
      <c r="A1778" s="50">
        <v>1775</v>
      </c>
      <c r="B1778" s="51">
        <v>49.791269161341397</v>
      </c>
    </row>
    <row r="1779" spans="1:2" x14ac:dyDescent="0.2">
      <c r="A1779" s="50">
        <v>1776</v>
      </c>
      <c r="B1779" s="51">
        <v>61.1191478720107</v>
      </c>
    </row>
    <row r="1780" spans="1:2" x14ac:dyDescent="0.2">
      <c r="A1780" s="50">
        <v>1777</v>
      </c>
      <c r="B1780" s="51">
        <v>75.111872166956886</v>
      </c>
    </row>
    <row r="1781" spans="1:2" x14ac:dyDescent="0.2">
      <c r="A1781" s="50">
        <v>1778</v>
      </c>
      <c r="B1781" s="51">
        <v>68.335878451196606</v>
      </c>
    </row>
    <row r="1782" spans="1:2" x14ac:dyDescent="0.2">
      <c r="A1782" s="50">
        <v>1779</v>
      </c>
      <c r="B1782" s="51">
        <v>66.322814172188345</v>
      </c>
    </row>
    <row r="1783" spans="1:2" x14ac:dyDescent="0.2">
      <c r="A1783" s="50">
        <v>1780</v>
      </c>
      <c r="B1783" s="51">
        <v>74.91397091601884</v>
      </c>
    </row>
    <row r="1784" spans="1:2" x14ac:dyDescent="0.2">
      <c r="A1784" s="50">
        <v>1781</v>
      </c>
      <c r="B1784" s="51">
        <v>57.00081897321617</v>
      </c>
    </row>
    <row r="1785" spans="1:2" x14ac:dyDescent="0.2">
      <c r="A1785" s="50">
        <v>1782</v>
      </c>
      <c r="B1785" s="51">
        <v>62.727154676035951</v>
      </c>
    </row>
    <row r="1786" spans="1:2" x14ac:dyDescent="0.2">
      <c r="A1786" s="50">
        <v>1783</v>
      </c>
      <c r="B1786" s="51">
        <v>77.083014977596434</v>
      </c>
    </row>
    <row r="1787" spans="1:2" x14ac:dyDescent="0.2">
      <c r="A1787" s="50">
        <v>1784</v>
      </c>
      <c r="B1787" s="51">
        <v>66.588910795319251</v>
      </c>
    </row>
    <row r="1788" spans="1:2" x14ac:dyDescent="0.2">
      <c r="A1788" s="50">
        <v>1785</v>
      </c>
      <c r="B1788" s="51">
        <v>72.890137740456154</v>
      </c>
    </row>
    <row r="1789" spans="1:2" x14ac:dyDescent="0.2">
      <c r="A1789" s="50">
        <v>1786</v>
      </c>
      <c r="B1789" s="51">
        <v>59.017462171531271</v>
      </c>
    </row>
    <row r="1790" spans="1:2" x14ac:dyDescent="0.2">
      <c r="A1790" s="50">
        <v>1787</v>
      </c>
      <c r="B1790" s="51">
        <v>56.910603849648851</v>
      </c>
    </row>
    <row r="1791" spans="1:2" x14ac:dyDescent="0.2">
      <c r="A1791" s="50">
        <v>1788</v>
      </c>
      <c r="B1791" s="51">
        <v>69.566555813305342</v>
      </c>
    </row>
    <row r="1792" spans="1:2" x14ac:dyDescent="0.2">
      <c r="A1792" s="50">
        <v>1789</v>
      </c>
      <c r="B1792" s="51">
        <v>70.905867039669474</v>
      </c>
    </row>
    <row r="1793" spans="1:2" x14ac:dyDescent="0.2">
      <c r="A1793" s="50">
        <v>1790</v>
      </c>
      <c r="B1793" s="51">
        <v>61.53714600403611</v>
      </c>
    </row>
    <row r="1794" spans="1:2" x14ac:dyDescent="0.2">
      <c r="A1794" s="50">
        <v>1791</v>
      </c>
      <c r="B1794" s="51">
        <v>71.464368854171767</v>
      </c>
    </row>
    <row r="1795" spans="1:2" x14ac:dyDescent="0.2">
      <c r="A1795" s="50">
        <v>1792</v>
      </c>
      <c r="B1795" s="51">
        <v>79.77745532519009</v>
      </c>
    </row>
    <row r="1796" spans="1:2" x14ac:dyDescent="0.2">
      <c r="A1796" s="50">
        <v>1793</v>
      </c>
      <c r="B1796" s="51">
        <v>53.689458858764958</v>
      </c>
    </row>
    <row r="1797" spans="1:2" x14ac:dyDescent="0.2">
      <c r="A1797" s="50">
        <v>1794</v>
      </c>
      <c r="B1797" s="51">
        <v>74.617893238368453</v>
      </c>
    </row>
    <row r="1798" spans="1:2" x14ac:dyDescent="0.2">
      <c r="A1798" s="50">
        <v>1795</v>
      </c>
      <c r="B1798" s="51">
        <v>62.593964416618725</v>
      </c>
    </row>
    <row r="1799" spans="1:2" x14ac:dyDescent="0.2">
      <c r="A1799" s="50">
        <v>1796</v>
      </c>
      <c r="B1799" s="51">
        <v>66.386829672594303</v>
      </c>
    </row>
    <row r="1800" spans="1:2" x14ac:dyDescent="0.2">
      <c r="A1800" s="50">
        <v>1797</v>
      </c>
      <c r="B1800" s="51">
        <v>66.654362045169506</v>
      </c>
    </row>
    <row r="1801" spans="1:2" x14ac:dyDescent="0.2">
      <c r="A1801" s="50">
        <v>1798</v>
      </c>
      <c r="B1801" s="51">
        <v>65.868500939476348</v>
      </c>
    </row>
    <row r="1802" spans="1:2" x14ac:dyDescent="0.2">
      <c r="A1802" s="50">
        <v>1799</v>
      </c>
      <c r="B1802" s="51">
        <v>68.413278265517206</v>
      </c>
    </row>
    <row r="1803" spans="1:2" x14ac:dyDescent="0.2">
      <c r="A1803" s="50">
        <v>1800</v>
      </c>
      <c r="B1803" s="51">
        <v>56.363436108655655</v>
      </c>
    </row>
    <row r="1804" spans="1:2" x14ac:dyDescent="0.2">
      <c r="A1804" s="50">
        <v>1801</v>
      </c>
      <c r="B1804" s="51">
        <v>59.150402570690346</v>
      </c>
    </row>
    <row r="1805" spans="1:2" x14ac:dyDescent="0.2">
      <c r="A1805" s="50">
        <v>1802</v>
      </c>
      <c r="B1805" s="51">
        <v>61.877470206457737</v>
      </c>
    </row>
    <row r="1806" spans="1:2" x14ac:dyDescent="0.2">
      <c r="A1806" s="50">
        <v>1803</v>
      </c>
      <c r="B1806" s="51">
        <v>52.008235622072618</v>
      </c>
    </row>
    <row r="1807" spans="1:2" x14ac:dyDescent="0.2">
      <c r="A1807" s="50">
        <v>1804</v>
      </c>
      <c r="B1807" s="51">
        <v>58.585467883606498</v>
      </c>
    </row>
    <row r="1808" spans="1:2" x14ac:dyDescent="0.2">
      <c r="A1808" s="50">
        <v>1805</v>
      </c>
      <c r="B1808" s="51">
        <v>58.283409488618027</v>
      </c>
    </row>
    <row r="1809" spans="1:2" x14ac:dyDescent="0.2">
      <c r="A1809" s="50">
        <v>1806</v>
      </c>
      <c r="B1809" s="51">
        <v>64.506526554017455</v>
      </c>
    </row>
    <row r="1810" spans="1:2" x14ac:dyDescent="0.2">
      <c r="A1810" s="50">
        <v>1807</v>
      </c>
      <c r="B1810" s="51">
        <v>66.125030246202229</v>
      </c>
    </row>
    <row r="1811" spans="1:2" x14ac:dyDescent="0.2">
      <c r="A1811" s="50">
        <v>1808</v>
      </c>
      <c r="B1811" s="51">
        <v>67.496776888527648</v>
      </c>
    </row>
    <row r="1812" spans="1:2" x14ac:dyDescent="0.2">
      <c r="A1812" s="50">
        <v>1809</v>
      </c>
      <c r="B1812" s="51">
        <v>63.737821593677722</v>
      </c>
    </row>
    <row r="1813" spans="1:2" x14ac:dyDescent="0.2">
      <c r="A1813" s="50">
        <v>1810</v>
      </c>
      <c r="B1813" s="51">
        <v>51.543179434419592</v>
      </c>
    </row>
    <row r="1814" spans="1:2" x14ac:dyDescent="0.2">
      <c r="A1814" s="50">
        <v>1811</v>
      </c>
      <c r="B1814" s="51">
        <v>59.231183001367455</v>
      </c>
    </row>
    <row r="1815" spans="1:2" x14ac:dyDescent="0.2">
      <c r="A1815" s="50">
        <v>1812</v>
      </c>
      <c r="B1815" s="51">
        <v>56.173010234688682</v>
      </c>
    </row>
    <row r="1816" spans="1:2" x14ac:dyDescent="0.2">
      <c r="A1816" s="50">
        <v>1813</v>
      </c>
      <c r="B1816" s="51">
        <v>73.900467585673468</v>
      </c>
    </row>
    <row r="1817" spans="1:2" x14ac:dyDescent="0.2">
      <c r="A1817" s="50">
        <v>1814</v>
      </c>
      <c r="B1817" s="51">
        <v>63.242495092052252</v>
      </c>
    </row>
    <row r="1818" spans="1:2" x14ac:dyDescent="0.2">
      <c r="A1818" s="50">
        <v>1815</v>
      </c>
      <c r="B1818" s="51">
        <v>64.189167409641144</v>
      </c>
    </row>
    <row r="1819" spans="1:2" x14ac:dyDescent="0.2">
      <c r="A1819" s="50">
        <v>1816</v>
      </c>
      <c r="B1819" s="51">
        <v>46.470570078393138</v>
      </c>
    </row>
    <row r="1820" spans="1:2" x14ac:dyDescent="0.2">
      <c r="A1820" s="50">
        <v>1817</v>
      </c>
      <c r="B1820" s="51">
        <v>63.024724564705274</v>
      </c>
    </row>
    <row r="1821" spans="1:2" x14ac:dyDescent="0.2">
      <c r="A1821" s="50">
        <v>1818</v>
      </c>
      <c r="B1821" s="51">
        <v>64.887207103579598</v>
      </c>
    </row>
    <row r="1822" spans="1:2" x14ac:dyDescent="0.2">
      <c r="A1822" s="50">
        <v>1819</v>
      </c>
      <c r="B1822" s="51">
        <v>73.64948089668124</v>
      </c>
    </row>
    <row r="1823" spans="1:2" x14ac:dyDescent="0.2">
      <c r="A1823" s="50">
        <v>1820</v>
      </c>
      <c r="B1823" s="51">
        <v>70.485026616639644</v>
      </c>
    </row>
    <row r="1824" spans="1:2" x14ac:dyDescent="0.2">
      <c r="A1824" s="50">
        <v>1821</v>
      </c>
      <c r="B1824" s="51">
        <v>62.168439359264291</v>
      </c>
    </row>
    <row r="1825" spans="1:2" x14ac:dyDescent="0.2">
      <c r="A1825" s="50">
        <v>1822</v>
      </c>
      <c r="B1825" s="51">
        <v>68.098183129811119</v>
      </c>
    </row>
    <row r="1826" spans="1:2" x14ac:dyDescent="0.2">
      <c r="A1826" s="50">
        <v>1823</v>
      </c>
      <c r="B1826" s="51">
        <v>57.090464646955517</v>
      </c>
    </row>
    <row r="1827" spans="1:2" x14ac:dyDescent="0.2">
      <c r="A1827" s="50">
        <v>1824</v>
      </c>
      <c r="B1827" s="51">
        <v>57.147597241732328</v>
      </c>
    </row>
    <row r="1828" spans="1:2" x14ac:dyDescent="0.2">
      <c r="A1828" s="50">
        <v>1825</v>
      </c>
      <c r="B1828" s="51">
        <v>68.535407281020028</v>
      </c>
    </row>
    <row r="1829" spans="1:2" x14ac:dyDescent="0.2">
      <c r="A1829" s="50">
        <v>1826</v>
      </c>
      <c r="B1829" s="51">
        <v>76.802125926800258</v>
      </c>
    </row>
    <row r="1830" spans="1:2" x14ac:dyDescent="0.2">
      <c r="A1830" s="50">
        <v>1827</v>
      </c>
      <c r="B1830" s="51">
        <v>55.487255996873664</v>
      </c>
    </row>
    <row r="1831" spans="1:2" x14ac:dyDescent="0.2">
      <c r="A1831" s="50">
        <v>1828</v>
      </c>
      <c r="B1831" s="51">
        <v>67.033568260475022</v>
      </c>
    </row>
    <row r="1832" spans="1:2" x14ac:dyDescent="0.2">
      <c r="A1832" s="50">
        <v>1829</v>
      </c>
      <c r="B1832" s="51">
        <v>53.119015832348623</v>
      </c>
    </row>
    <row r="1833" spans="1:2" x14ac:dyDescent="0.2">
      <c r="A1833" s="50">
        <v>1830</v>
      </c>
      <c r="B1833" s="51">
        <v>66.487445922013052</v>
      </c>
    </row>
    <row r="1834" spans="1:2" x14ac:dyDescent="0.2">
      <c r="A1834" s="50">
        <v>1831</v>
      </c>
      <c r="B1834" s="51">
        <v>55.038137115378163</v>
      </c>
    </row>
    <row r="1835" spans="1:2" x14ac:dyDescent="0.2">
      <c r="A1835" s="50">
        <v>1832</v>
      </c>
      <c r="B1835" s="51">
        <v>62.300145563420628</v>
      </c>
    </row>
    <row r="1836" spans="1:2" x14ac:dyDescent="0.2">
      <c r="A1836" s="50">
        <v>1833</v>
      </c>
      <c r="B1836" s="51">
        <v>47.974186794003941</v>
      </c>
    </row>
    <row r="1837" spans="1:2" x14ac:dyDescent="0.2">
      <c r="A1837" s="50">
        <v>1834</v>
      </c>
      <c r="B1837" s="51">
        <v>62.380630179930449</v>
      </c>
    </row>
    <row r="1838" spans="1:2" x14ac:dyDescent="0.2">
      <c r="A1838" s="50">
        <v>1835</v>
      </c>
      <c r="B1838" s="51">
        <v>67.208732162635428</v>
      </c>
    </row>
    <row r="1839" spans="1:2" x14ac:dyDescent="0.2">
      <c r="A1839" s="50">
        <v>1836</v>
      </c>
      <c r="B1839" s="51">
        <v>64.418802545620039</v>
      </c>
    </row>
    <row r="1840" spans="1:2" x14ac:dyDescent="0.2">
      <c r="A1840" s="50">
        <v>1837</v>
      </c>
      <c r="B1840" s="51">
        <v>80.30122132074672</v>
      </c>
    </row>
    <row r="1841" spans="1:2" x14ac:dyDescent="0.2">
      <c r="A1841" s="50">
        <v>1838</v>
      </c>
      <c r="B1841" s="51">
        <v>65.068124651171615</v>
      </c>
    </row>
    <row r="1842" spans="1:2" x14ac:dyDescent="0.2">
      <c r="A1842" s="50">
        <v>1839</v>
      </c>
      <c r="B1842" s="51">
        <v>52.335312673426479</v>
      </c>
    </row>
    <row r="1843" spans="1:2" x14ac:dyDescent="0.2">
      <c r="A1843" s="50">
        <v>1840</v>
      </c>
      <c r="B1843" s="51">
        <v>68.216293930239146</v>
      </c>
    </row>
    <row r="1844" spans="1:2" x14ac:dyDescent="0.2">
      <c r="A1844" s="50">
        <v>1841</v>
      </c>
      <c r="B1844" s="51">
        <v>82.476680339807402</v>
      </c>
    </row>
    <row r="1845" spans="1:2" x14ac:dyDescent="0.2">
      <c r="A1845" s="50">
        <v>1842</v>
      </c>
      <c r="B1845" s="51">
        <v>52.590049847938097</v>
      </c>
    </row>
    <row r="1846" spans="1:2" x14ac:dyDescent="0.2">
      <c r="A1846" s="50">
        <v>1843</v>
      </c>
      <c r="B1846" s="51">
        <v>48.397183569990638</v>
      </c>
    </row>
    <row r="1847" spans="1:2" x14ac:dyDescent="0.2">
      <c r="A1847" s="50">
        <v>1844</v>
      </c>
      <c r="B1847" s="51">
        <v>56.761309458489443</v>
      </c>
    </row>
    <row r="1848" spans="1:2" x14ac:dyDescent="0.2">
      <c r="A1848" s="50">
        <v>1845</v>
      </c>
      <c r="B1848" s="51">
        <v>63.378705773266404</v>
      </c>
    </row>
    <row r="1849" spans="1:2" x14ac:dyDescent="0.2">
      <c r="A1849" s="50">
        <v>1846</v>
      </c>
      <c r="B1849" s="51">
        <v>71.011607224394652</v>
      </c>
    </row>
    <row r="1850" spans="1:2" x14ac:dyDescent="0.2">
      <c r="A1850" s="50">
        <v>1847</v>
      </c>
      <c r="B1850" s="51">
        <v>45.947469577220616</v>
      </c>
    </row>
    <row r="1851" spans="1:2" x14ac:dyDescent="0.2">
      <c r="A1851" s="50">
        <v>1848</v>
      </c>
      <c r="B1851" s="51">
        <v>49.316457716530977</v>
      </c>
    </row>
    <row r="1852" spans="1:2" x14ac:dyDescent="0.2">
      <c r="A1852" s="50">
        <v>1849</v>
      </c>
      <c r="B1852" s="51">
        <v>56.014409347500198</v>
      </c>
    </row>
    <row r="1853" spans="1:2" x14ac:dyDescent="0.2">
      <c r="A1853" s="50">
        <v>1850</v>
      </c>
      <c r="B1853" s="51">
        <v>65.462728330676455</v>
      </c>
    </row>
    <row r="1854" spans="1:2" x14ac:dyDescent="0.2">
      <c r="A1854" s="50">
        <v>1851</v>
      </c>
      <c r="B1854" s="51">
        <v>63.295591177474705</v>
      </c>
    </row>
    <row r="1855" spans="1:2" x14ac:dyDescent="0.2">
      <c r="A1855" s="50">
        <v>1852</v>
      </c>
      <c r="B1855" s="51">
        <v>53.895996044969031</v>
      </c>
    </row>
    <row r="1856" spans="1:2" x14ac:dyDescent="0.2">
      <c r="A1856" s="50">
        <v>1853</v>
      </c>
      <c r="B1856" s="51">
        <v>54.92995933584281</v>
      </c>
    </row>
    <row r="1857" spans="1:2" x14ac:dyDescent="0.2">
      <c r="A1857" s="50">
        <v>1854</v>
      </c>
      <c r="B1857" s="51">
        <v>68.865923050680934</v>
      </c>
    </row>
    <row r="1858" spans="1:2" x14ac:dyDescent="0.2">
      <c r="A1858" s="50">
        <v>1855</v>
      </c>
      <c r="B1858" s="51">
        <v>74.162192484009523</v>
      </c>
    </row>
    <row r="1859" spans="1:2" x14ac:dyDescent="0.2">
      <c r="A1859" s="50">
        <v>1856</v>
      </c>
      <c r="B1859" s="51">
        <v>57.697012324345991</v>
      </c>
    </row>
    <row r="1860" spans="1:2" x14ac:dyDescent="0.2">
      <c r="A1860" s="50">
        <v>1857</v>
      </c>
      <c r="B1860" s="51">
        <v>60.83158489230798</v>
      </c>
    </row>
    <row r="1861" spans="1:2" x14ac:dyDescent="0.2">
      <c r="A1861" s="50">
        <v>1858</v>
      </c>
      <c r="B1861" s="51">
        <v>56.669480476808502</v>
      </c>
    </row>
    <row r="1862" spans="1:2" x14ac:dyDescent="0.2">
      <c r="A1862" s="50">
        <v>1859</v>
      </c>
      <c r="B1862" s="51">
        <v>70.743725405276749</v>
      </c>
    </row>
    <row r="1863" spans="1:2" x14ac:dyDescent="0.2">
      <c r="A1863" s="50">
        <v>1860</v>
      </c>
      <c r="B1863" s="51">
        <v>67.720342644234861</v>
      </c>
    </row>
    <row r="1864" spans="1:2" x14ac:dyDescent="0.2">
      <c r="A1864" s="50">
        <v>1861</v>
      </c>
      <c r="B1864" s="51">
        <v>68.02327705929612</v>
      </c>
    </row>
    <row r="1865" spans="1:2" x14ac:dyDescent="0.2">
      <c r="A1865" s="50">
        <v>1862</v>
      </c>
      <c r="B1865" s="51">
        <v>67.140006983183767</v>
      </c>
    </row>
    <row r="1866" spans="1:2" x14ac:dyDescent="0.2">
      <c r="A1866" s="50">
        <v>1863</v>
      </c>
      <c r="B1866" s="51">
        <v>70.08598747523537</v>
      </c>
    </row>
    <row r="1867" spans="1:2" x14ac:dyDescent="0.2">
      <c r="A1867" s="50">
        <v>1864</v>
      </c>
      <c r="B1867" s="51">
        <v>62.808606131374297</v>
      </c>
    </row>
    <row r="1868" spans="1:2" x14ac:dyDescent="0.2">
      <c r="A1868" s="50">
        <v>1865</v>
      </c>
      <c r="B1868" s="51">
        <v>65.616821563074325</v>
      </c>
    </row>
    <row r="1869" spans="1:2" x14ac:dyDescent="0.2">
      <c r="A1869" s="50">
        <v>1866</v>
      </c>
      <c r="B1869" s="51">
        <v>69.429418655932096</v>
      </c>
    </row>
    <row r="1870" spans="1:2" x14ac:dyDescent="0.2">
      <c r="A1870" s="50">
        <v>1867</v>
      </c>
      <c r="B1870" s="51">
        <v>53.816069545808595</v>
      </c>
    </row>
    <row r="1871" spans="1:2" x14ac:dyDescent="0.2">
      <c r="A1871" s="50">
        <v>1868</v>
      </c>
      <c r="B1871" s="51">
        <v>64.977407525232437</v>
      </c>
    </row>
    <row r="1872" spans="1:2" x14ac:dyDescent="0.2">
      <c r="A1872" s="50">
        <v>1869</v>
      </c>
      <c r="B1872" s="51">
        <v>64.651396387903745</v>
      </c>
    </row>
    <row r="1873" spans="1:2" x14ac:dyDescent="0.2">
      <c r="A1873" s="50">
        <v>1870</v>
      </c>
      <c r="B1873" s="51">
        <v>76.009441755681834</v>
      </c>
    </row>
    <row r="1874" spans="1:2" x14ac:dyDescent="0.2">
      <c r="A1874" s="50">
        <v>1871</v>
      </c>
      <c r="B1874" s="51">
        <v>67.426181379554549</v>
      </c>
    </row>
    <row r="1875" spans="1:2" x14ac:dyDescent="0.2">
      <c r="A1875" s="50">
        <v>1872</v>
      </c>
      <c r="B1875" s="51">
        <v>68.994330830671558</v>
      </c>
    </row>
    <row r="1876" spans="1:2" x14ac:dyDescent="0.2">
      <c r="A1876" s="50">
        <v>1873</v>
      </c>
      <c r="B1876" s="51">
        <v>64.829694126900009</v>
      </c>
    </row>
    <row r="1877" spans="1:2" x14ac:dyDescent="0.2">
      <c r="A1877" s="50">
        <v>1874</v>
      </c>
      <c r="B1877" s="51">
        <v>53.476596008625414</v>
      </c>
    </row>
    <row r="1878" spans="1:2" x14ac:dyDescent="0.2">
      <c r="A1878" s="50">
        <v>1875</v>
      </c>
      <c r="B1878" s="51">
        <v>65.711589654304746</v>
      </c>
    </row>
    <row r="1879" spans="1:2" x14ac:dyDescent="0.2">
      <c r="A1879" s="50">
        <v>1876</v>
      </c>
      <c r="B1879" s="51">
        <v>57.324598577920192</v>
      </c>
    </row>
    <row r="1880" spans="1:2" x14ac:dyDescent="0.2">
      <c r="A1880" s="50">
        <v>1877</v>
      </c>
      <c r="B1880" s="51">
        <v>56.42378195286021</v>
      </c>
    </row>
    <row r="1881" spans="1:2" x14ac:dyDescent="0.2">
      <c r="A1881" s="50">
        <v>1878</v>
      </c>
      <c r="B1881" s="51">
        <v>72.140002535948412</v>
      </c>
    </row>
    <row r="1882" spans="1:2" x14ac:dyDescent="0.2">
      <c r="A1882" s="50">
        <v>1879</v>
      </c>
      <c r="B1882" s="51">
        <v>65.310273104255884</v>
      </c>
    </row>
    <row r="1883" spans="1:2" x14ac:dyDescent="0.2">
      <c r="A1883" s="50">
        <v>1880</v>
      </c>
      <c r="B1883" s="51">
        <v>50.897496032850555</v>
      </c>
    </row>
    <row r="1884" spans="1:2" x14ac:dyDescent="0.2">
      <c r="A1884" s="50">
        <v>1881</v>
      </c>
      <c r="B1884" s="51">
        <v>71.643556838573744</v>
      </c>
    </row>
    <row r="1885" spans="1:2" x14ac:dyDescent="0.2">
      <c r="A1885" s="50">
        <v>1882</v>
      </c>
      <c r="B1885" s="51">
        <v>66.062333961419796</v>
      </c>
    </row>
    <row r="1886" spans="1:2" x14ac:dyDescent="0.2">
      <c r="A1886" s="50">
        <v>1883</v>
      </c>
      <c r="B1886" s="51">
        <v>78.07268380756571</v>
      </c>
    </row>
    <row r="1887" spans="1:2" x14ac:dyDescent="0.2">
      <c r="A1887" s="50">
        <v>1884</v>
      </c>
      <c r="B1887" s="51">
        <v>54.637598330110279</v>
      </c>
    </row>
    <row r="1888" spans="1:2" x14ac:dyDescent="0.2">
      <c r="A1888" s="50">
        <v>1885</v>
      </c>
      <c r="B1888" s="51">
        <v>69.939969321809684</v>
      </c>
    </row>
    <row r="1889" spans="1:2" x14ac:dyDescent="0.2">
      <c r="A1889" s="50">
        <v>1886</v>
      </c>
      <c r="B1889" s="51">
        <v>69.70598320344898</v>
      </c>
    </row>
    <row r="1890" spans="1:2" x14ac:dyDescent="0.2">
      <c r="A1890" s="50">
        <v>1887</v>
      </c>
      <c r="B1890" s="51">
        <v>63.462100256799346</v>
      </c>
    </row>
    <row r="1891" spans="1:2" x14ac:dyDescent="0.2">
      <c r="A1891" s="50">
        <v>1888</v>
      </c>
      <c r="B1891" s="51">
        <v>63.515669808346502</v>
      </c>
    </row>
    <row r="1892" spans="1:2" x14ac:dyDescent="0.2">
      <c r="A1892" s="50">
        <v>1889</v>
      </c>
      <c r="B1892" s="51">
        <v>52.83413498582356</v>
      </c>
    </row>
    <row r="1893" spans="1:2" x14ac:dyDescent="0.2">
      <c r="A1893" s="50">
        <v>1890</v>
      </c>
      <c r="B1893" s="51">
        <v>57.236355033753185</v>
      </c>
    </row>
    <row r="1894" spans="1:2" x14ac:dyDescent="0.2">
      <c r="A1894" s="50">
        <v>1891</v>
      </c>
      <c r="B1894" s="51">
        <v>62.088345849488967</v>
      </c>
    </row>
    <row r="1895" spans="1:2" x14ac:dyDescent="0.2">
      <c r="A1895" s="50">
        <v>1892</v>
      </c>
      <c r="B1895" s="51">
        <v>50.454951446107856</v>
      </c>
    </row>
    <row r="1896" spans="1:2" x14ac:dyDescent="0.2">
      <c r="A1896" s="50">
        <v>1893</v>
      </c>
      <c r="B1896" s="51">
        <v>60.493425670748756</v>
      </c>
    </row>
    <row r="1897" spans="1:2" x14ac:dyDescent="0.2">
      <c r="A1897" s="50">
        <v>1894</v>
      </c>
      <c r="B1897" s="51">
        <v>48.995148436299296</v>
      </c>
    </row>
    <row r="1898" spans="1:2" x14ac:dyDescent="0.2">
      <c r="A1898" s="50">
        <v>1895</v>
      </c>
      <c r="B1898" s="51">
        <v>61.746852293863881</v>
      </c>
    </row>
    <row r="1899" spans="1:2" x14ac:dyDescent="0.2">
      <c r="A1899" s="50">
        <v>1896</v>
      </c>
      <c r="B1899" s="51">
        <v>70.180941372093173</v>
      </c>
    </row>
    <row r="1900" spans="1:2" x14ac:dyDescent="0.2">
      <c r="A1900" s="50">
        <v>1897</v>
      </c>
      <c r="B1900" s="51">
        <v>51.423686399093654</v>
      </c>
    </row>
    <row r="1901" spans="1:2" x14ac:dyDescent="0.2">
      <c r="A1901" s="50">
        <v>1898</v>
      </c>
      <c r="B1901" s="51">
        <v>70.331503337928424</v>
      </c>
    </row>
    <row r="1902" spans="1:2" x14ac:dyDescent="0.2">
      <c r="A1902" s="50">
        <v>1899</v>
      </c>
      <c r="B1902" s="51">
        <v>68.659169844521571</v>
      </c>
    </row>
    <row r="1903" spans="1:2" x14ac:dyDescent="0.2">
      <c r="A1903" s="50">
        <v>1900</v>
      </c>
      <c r="B1903" s="51">
        <v>65.556456318000187</v>
      </c>
    </row>
    <row r="1904" spans="1:2" x14ac:dyDescent="0.2">
      <c r="A1904" s="50">
        <v>1901</v>
      </c>
      <c r="B1904" s="51">
        <v>48.773512061046844</v>
      </c>
    </row>
    <row r="1905" spans="1:2" x14ac:dyDescent="0.2">
      <c r="A1905" s="50">
        <v>1902</v>
      </c>
      <c r="B1905" s="51">
        <v>79.060124245935597</v>
      </c>
    </row>
    <row r="1906" spans="1:2" x14ac:dyDescent="0.2">
      <c r="A1906" s="50">
        <v>1903</v>
      </c>
      <c r="B1906" s="51">
        <v>60.075347788053556</v>
      </c>
    </row>
    <row r="1907" spans="1:2" x14ac:dyDescent="0.2">
      <c r="A1907" s="50">
        <v>1904</v>
      </c>
      <c r="B1907" s="51">
        <v>52.436127051214974</v>
      </c>
    </row>
    <row r="1908" spans="1:2" x14ac:dyDescent="0.2">
      <c r="A1908" s="50">
        <v>1905</v>
      </c>
      <c r="B1908" s="51">
        <v>57.922801963232544</v>
      </c>
    </row>
    <row r="1909" spans="1:2" x14ac:dyDescent="0.2">
      <c r="A1909" s="50">
        <v>1906</v>
      </c>
      <c r="B1909" s="51">
        <v>60.205398628076672</v>
      </c>
    </row>
    <row r="1910" spans="1:2" x14ac:dyDescent="0.2">
      <c r="A1910" s="50">
        <v>1907</v>
      </c>
      <c r="B1910" s="51">
        <v>58.720385019933275</v>
      </c>
    </row>
    <row r="1911" spans="1:2" x14ac:dyDescent="0.2">
      <c r="A1911" s="50">
        <v>1908</v>
      </c>
      <c r="B1911" s="51">
        <v>63.159817381025114</v>
      </c>
    </row>
    <row r="1912" spans="1:2" x14ac:dyDescent="0.2">
      <c r="A1912" s="50">
        <v>1909</v>
      </c>
      <c r="B1912" s="51">
        <v>72.467619442174183</v>
      </c>
    </row>
    <row r="1913" spans="1:2" x14ac:dyDescent="0.2">
      <c r="A1913" s="50">
        <v>1910</v>
      </c>
      <c r="B1913" s="51">
        <v>73.493896287379428</v>
      </c>
    </row>
    <row r="1914" spans="1:2" x14ac:dyDescent="0.2">
      <c r="A1914" s="50">
        <v>1911</v>
      </c>
      <c r="B1914" s="51">
        <v>58.366769658486128</v>
      </c>
    </row>
    <row r="1915" spans="1:2" x14ac:dyDescent="0.2">
      <c r="A1915" s="50">
        <v>1912</v>
      </c>
      <c r="B1915" s="51">
        <v>58.936156554877407</v>
      </c>
    </row>
    <row r="1916" spans="1:2" x14ac:dyDescent="0.2">
      <c r="A1916" s="50">
        <v>1913</v>
      </c>
      <c r="B1916" s="51">
        <v>62.513027726499999</v>
      </c>
    </row>
    <row r="1917" spans="1:2" x14ac:dyDescent="0.2">
      <c r="A1917" s="50">
        <v>1914</v>
      </c>
      <c r="B1917" s="51">
        <v>83.482883807386017</v>
      </c>
    </row>
    <row r="1918" spans="1:2" x14ac:dyDescent="0.2">
      <c r="A1918" s="50">
        <v>1915</v>
      </c>
      <c r="B1918" s="51">
        <v>64.362835380813209</v>
      </c>
    </row>
    <row r="1919" spans="1:2" x14ac:dyDescent="0.2">
      <c r="A1919" s="50">
        <v>1916</v>
      </c>
      <c r="B1919" s="51">
        <v>55.317689803764139</v>
      </c>
    </row>
    <row r="1920" spans="1:2" x14ac:dyDescent="0.2">
      <c r="A1920" s="50">
        <v>1917</v>
      </c>
      <c r="B1920" s="51">
        <v>61.667363385823677</v>
      </c>
    </row>
    <row r="1921" spans="1:2" x14ac:dyDescent="0.2">
      <c r="A1921" s="50">
        <v>1918</v>
      </c>
      <c r="B1921" s="51">
        <v>53.207585116499907</v>
      </c>
    </row>
    <row r="1922" spans="1:2" x14ac:dyDescent="0.2">
      <c r="A1922" s="50">
        <v>1919</v>
      </c>
      <c r="B1922" s="51">
        <v>56.517399126006929</v>
      </c>
    </row>
    <row r="1923" spans="1:2" x14ac:dyDescent="0.2">
      <c r="A1923" s="50">
        <v>1920</v>
      </c>
      <c r="B1923" s="51">
        <v>64.047880641379663</v>
      </c>
    </row>
    <row r="1924" spans="1:2" x14ac:dyDescent="0.2">
      <c r="A1924" s="50">
        <v>1921</v>
      </c>
      <c r="B1924" s="51">
        <v>67.792990333160603</v>
      </c>
    </row>
    <row r="1925" spans="1:2" x14ac:dyDescent="0.2">
      <c r="A1925" s="50">
        <v>1922</v>
      </c>
      <c r="B1925" s="51">
        <v>63.077392670218366</v>
      </c>
    </row>
    <row r="1926" spans="1:2" x14ac:dyDescent="0.2">
      <c r="A1926" s="50">
        <v>1923</v>
      </c>
      <c r="B1926" s="51">
        <v>54.820420963529529</v>
      </c>
    </row>
    <row r="1927" spans="1:2" x14ac:dyDescent="0.2">
      <c r="A1927" s="50">
        <v>1924</v>
      </c>
      <c r="B1927" s="51">
        <v>51.724246619720631</v>
      </c>
    </row>
    <row r="1928" spans="1:2" x14ac:dyDescent="0.2">
      <c r="A1928" s="50">
        <v>1925</v>
      </c>
      <c r="B1928" s="51">
        <v>52.174208151466821</v>
      </c>
    </row>
    <row r="1929" spans="1:2" x14ac:dyDescent="0.2">
      <c r="A1929" s="50">
        <v>1926</v>
      </c>
      <c r="B1929" s="51">
        <v>50.68167925998722</v>
      </c>
    </row>
    <row r="1930" spans="1:2" x14ac:dyDescent="0.2">
      <c r="A1930" s="50">
        <v>1927</v>
      </c>
      <c r="B1930" s="51">
        <v>54.334463886426043</v>
      </c>
    </row>
    <row r="1931" spans="1:2" x14ac:dyDescent="0.2">
      <c r="A1931" s="50">
        <v>1928</v>
      </c>
      <c r="B1931" s="51">
        <v>71.179776075027732</v>
      </c>
    </row>
    <row r="1932" spans="1:2" x14ac:dyDescent="0.2">
      <c r="A1932" s="50">
        <v>1929</v>
      </c>
      <c r="B1932" s="51">
        <v>66.861123397303857</v>
      </c>
    </row>
    <row r="1933" spans="1:2" x14ac:dyDescent="0.2">
      <c r="A1933" s="50">
        <v>1930</v>
      </c>
      <c r="B1933" s="51">
        <v>71.351911605431241</v>
      </c>
    </row>
    <row r="1934" spans="1:2" x14ac:dyDescent="0.2">
      <c r="A1934" s="50">
        <v>1931</v>
      </c>
      <c r="B1934" s="51">
        <v>60.910554826404983</v>
      </c>
    </row>
    <row r="1935" spans="1:2" x14ac:dyDescent="0.2">
      <c r="A1935" s="50">
        <v>1932</v>
      </c>
      <c r="B1935" s="51">
        <v>78.435200853181925</v>
      </c>
    </row>
    <row r="1936" spans="1:2" x14ac:dyDescent="0.2">
      <c r="A1936" s="50">
        <v>1933</v>
      </c>
      <c r="B1936" s="51">
        <v>65.807018257088245</v>
      </c>
    </row>
    <row r="1937" spans="1:2" x14ac:dyDescent="0.2">
      <c r="A1937" s="50">
        <v>1934</v>
      </c>
      <c r="B1937" s="51">
        <v>91.96421904351304</v>
      </c>
    </row>
    <row r="1938" spans="1:2" x14ac:dyDescent="0.2">
      <c r="A1938" s="50">
        <v>1935</v>
      </c>
      <c r="B1938" s="51">
        <v>51.231147609051206</v>
      </c>
    </row>
    <row r="1939" spans="1:2" x14ac:dyDescent="0.2">
      <c r="A1939" s="50">
        <v>1936</v>
      </c>
      <c r="B1939" s="51">
        <v>53.343468068550678</v>
      </c>
    </row>
    <row r="1940" spans="1:2" x14ac:dyDescent="0.2">
      <c r="A1940" s="50">
        <v>1937</v>
      </c>
      <c r="B1940" s="51">
        <v>77.554089350042929</v>
      </c>
    </row>
    <row r="1941" spans="1:2" x14ac:dyDescent="0.2">
      <c r="A1941" s="50">
        <v>1938</v>
      </c>
      <c r="B1941" s="51">
        <v>60.702031449333191</v>
      </c>
    </row>
    <row r="1942" spans="1:2" x14ac:dyDescent="0.2">
      <c r="A1942" s="50">
        <v>1939</v>
      </c>
      <c r="B1942" s="51">
        <v>42.61389536307518</v>
      </c>
    </row>
    <row r="1943" spans="1:2" x14ac:dyDescent="0.2">
      <c r="A1943" s="50">
        <v>1940</v>
      </c>
      <c r="B1943" s="51">
        <v>63.683730896093813</v>
      </c>
    </row>
    <row r="1944" spans="1:2" x14ac:dyDescent="0.2">
      <c r="A1944" s="50">
        <v>1941</v>
      </c>
      <c r="B1944" s="51">
        <v>57.555280671958073</v>
      </c>
    </row>
    <row r="1945" spans="1:2" x14ac:dyDescent="0.2">
      <c r="A1945" s="50">
        <v>1942</v>
      </c>
      <c r="B1945" s="51">
        <v>55.65392800574535</v>
      </c>
    </row>
    <row r="1946" spans="1:2" x14ac:dyDescent="0.2">
      <c r="A1946" s="50">
        <v>1943</v>
      </c>
      <c r="B1946" s="51">
        <v>81.259213537838946</v>
      </c>
    </row>
    <row r="1947" spans="1:2" x14ac:dyDescent="0.2">
      <c r="A1947" s="50">
        <v>1944</v>
      </c>
      <c r="B1947" s="51">
        <v>59.443650108867402</v>
      </c>
    </row>
    <row r="1948" spans="1:2" x14ac:dyDescent="0.2">
      <c r="A1948" s="50">
        <v>1945</v>
      </c>
      <c r="B1948" s="51">
        <v>55.384253729130307</v>
      </c>
    </row>
    <row r="1949" spans="1:2" x14ac:dyDescent="0.2">
      <c r="A1949" s="50">
        <v>1946</v>
      </c>
      <c r="B1949" s="51">
        <v>47.131207628552851</v>
      </c>
    </row>
    <row r="1950" spans="1:2" x14ac:dyDescent="0.2">
      <c r="A1950" s="50">
        <v>1947</v>
      </c>
      <c r="B1950" s="51">
        <v>57.468302975148589</v>
      </c>
    </row>
    <row r="1951" spans="1:2" x14ac:dyDescent="0.2">
      <c r="A1951" s="50">
        <v>1948</v>
      </c>
      <c r="B1951" s="51">
        <v>61.457872473000918</v>
      </c>
    </row>
    <row r="1952" spans="1:2" x14ac:dyDescent="0.2">
      <c r="A1952" s="50">
        <v>1949</v>
      </c>
      <c r="B1952" s="51">
        <v>54.216545439773853</v>
      </c>
    </row>
    <row r="1953" spans="1:2" x14ac:dyDescent="0.2">
      <c r="A1953" s="50">
        <v>1950</v>
      </c>
      <c r="B1953" s="51">
        <v>54.019032977473934</v>
      </c>
    </row>
    <row r="1954" spans="1:2" x14ac:dyDescent="0.2">
      <c r="A1954" s="50">
        <v>1951</v>
      </c>
      <c r="B1954" s="51">
        <v>72.675488601603746</v>
      </c>
    </row>
    <row r="1955" spans="1:2" x14ac:dyDescent="0.2">
      <c r="A1955" s="50">
        <v>1952</v>
      </c>
      <c r="B1955" s="51">
        <v>64.594688451661654</v>
      </c>
    </row>
    <row r="1956" spans="1:2" x14ac:dyDescent="0.2">
      <c r="A1956" s="50">
        <v>1953</v>
      </c>
      <c r="B1956" s="51">
        <v>54.450622033333509</v>
      </c>
    </row>
    <row r="1957" spans="1:2" x14ac:dyDescent="0.2">
      <c r="A1957" s="50">
        <v>1954</v>
      </c>
      <c r="B1957" s="51">
        <v>63.599546316380994</v>
      </c>
    </row>
    <row r="1958" spans="1:2" x14ac:dyDescent="0.2">
      <c r="A1958" s="50">
        <v>1955</v>
      </c>
      <c r="B1958" s="51">
        <v>69.796545580507654</v>
      </c>
    </row>
    <row r="1959" spans="1:2" x14ac:dyDescent="0.2">
      <c r="A1959" s="50">
        <v>1956</v>
      </c>
      <c r="B1959" s="51">
        <v>52.740019495067941</v>
      </c>
    </row>
    <row r="1960" spans="1:2" x14ac:dyDescent="0.2">
      <c r="A1960" s="50">
        <v>1957</v>
      </c>
      <c r="B1960" s="51">
        <v>67.316904063713338</v>
      </c>
    </row>
    <row r="1961" spans="1:2" x14ac:dyDescent="0.2">
      <c r="A1961" s="50">
        <v>1958</v>
      </c>
      <c r="B1961" s="51">
        <v>51.899168270015714</v>
      </c>
    </row>
    <row r="1962" spans="1:2" x14ac:dyDescent="0.2">
      <c r="A1962" s="50">
        <v>1959</v>
      </c>
      <c r="B1962" s="51">
        <v>69.209135148189517</v>
      </c>
    </row>
    <row r="1963" spans="1:2" x14ac:dyDescent="0.2">
      <c r="A1963" s="50">
        <v>1960</v>
      </c>
      <c r="B1963" s="51">
        <v>72.33780074174814</v>
      </c>
    </row>
    <row r="1964" spans="1:2" x14ac:dyDescent="0.2">
      <c r="A1964" s="50">
        <v>1961</v>
      </c>
      <c r="B1964" s="51">
        <v>59.65504924767675</v>
      </c>
    </row>
    <row r="1965" spans="1:2" x14ac:dyDescent="0.2">
      <c r="A1965" s="50">
        <v>1962</v>
      </c>
      <c r="B1965" s="51">
        <v>54.524141867482093</v>
      </c>
    </row>
    <row r="1966" spans="1:2" x14ac:dyDescent="0.2">
      <c r="A1966" s="50">
        <v>1963</v>
      </c>
      <c r="B1966" s="51">
        <v>52.978212421196822</v>
      </c>
    </row>
    <row r="1967" spans="1:2" x14ac:dyDescent="0.2">
      <c r="A1967" s="50">
        <v>1964</v>
      </c>
      <c r="B1967" s="51">
        <v>85.786212448929021</v>
      </c>
    </row>
    <row r="1968" spans="1:2" x14ac:dyDescent="0.2">
      <c r="A1968" s="50">
        <v>1965</v>
      </c>
      <c r="B1968" s="51">
        <v>58.802292483643413</v>
      </c>
    </row>
    <row r="1969" spans="1:2" x14ac:dyDescent="0.2">
      <c r="A1969" s="50">
        <v>1966</v>
      </c>
      <c r="B1969" s="51">
        <v>57.61075787567389</v>
      </c>
    </row>
    <row r="1970" spans="1:2" x14ac:dyDescent="0.2">
      <c r="A1970" s="50">
        <v>1967</v>
      </c>
      <c r="B1970" s="51">
        <v>66.757280231874475</v>
      </c>
    </row>
    <row r="1971" spans="1:2" x14ac:dyDescent="0.2">
      <c r="A1971" s="50">
        <v>1968</v>
      </c>
      <c r="B1971" s="51">
        <v>54.140045782454699</v>
      </c>
    </row>
    <row r="1972" spans="1:2" x14ac:dyDescent="0.2">
      <c r="A1972" s="50">
        <v>1969</v>
      </c>
      <c r="B1972" s="51">
        <v>64.275800195631916</v>
      </c>
    </row>
    <row r="1973" spans="1:2" x14ac:dyDescent="0.2">
      <c r="A1973" s="50">
        <v>1970</v>
      </c>
      <c r="B1973" s="51">
        <v>66.928139609103567</v>
      </c>
    </row>
    <row r="1974" spans="1:2" x14ac:dyDescent="0.2">
      <c r="A1974" s="50">
        <v>1971</v>
      </c>
      <c r="B1974" s="51">
        <v>65.126511745386551</v>
      </c>
    </row>
    <row r="1975" spans="1:2" x14ac:dyDescent="0.2">
      <c r="A1975" s="50">
        <v>1972</v>
      </c>
      <c r="B1975" s="51">
        <v>71.947782825691846</v>
      </c>
    </row>
    <row r="1976" spans="1:2" x14ac:dyDescent="0.2">
      <c r="A1976" s="50">
        <v>1973</v>
      </c>
      <c r="B1976" s="51">
        <v>75.778128427399182</v>
      </c>
    </row>
    <row r="1977" spans="1:2" x14ac:dyDescent="0.2">
      <c r="A1977" s="50">
        <v>1974</v>
      </c>
      <c r="B1977" s="51">
        <v>56.268611024849449</v>
      </c>
    </row>
    <row r="1978" spans="1:2" x14ac:dyDescent="0.2">
      <c r="A1978" s="50">
        <v>1975</v>
      </c>
      <c r="B1978" s="51">
        <v>64.74030731928444</v>
      </c>
    </row>
    <row r="1979" spans="1:2" x14ac:dyDescent="0.2">
      <c r="A1979" s="50">
        <v>1976</v>
      </c>
      <c r="B1979" s="51">
        <v>65.369608870696567</v>
      </c>
    </row>
    <row r="1980" spans="1:2" x14ac:dyDescent="0.2">
      <c r="A1980" s="50">
        <v>1977</v>
      </c>
      <c r="B1980" s="51">
        <v>70.584993619307596</v>
      </c>
    </row>
    <row r="1981" spans="1:2" x14ac:dyDescent="0.2">
      <c r="A1981" s="50">
        <v>1978</v>
      </c>
      <c r="B1981" s="51">
        <v>49.612670121729316</v>
      </c>
    </row>
    <row r="1982" spans="1:2" x14ac:dyDescent="0.2">
      <c r="A1982" s="50">
        <v>1979</v>
      </c>
      <c r="B1982" s="51">
        <v>75.435183535902311</v>
      </c>
    </row>
    <row r="1983" spans="1:2" x14ac:dyDescent="0.2">
      <c r="A1983" s="50">
        <v>1980</v>
      </c>
      <c r="B1983" s="51">
        <v>61.957232176766254</v>
      </c>
    </row>
    <row r="1984" spans="1:2" x14ac:dyDescent="0.2">
      <c r="A1984" s="50">
        <v>1981</v>
      </c>
      <c r="B1984" s="51">
        <v>69.077572770040305</v>
      </c>
    </row>
    <row r="1985" spans="1:2" x14ac:dyDescent="0.2">
      <c r="A1985" s="50">
        <v>1982</v>
      </c>
      <c r="B1985" s="51">
        <v>54.749512186913364</v>
      </c>
    </row>
    <row r="1986" spans="1:2" x14ac:dyDescent="0.2">
      <c r="A1986" s="50">
        <v>1983</v>
      </c>
      <c r="B1986" s="51">
        <v>62.942693582536343</v>
      </c>
    </row>
    <row r="1987" spans="1:2" x14ac:dyDescent="0.2">
      <c r="A1987" s="50">
        <v>1984</v>
      </c>
      <c r="B1987" s="51">
        <v>74.33599902571774</v>
      </c>
    </row>
    <row r="1988" spans="1:2" x14ac:dyDescent="0.2">
      <c r="A1988" s="50">
        <v>1985</v>
      </c>
      <c r="B1988" s="51">
        <v>69.342732576701636</v>
      </c>
    </row>
    <row r="1989" spans="1:2" x14ac:dyDescent="0.2">
      <c r="A1989" s="50">
        <v>1986</v>
      </c>
      <c r="B1989" s="51">
        <v>64.133880972846214</v>
      </c>
    </row>
    <row r="1990" spans="1:2" x14ac:dyDescent="0.2">
      <c r="A1990" s="50">
        <v>1987</v>
      </c>
      <c r="B1990" s="51">
        <v>56.111351833141981</v>
      </c>
    </row>
    <row r="1991" spans="1:2" x14ac:dyDescent="0.2">
      <c r="A1991" s="50">
        <v>1988</v>
      </c>
      <c r="B1991" s="51">
        <v>59.785930016537776</v>
      </c>
    </row>
    <row r="1992" spans="1:2" x14ac:dyDescent="0.2">
      <c r="A1992" s="50">
        <v>1989</v>
      </c>
      <c r="B1992" s="51">
        <v>59.995972318098325</v>
      </c>
    </row>
    <row r="1993" spans="1:2" x14ac:dyDescent="0.2">
      <c r="A1993" s="50">
        <v>1990</v>
      </c>
      <c r="B1993" s="51">
        <v>59.363322147056714</v>
      </c>
    </row>
    <row r="1994" spans="1:2" x14ac:dyDescent="0.2">
      <c r="A1994" s="50">
        <v>1991</v>
      </c>
      <c r="B1994" s="51">
        <v>61.248846114392848</v>
      </c>
    </row>
    <row r="1995" spans="1:2" x14ac:dyDescent="0.2">
      <c r="A1995" s="50">
        <v>1992</v>
      </c>
      <c r="B1995" s="51">
        <v>55.106743099290512</v>
      </c>
    </row>
    <row r="1996" spans="1:2" x14ac:dyDescent="0.2">
      <c r="A1996" s="50">
        <v>1993</v>
      </c>
      <c r="B1996" s="51">
        <v>50.05517989095712</v>
      </c>
    </row>
    <row r="1997" spans="1:2" x14ac:dyDescent="0.2">
      <c r="A1997" s="50">
        <v>1994</v>
      </c>
      <c r="B1997" s="51">
        <v>55.212819761328319</v>
      </c>
    </row>
    <row r="1998" spans="1:2" x14ac:dyDescent="0.2">
      <c r="A1998" s="50">
        <v>1995</v>
      </c>
      <c r="B1998" s="51">
        <v>67.907466355943143</v>
      </c>
    </row>
    <row r="1999" spans="1:2" x14ac:dyDescent="0.2">
      <c r="A1999" s="50">
        <v>1996</v>
      </c>
      <c r="B1999" s="51">
        <v>47.671435654907121</v>
      </c>
    </row>
    <row r="2000" spans="1:2" x14ac:dyDescent="0.2">
      <c r="A2000" s="50">
        <v>1997</v>
      </c>
      <c r="B2000" s="51">
        <v>44.835573995117102</v>
      </c>
    </row>
    <row r="2001" spans="1:2" x14ac:dyDescent="0.2">
      <c r="A2001" s="50">
        <v>1998</v>
      </c>
      <c r="B2001" s="51">
        <v>58.145964449109961</v>
      </c>
    </row>
    <row r="2002" spans="1:2" x14ac:dyDescent="0.2">
      <c r="A2002" s="50">
        <v>1999</v>
      </c>
      <c r="B2002" s="51">
        <v>59.575104421405896</v>
      </c>
    </row>
    <row r="2003" spans="1:2" x14ac:dyDescent="0.2">
      <c r="A2003" s="50">
        <v>2000</v>
      </c>
      <c r="B2003" s="51">
        <v>60.623048289552685</v>
      </c>
    </row>
    <row r="2004" spans="1:2" x14ac:dyDescent="0.2">
      <c r="A2004" s="50">
        <v>2001</v>
      </c>
      <c r="B2004" s="51">
        <v>57.380861107550132</v>
      </c>
    </row>
    <row r="2005" spans="1:2" x14ac:dyDescent="0.2">
      <c r="A2005" s="50">
        <v>2002</v>
      </c>
      <c r="B2005" s="51">
        <v>67.607953337403671</v>
      </c>
    </row>
    <row r="2006" spans="1:2" x14ac:dyDescent="0.2">
      <c r="A2006" s="50">
        <v>2003</v>
      </c>
      <c r="B2006" s="51">
        <v>50.303293826835862</v>
      </c>
    </row>
    <row r="2007" spans="1:2" x14ac:dyDescent="0.2">
      <c r="A2007" s="50">
        <v>2004</v>
      </c>
      <c r="B2007" s="51">
        <v>73.258462583987736</v>
      </c>
    </row>
    <row r="2008" spans="1:2" x14ac:dyDescent="0.2">
      <c r="A2008" s="50">
        <v>2005</v>
      </c>
      <c r="B2008" s="51">
        <v>63.907587378163527</v>
      </c>
    </row>
    <row r="2009" spans="1:2" x14ac:dyDescent="0.2">
      <c r="A2009" s="50">
        <v>2006</v>
      </c>
      <c r="B2009" s="51">
        <v>56.852507774164245</v>
      </c>
    </row>
    <row r="2010" spans="1:2" x14ac:dyDescent="0.2">
      <c r="A2010" s="50">
        <v>2007</v>
      </c>
      <c r="B2010" s="51">
        <v>57.837617483831316</v>
      </c>
    </row>
    <row r="2011" spans="1:2" x14ac:dyDescent="0.2">
      <c r="A2011" s="50">
        <v>2008</v>
      </c>
      <c r="B2011" s="51">
        <v>65.965058778389334</v>
      </c>
    </row>
    <row r="2012" spans="1:2" x14ac:dyDescent="0.2">
      <c r="A2012" s="50">
        <v>2009</v>
      </c>
      <c r="B2012" s="51">
        <v>56.610317322429246</v>
      </c>
    </row>
    <row r="2013" spans="1:2" x14ac:dyDescent="0.2">
      <c r="A2013" s="50">
        <v>2010</v>
      </c>
      <c r="B2013" s="51">
        <v>58.502877334808048</v>
      </c>
    </row>
    <row r="2014" spans="1:2" x14ac:dyDescent="0.2">
      <c r="A2014" s="50">
        <v>2011</v>
      </c>
      <c r="B2014" s="51">
        <v>63.822535615562053</v>
      </c>
    </row>
    <row r="2015" spans="1:2" x14ac:dyDescent="0.2">
      <c r="A2015" s="50">
        <v>2012</v>
      </c>
      <c r="B2015" s="51">
        <v>68.739333976916271</v>
      </c>
    </row>
    <row r="2016" spans="1:2" x14ac:dyDescent="0.2">
      <c r="A2016" s="50">
        <v>2013</v>
      </c>
      <c r="B2016" s="51">
        <v>55.589183273026222</v>
      </c>
    </row>
    <row r="2017" spans="1:2" x14ac:dyDescent="0.2">
      <c r="A2017" s="50">
        <v>2014</v>
      </c>
      <c r="B2017" s="51">
        <v>61.040133757236262</v>
      </c>
    </row>
    <row r="2018" spans="1:2" x14ac:dyDescent="0.2">
      <c r="A2018" s="50">
        <v>2015</v>
      </c>
      <c r="B2018" s="51">
        <v>55.916604367588135</v>
      </c>
    </row>
    <row r="2019" spans="1:2" x14ac:dyDescent="0.2">
      <c r="A2019" s="50">
        <v>2016</v>
      </c>
      <c r="B2019" s="51">
        <v>76.391263159790029</v>
      </c>
    </row>
    <row r="2020" spans="1:2" x14ac:dyDescent="0.2">
      <c r="A2020" s="50">
        <v>2017</v>
      </c>
      <c r="B2020" s="51">
        <v>61.327961452424162</v>
      </c>
    </row>
    <row r="2021" spans="1:2" x14ac:dyDescent="0.2">
      <c r="A2021" s="50">
        <v>2018</v>
      </c>
      <c r="B2021" s="51">
        <v>73.03144731561558</v>
      </c>
    </row>
    <row r="2022" spans="1:2" x14ac:dyDescent="0.2">
      <c r="A2022" s="50">
        <v>2019</v>
      </c>
      <c r="B2022" s="51">
        <v>71.827415205633486</v>
      </c>
    </row>
    <row r="2023" spans="1:2" x14ac:dyDescent="0.2">
      <c r="A2023" s="50">
        <v>2020</v>
      </c>
      <c r="B2023" s="51">
        <v>60.284583419035251</v>
      </c>
    </row>
    <row r="2024" spans="1:2" x14ac:dyDescent="0.2">
      <c r="A2024" s="50">
        <v>2021</v>
      </c>
      <c r="B2024" s="51">
        <v>51.030595978696802</v>
      </c>
    </row>
    <row r="2025" spans="1:2" x14ac:dyDescent="0.2">
      <c r="A2025" s="50">
        <v>2022</v>
      </c>
      <c r="B2025" s="51">
        <v>59.865558156753309</v>
      </c>
    </row>
    <row r="2026" spans="1:2" x14ac:dyDescent="0.2">
      <c r="A2026" s="50">
        <v>2023</v>
      </c>
      <c r="B2026" s="51">
        <v>53.560499463700374</v>
      </c>
    </row>
    <row r="2027" spans="1:2" x14ac:dyDescent="0.2">
      <c r="A2027" s="50">
        <v>2024</v>
      </c>
      <c r="B2027" s="51">
        <v>55.754187951750303</v>
      </c>
    </row>
    <row r="2028" spans="1:2" x14ac:dyDescent="0.2">
      <c r="A2028" s="50">
        <v>2025</v>
      </c>
      <c r="B2028" s="51">
        <v>66.223532330001063</v>
      </c>
    </row>
    <row r="2029" spans="1:2" x14ac:dyDescent="0.2">
      <c r="A2029" s="50">
        <v>2026</v>
      </c>
      <c r="B2029" s="51">
        <v>55.853486506603041</v>
      </c>
    </row>
    <row r="2030" spans="1:2" x14ac:dyDescent="0.2">
      <c r="A2030" s="50">
        <v>2027</v>
      </c>
      <c r="B2030" s="51">
        <v>60.41437121641026</v>
      </c>
    </row>
    <row r="2031" spans="1:2" x14ac:dyDescent="0.2">
      <c r="A2031" s="50">
        <v>2028</v>
      </c>
      <c r="B2031" s="51">
        <v>58.061741996624875</v>
      </c>
    </row>
    <row r="2032" spans="1:2" x14ac:dyDescent="0.2">
      <c r="A2032" s="50">
        <v>2029</v>
      </c>
      <c r="B2032" s="51">
        <v>65.218112040372688</v>
      </c>
    </row>
    <row r="2033" spans="1:2" x14ac:dyDescent="0.2">
      <c r="A2033" s="50">
        <v>2030</v>
      </c>
      <c r="B2033" s="51">
        <v>63.962249414717121</v>
      </c>
    </row>
    <row r="2034" spans="1:2" x14ac:dyDescent="0.2">
      <c r="A2034" s="50">
        <v>2031</v>
      </c>
      <c r="B2034" s="51">
        <v>49.791269161341397</v>
      </c>
    </row>
    <row r="2035" spans="1:2" x14ac:dyDescent="0.2">
      <c r="A2035" s="50">
        <v>2032</v>
      </c>
      <c r="B2035" s="51">
        <v>61.1191478720107</v>
      </c>
    </row>
    <row r="2036" spans="1:2" x14ac:dyDescent="0.2">
      <c r="A2036" s="50">
        <v>2033</v>
      </c>
      <c r="B2036" s="51">
        <v>75.111872166956886</v>
      </c>
    </row>
    <row r="2037" spans="1:2" x14ac:dyDescent="0.2">
      <c r="A2037" s="50">
        <v>2034</v>
      </c>
      <c r="B2037" s="51">
        <v>68.335878451196606</v>
      </c>
    </row>
    <row r="2038" spans="1:2" x14ac:dyDescent="0.2">
      <c r="A2038" s="50">
        <v>2035</v>
      </c>
      <c r="B2038" s="51">
        <v>66.322814172188345</v>
      </c>
    </row>
    <row r="2039" spans="1:2" x14ac:dyDescent="0.2">
      <c r="A2039" s="50">
        <v>2036</v>
      </c>
      <c r="B2039" s="51">
        <v>74.91397091601884</v>
      </c>
    </row>
    <row r="2040" spans="1:2" x14ac:dyDescent="0.2">
      <c r="A2040" s="50">
        <v>2037</v>
      </c>
      <c r="B2040" s="51">
        <v>57.00081897321617</v>
      </c>
    </row>
    <row r="2041" spans="1:2" x14ac:dyDescent="0.2">
      <c r="A2041" s="50">
        <v>2038</v>
      </c>
      <c r="B2041" s="51">
        <v>62.727154676035951</v>
      </c>
    </row>
    <row r="2042" spans="1:2" x14ac:dyDescent="0.2">
      <c r="A2042" s="50">
        <v>2039</v>
      </c>
      <c r="B2042" s="51">
        <v>77.083014977596434</v>
      </c>
    </row>
    <row r="2043" spans="1:2" x14ac:dyDescent="0.2">
      <c r="A2043" s="50">
        <v>2040</v>
      </c>
      <c r="B2043" s="51">
        <v>66.588910795319251</v>
      </c>
    </row>
    <row r="2044" spans="1:2" x14ac:dyDescent="0.2">
      <c r="A2044" s="50">
        <v>2041</v>
      </c>
      <c r="B2044" s="51">
        <v>72.890137740456154</v>
      </c>
    </row>
    <row r="2045" spans="1:2" x14ac:dyDescent="0.2">
      <c r="A2045" s="50">
        <v>2042</v>
      </c>
      <c r="B2045" s="51">
        <v>59.017462171531271</v>
      </c>
    </row>
    <row r="2046" spans="1:2" x14ac:dyDescent="0.2">
      <c r="A2046" s="50">
        <v>2043</v>
      </c>
      <c r="B2046" s="51">
        <v>56.910603849648851</v>
      </c>
    </row>
    <row r="2047" spans="1:2" x14ac:dyDescent="0.2">
      <c r="A2047" s="50">
        <v>2044</v>
      </c>
      <c r="B2047" s="51">
        <v>69.566555813305342</v>
      </c>
    </row>
    <row r="2048" spans="1:2" x14ac:dyDescent="0.2">
      <c r="A2048" s="50">
        <v>2045</v>
      </c>
      <c r="B2048" s="51">
        <v>70.905867039669474</v>
      </c>
    </row>
    <row r="2049" spans="1:2" x14ac:dyDescent="0.2">
      <c r="A2049" s="50">
        <v>2046</v>
      </c>
      <c r="B2049" s="51">
        <v>61.53714600403611</v>
      </c>
    </row>
    <row r="2050" spans="1:2" x14ac:dyDescent="0.2">
      <c r="A2050" s="50">
        <v>2047</v>
      </c>
      <c r="B2050" s="51">
        <v>71.464368854171767</v>
      </c>
    </row>
    <row r="2051" spans="1:2" x14ac:dyDescent="0.2">
      <c r="A2051" s="50">
        <v>2048</v>
      </c>
      <c r="B2051" s="51">
        <v>79.77745532519009</v>
      </c>
    </row>
    <row r="2052" spans="1:2" x14ac:dyDescent="0.2">
      <c r="A2052" s="50">
        <v>2049</v>
      </c>
      <c r="B2052" s="51">
        <v>53.689458858764958</v>
      </c>
    </row>
    <row r="2053" spans="1:2" x14ac:dyDescent="0.2">
      <c r="A2053" s="50">
        <v>2050</v>
      </c>
      <c r="B2053" s="51">
        <v>74.617893238368453</v>
      </c>
    </row>
    <row r="2054" spans="1:2" x14ac:dyDescent="0.2">
      <c r="A2054" s="50">
        <v>2051</v>
      </c>
      <c r="B2054" s="51">
        <v>62.593964416618725</v>
      </c>
    </row>
    <row r="2055" spans="1:2" x14ac:dyDescent="0.2">
      <c r="A2055" s="50">
        <v>2052</v>
      </c>
      <c r="B2055" s="51">
        <v>66.386829672594303</v>
      </c>
    </row>
    <row r="2056" spans="1:2" x14ac:dyDescent="0.2">
      <c r="A2056" s="50">
        <v>2053</v>
      </c>
      <c r="B2056" s="51">
        <v>66.654362045169506</v>
      </c>
    </row>
    <row r="2057" spans="1:2" x14ac:dyDescent="0.2">
      <c r="A2057" s="50">
        <v>2054</v>
      </c>
      <c r="B2057" s="51">
        <v>65.868500939476348</v>
      </c>
    </row>
    <row r="2058" spans="1:2" x14ac:dyDescent="0.2">
      <c r="A2058" s="50">
        <v>2055</v>
      </c>
      <c r="B2058" s="51">
        <v>68.413278265517206</v>
      </c>
    </row>
    <row r="2059" spans="1:2" x14ac:dyDescent="0.2">
      <c r="A2059" s="50">
        <v>2056</v>
      </c>
      <c r="B2059" s="51">
        <v>56.363436108655655</v>
      </c>
    </row>
    <row r="2060" spans="1:2" x14ac:dyDescent="0.2">
      <c r="A2060" s="50">
        <v>2057</v>
      </c>
      <c r="B2060" s="51">
        <v>59.150402570690346</v>
      </c>
    </row>
    <row r="2061" spans="1:2" x14ac:dyDescent="0.2">
      <c r="A2061" s="50">
        <v>2058</v>
      </c>
      <c r="B2061" s="51">
        <v>61.877470206457737</v>
      </c>
    </row>
    <row r="2062" spans="1:2" x14ac:dyDescent="0.2">
      <c r="A2062" s="50">
        <v>2059</v>
      </c>
      <c r="B2062" s="51">
        <v>52.008235622072618</v>
      </c>
    </row>
    <row r="2063" spans="1:2" x14ac:dyDescent="0.2">
      <c r="A2063" s="50">
        <v>2060</v>
      </c>
      <c r="B2063" s="51">
        <v>58.585467883606498</v>
      </c>
    </row>
    <row r="2064" spans="1:2" x14ac:dyDescent="0.2">
      <c r="A2064" s="50">
        <v>2061</v>
      </c>
      <c r="B2064" s="51">
        <v>58.283409488618027</v>
      </c>
    </row>
    <row r="2065" spans="1:2" x14ac:dyDescent="0.2">
      <c r="A2065" s="50">
        <v>2062</v>
      </c>
      <c r="B2065" s="51">
        <v>64.506526554017455</v>
      </c>
    </row>
    <row r="2066" spans="1:2" x14ac:dyDescent="0.2">
      <c r="A2066" s="50">
        <v>2063</v>
      </c>
      <c r="B2066" s="51">
        <v>66.125030246202229</v>
      </c>
    </row>
    <row r="2067" spans="1:2" x14ac:dyDescent="0.2">
      <c r="A2067" s="50">
        <v>2064</v>
      </c>
      <c r="B2067" s="51">
        <v>67.496776888527648</v>
      </c>
    </row>
    <row r="2068" spans="1:2" x14ac:dyDescent="0.2">
      <c r="A2068" s="50">
        <v>2065</v>
      </c>
      <c r="B2068" s="51">
        <v>63.737821593677722</v>
      </c>
    </row>
    <row r="2069" spans="1:2" x14ac:dyDescent="0.2">
      <c r="A2069" s="50">
        <v>2066</v>
      </c>
      <c r="B2069" s="51">
        <v>51.543179434419592</v>
      </c>
    </row>
    <row r="2070" spans="1:2" x14ac:dyDescent="0.2">
      <c r="A2070" s="50">
        <v>2067</v>
      </c>
      <c r="B2070" s="51">
        <v>59.231183001367455</v>
      </c>
    </row>
    <row r="2071" spans="1:2" x14ac:dyDescent="0.2">
      <c r="A2071" s="50">
        <v>2068</v>
      </c>
      <c r="B2071" s="51">
        <v>56.173010234688682</v>
      </c>
    </row>
    <row r="2072" spans="1:2" x14ac:dyDescent="0.2">
      <c r="A2072" s="50">
        <v>2069</v>
      </c>
      <c r="B2072" s="51">
        <v>73.900467585673468</v>
      </c>
    </row>
    <row r="2073" spans="1:2" x14ac:dyDescent="0.2">
      <c r="A2073" s="50">
        <v>2070</v>
      </c>
      <c r="B2073" s="51">
        <v>63.242495092052252</v>
      </c>
    </row>
    <row r="2074" spans="1:2" x14ac:dyDescent="0.2">
      <c r="A2074" s="50">
        <v>2071</v>
      </c>
      <c r="B2074" s="51">
        <v>64.189167409641144</v>
      </c>
    </row>
    <row r="2075" spans="1:2" x14ac:dyDescent="0.2">
      <c r="A2075" s="50">
        <v>2072</v>
      </c>
      <c r="B2075" s="51">
        <v>46.470570078393138</v>
      </c>
    </row>
    <row r="2076" spans="1:2" x14ac:dyDescent="0.2">
      <c r="A2076" s="50">
        <v>2073</v>
      </c>
      <c r="B2076" s="51">
        <v>63.024724564705274</v>
      </c>
    </row>
    <row r="2077" spans="1:2" x14ac:dyDescent="0.2">
      <c r="A2077" s="50">
        <v>2074</v>
      </c>
      <c r="B2077" s="51">
        <v>64.887207103579598</v>
      </c>
    </row>
    <row r="2078" spans="1:2" x14ac:dyDescent="0.2">
      <c r="A2078" s="50">
        <v>2075</v>
      </c>
      <c r="B2078" s="51">
        <v>73.64948089668124</v>
      </c>
    </row>
    <row r="2079" spans="1:2" x14ac:dyDescent="0.2">
      <c r="A2079" s="50">
        <v>2076</v>
      </c>
      <c r="B2079" s="51">
        <v>70.485026616639644</v>
      </c>
    </row>
    <row r="2080" spans="1:2" x14ac:dyDescent="0.2">
      <c r="A2080" s="50">
        <v>2077</v>
      </c>
      <c r="B2080" s="51">
        <v>62.168439359264291</v>
      </c>
    </row>
    <row r="2081" spans="1:2" x14ac:dyDescent="0.2">
      <c r="A2081" s="50">
        <v>2078</v>
      </c>
      <c r="B2081" s="51">
        <v>68.098183129811119</v>
      </c>
    </row>
    <row r="2082" spans="1:2" x14ac:dyDescent="0.2">
      <c r="A2082" s="50">
        <v>2079</v>
      </c>
      <c r="B2082" s="51">
        <v>57.090464646955517</v>
      </c>
    </row>
    <row r="2083" spans="1:2" x14ac:dyDescent="0.2">
      <c r="A2083" s="50">
        <v>2080</v>
      </c>
      <c r="B2083" s="51">
        <v>57.147597241732328</v>
      </c>
    </row>
    <row r="2084" spans="1:2" x14ac:dyDescent="0.2">
      <c r="A2084" s="50">
        <v>2081</v>
      </c>
      <c r="B2084" s="51">
        <v>68.535407281020028</v>
      </c>
    </row>
    <row r="2085" spans="1:2" x14ac:dyDescent="0.2">
      <c r="A2085" s="50">
        <v>2082</v>
      </c>
      <c r="B2085" s="51">
        <v>76.802125926800258</v>
      </c>
    </row>
    <row r="2086" spans="1:2" x14ac:dyDescent="0.2">
      <c r="A2086" s="50">
        <v>2083</v>
      </c>
      <c r="B2086" s="51">
        <v>55.487255996873664</v>
      </c>
    </row>
    <row r="2087" spans="1:2" x14ac:dyDescent="0.2">
      <c r="A2087" s="50">
        <v>2084</v>
      </c>
      <c r="B2087" s="51">
        <v>67.033568260475022</v>
      </c>
    </row>
    <row r="2088" spans="1:2" x14ac:dyDescent="0.2">
      <c r="A2088" s="50">
        <v>2085</v>
      </c>
      <c r="B2088" s="51">
        <v>53.119015832348623</v>
      </c>
    </row>
    <row r="2089" spans="1:2" x14ac:dyDescent="0.2">
      <c r="A2089" s="50">
        <v>2086</v>
      </c>
      <c r="B2089" s="51">
        <v>66.487445922013052</v>
      </c>
    </row>
    <row r="2090" spans="1:2" x14ac:dyDescent="0.2">
      <c r="A2090" s="50">
        <v>2087</v>
      </c>
      <c r="B2090" s="51">
        <v>55.038137115378163</v>
      </c>
    </row>
    <row r="2091" spans="1:2" x14ac:dyDescent="0.2">
      <c r="A2091" s="50">
        <v>2088</v>
      </c>
      <c r="B2091" s="51">
        <v>62.300145563420628</v>
      </c>
    </row>
    <row r="2092" spans="1:2" x14ac:dyDescent="0.2">
      <c r="A2092" s="50">
        <v>2089</v>
      </c>
      <c r="B2092" s="51">
        <v>47.974186794003941</v>
      </c>
    </row>
    <row r="2093" spans="1:2" x14ac:dyDescent="0.2">
      <c r="A2093" s="50">
        <v>2090</v>
      </c>
      <c r="B2093" s="51">
        <v>62.380630179930449</v>
      </c>
    </row>
    <row r="2094" spans="1:2" x14ac:dyDescent="0.2">
      <c r="A2094" s="50">
        <v>2091</v>
      </c>
      <c r="B2094" s="51">
        <v>67.208732162635428</v>
      </c>
    </row>
    <row r="2095" spans="1:2" x14ac:dyDescent="0.2">
      <c r="A2095" s="50">
        <v>2092</v>
      </c>
      <c r="B2095" s="51">
        <v>64.418802545620039</v>
      </c>
    </row>
    <row r="2096" spans="1:2" x14ac:dyDescent="0.2">
      <c r="A2096" s="50">
        <v>2093</v>
      </c>
      <c r="B2096" s="51">
        <v>80.30122132074672</v>
      </c>
    </row>
    <row r="2097" spans="1:2" x14ac:dyDescent="0.2">
      <c r="A2097" s="50">
        <v>2094</v>
      </c>
      <c r="B2097" s="51">
        <v>65.068124651171615</v>
      </c>
    </row>
    <row r="2098" spans="1:2" x14ac:dyDescent="0.2">
      <c r="A2098" s="50">
        <v>2095</v>
      </c>
      <c r="B2098" s="51">
        <v>52.335312673426479</v>
      </c>
    </row>
    <row r="2099" spans="1:2" x14ac:dyDescent="0.2">
      <c r="A2099" s="50">
        <v>2096</v>
      </c>
      <c r="B2099" s="51">
        <v>68.216293930239146</v>
      </c>
    </row>
    <row r="2100" spans="1:2" x14ac:dyDescent="0.2">
      <c r="A2100" s="50">
        <v>2097</v>
      </c>
      <c r="B2100" s="51">
        <v>82.476680339807402</v>
      </c>
    </row>
    <row r="2101" spans="1:2" x14ac:dyDescent="0.2">
      <c r="A2101" s="50">
        <v>2098</v>
      </c>
      <c r="B2101" s="51">
        <v>52.590049847938097</v>
      </c>
    </row>
    <row r="2102" spans="1:2" x14ac:dyDescent="0.2">
      <c r="A2102" s="50">
        <v>2099</v>
      </c>
      <c r="B2102" s="51">
        <v>48.397183569990638</v>
      </c>
    </row>
    <row r="2103" spans="1:2" x14ac:dyDescent="0.2">
      <c r="A2103" s="50">
        <v>2100</v>
      </c>
      <c r="B2103" s="51">
        <v>56.761309458489443</v>
      </c>
    </row>
    <row r="2104" spans="1:2" x14ac:dyDescent="0.2">
      <c r="A2104" s="50">
        <v>2101</v>
      </c>
      <c r="B2104" s="51">
        <v>63.378705773266404</v>
      </c>
    </row>
    <row r="2105" spans="1:2" x14ac:dyDescent="0.2">
      <c r="A2105" s="50">
        <v>2102</v>
      </c>
      <c r="B2105" s="51">
        <v>71.011607224394652</v>
      </c>
    </row>
    <row r="2106" spans="1:2" x14ac:dyDescent="0.2">
      <c r="A2106" s="50">
        <v>2103</v>
      </c>
      <c r="B2106" s="51">
        <v>45.947469577220616</v>
      </c>
    </row>
    <row r="2107" spans="1:2" x14ac:dyDescent="0.2">
      <c r="A2107" s="50">
        <v>2104</v>
      </c>
      <c r="B2107" s="51">
        <v>49.316457716530977</v>
      </c>
    </row>
    <row r="2108" spans="1:2" x14ac:dyDescent="0.2">
      <c r="A2108" s="50">
        <v>2105</v>
      </c>
      <c r="B2108" s="51">
        <v>56.014409347500198</v>
      </c>
    </row>
    <row r="2109" spans="1:2" x14ac:dyDescent="0.2">
      <c r="A2109" s="50">
        <v>2106</v>
      </c>
      <c r="B2109" s="51">
        <v>65.462728330676455</v>
      </c>
    </row>
    <row r="2110" spans="1:2" x14ac:dyDescent="0.2">
      <c r="A2110" s="50">
        <v>2107</v>
      </c>
      <c r="B2110" s="51">
        <v>63.295591177474705</v>
      </c>
    </row>
    <row r="2111" spans="1:2" x14ac:dyDescent="0.2">
      <c r="A2111" s="50">
        <v>2108</v>
      </c>
      <c r="B2111" s="51">
        <v>53.895996044969031</v>
      </c>
    </row>
    <row r="2112" spans="1:2" x14ac:dyDescent="0.2">
      <c r="A2112" s="50">
        <v>2109</v>
      </c>
      <c r="B2112" s="51">
        <v>54.92995933584281</v>
      </c>
    </row>
    <row r="2113" spans="1:2" x14ac:dyDescent="0.2">
      <c r="A2113" s="50">
        <v>2110</v>
      </c>
      <c r="B2113" s="51">
        <v>68.865923050680934</v>
      </c>
    </row>
    <row r="2114" spans="1:2" x14ac:dyDescent="0.2">
      <c r="A2114" s="50">
        <v>2111</v>
      </c>
      <c r="B2114" s="51">
        <v>74.162192484009523</v>
      </c>
    </row>
    <row r="2115" spans="1:2" x14ac:dyDescent="0.2">
      <c r="A2115" s="50">
        <v>2112</v>
      </c>
      <c r="B2115" s="51">
        <v>57.697012324345991</v>
      </c>
    </row>
    <row r="2116" spans="1:2" x14ac:dyDescent="0.2">
      <c r="A2116" s="50">
        <v>2113</v>
      </c>
      <c r="B2116" s="51">
        <v>60.83158489230798</v>
      </c>
    </row>
    <row r="2117" spans="1:2" x14ac:dyDescent="0.2">
      <c r="A2117" s="50">
        <v>2114</v>
      </c>
      <c r="B2117" s="51">
        <v>56.669480476808502</v>
      </c>
    </row>
    <row r="2118" spans="1:2" x14ac:dyDescent="0.2">
      <c r="A2118" s="50">
        <v>2115</v>
      </c>
      <c r="B2118" s="51">
        <v>70.743725405276749</v>
      </c>
    </row>
    <row r="2119" spans="1:2" x14ac:dyDescent="0.2">
      <c r="A2119" s="50">
        <v>2116</v>
      </c>
      <c r="B2119" s="51">
        <v>67.720342644234861</v>
      </c>
    </row>
    <row r="2120" spans="1:2" x14ac:dyDescent="0.2">
      <c r="A2120" s="50">
        <v>2117</v>
      </c>
      <c r="B2120" s="51">
        <v>68.02327705929612</v>
      </c>
    </row>
    <row r="2121" spans="1:2" x14ac:dyDescent="0.2">
      <c r="A2121" s="50">
        <v>2118</v>
      </c>
      <c r="B2121" s="51">
        <v>67.140006983183767</v>
      </c>
    </row>
    <row r="2122" spans="1:2" x14ac:dyDescent="0.2">
      <c r="A2122" s="50">
        <v>2119</v>
      </c>
      <c r="B2122" s="51">
        <v>70.08598747523537</v>
      </c>
    </row>
    <row r="2123" spans="1:2" x14ac:dyDescent="0.2">
      <c r="A2123" s="50">
        <v>2120</v>
      </c>
      <c r="B2123" s="51">
        <v>62.808606131374297</v>
      </c>
    </row>
    <row r="2124" spans="1:2" x14ac:dyDescent="0.2">
      <c r="A2124" s="50">
        <v>2121</v>
      </c>
      <c r="B2124" s="51">
        <v>65.616821563074325</v>
      </c>
    </row>
    <row r="2125" spans="1:2" x14ac:dyDescent="0.2">
      <c r="A2125" s="50">
        <v>2122</v>
      </c>
      <c r="B2125" s="51">
        <v>69.429418655932096</v>
      </c>
    </row>
    <row r="2126" spans="1:2" x14ac:dyDescent="0.2">
      <c r="A2126" s="50">
        <v>2123</v>
      </c>
      <c r="B2126" s="51">
        <v>53.816069545808595</v>
      </c>
    </row>
    <row r="2127" spans="1:2" x14ac:dyDescent="0.2">
      <c r="A2127" s="50">
        <v>2124</v>
      </c>
      <c r="B2127" s="51">
        <v>64.977407525232437</v>
      </c>
    </row>
    <row r="2128" spans="1:2" x14ac:dyDescent="0.2">
      <c r="A2128" s="50">
        <v>2125</v>
      </c>
      <c r="B2128" s="51">
        <v>64.651396387903745</v>
      </c>
    </row>
    <row r="2129" spans="1:2" x14ac:dyDescent="0.2">
      <c r="A2129" s="50">
        <v>2126</v>
      </c>
      <c r="B2129" s="51">
        <v>76.009441755681834</v>
      </c>
    </row>
    <row r="2130" spans="1:2" x14ac:dyDescent="0.2">
      <c r="A2130" s="50">
        <v>2127</v>
      </c>
      <c r="B2130" s="51">
        <v>67.426181379554549</v>
      </c>
    </row>
    <row r="2131" spans="1:2" x14ac:dyDescent="0.2">
      <c r="A2131" s="50">
        <v>2128</v>
      </c>
      <c r="B2131" s="51">
        <v>68.994330830671558</v>
      </c>
    </row>
    <row r="2132" spans="1:2" x14ac:dyDescent="0.2">
      <c r="A2132" s="50">
        <v>2129</v>
      </c>
      <c r="B2132" s="51">
        <v>64.829694126900009</v>
      </c>
    </row>
    <row r="2133" spans="1:2" x14ac:dyDescent="0.2">
      <c r="A2133" s="50">
        <v>2130</v>
      </c>
      <c r="B2133" s="51">
        <v>53.476596008625414</v>
      </c>
    </row>
    <row r="2134" spans="1:2" x14ac:dyDescent="0.2">
      <c r="A2134" s="50">
        <v>2131</v>
      </c>
      <c r="B2134" s="51">
        <v>65.711589654304746</v>
      </c>
    </row>
    <row r="2135" spans="1:2" x14ac:dyDescent="0.2">
      <c r="A2135" s="50">
        <v>2132</v>
      </c>
      <c r="B2135" s="51">
        <v>57.324598577920192</v>
      </c>
    </row>
    <row r="2136" spans="1:2" x14ac:dyDescent="0.2">
      <c r="A2136" s="50">
        <v>2133</v>
      </c>
      <c r="B2136" s="51">
        <v>56.42378195286021</v>
      </c>
    </row>
    <row r="2137" spans="1:2" x14ac:dyDescent="0.2">
      <c r="A2137" s="50">
        <v>2134</v>
      </c>
      <c r="B2137" s="51">
        <v>72.140002535948412</v>
      </c>
    </row>
    <row r="2138" spans="1:2" x14ac:dyDescent="0.2">
      <c r="A2138" s="50">
        <v>2135</v>
      </c>
      <c r="B2138" s="51">
        <v>65.310273104255884</v>
      </c>
    </row>
    <row r="2139" spans="1:2" x14ac:dyDescent="0.2">
      <c r="A2139" s="50">
        <v>2136</v>
      </c>
      <c r="B2139" s="51">
        <v>50.897496032850555</v>
      </c>
    </row>
    <row r="2140" spans="1:2" x14ac:dyDescent="0.2">
      <c r="A2140" s="50">
        <v>2137</v>
      </c>
      <c r="B2140" s="51">
        <v>71.643556838573744</v>
      </c>
    </row>
    <row r="2141" spans="1:2" x14ac:dyDescent="0.2">
      <c r="A2141" s="50">
        <v>2138</v>
      </c>
      <c r="B2141" s="51">
        <v>66.062333961419796</v>
      </c>
    </row>
    <row r="2142" spans="1:2" x14ac:dyDescent="0.2">
      <c r="A2142" s="50">
        <v>2139</v>
      </c>
      <c r="B2142" s="51">
        <v>78.07268380756571</v>
      </c>
    </row>
    <row r="2143" spans="1:2" x14ac:dyDescent="0.2">
      <c r="A2143" s="50">
        <v>2140</v>
      </c>
      <c r="B2143" s="51">
        <v>54.637598330110279</v>
      </c>
    </row>
    <row r="2144" spans="1:2" x14ac:dyDescent="0.2">
      <c r="A2144" s="50">
        <v>2141</v>
      </c>
      <c r="B2144" s="51">
        <v>69.939969321809684</v>
      </c>
    </row>
    <row r="2145" spans="1:2" x14ac:dyDescent="0.2">
      <c r="A2145" s="50">
        <v>2142</v>
      </c>
      <c r="B2145" s="51">
        <v>69.70598320344898</v>
      </c>
    </row>
    <row r="2146" spans="1:2" x14ac:dyDescent="0.2">
      <c r="A2146" s="50">
        <v>2143</v>
      </c>
      <c r="B2146" s="51">
        <v>63.462100256799346</v>
      </c>
    </row>
    <row r="2147" spans="1:2" x14ac:dyDescent="0.2">
      <c r="A2147" s="50">
        <v>2144</v>
      </c>
      <c r="B2147" s="51">
        <v>63.515669808346502</v>
      </c>
    </row>
    <row r="2148" spans="1:2" x14ac:dyDescent="0.2">
      <c r="A2148" s="50">
        <v>2145</v>
      </c>
      <c r="B2148" s="51">
        <v>52.83413498582356</v>
      </c>
    </row>
    <row r="2149" spans="1:2" x14ac:dyDescent="0.2">
      <c r="A2149" s="50">
        <v>2146</v>
      </c>
      <c r="B2149" s="51">
        <v>57.236355033753185</v>
      </c>
    </row>
    <row r="2150" spans="1:2" x14ac:dyDescent="0.2">
      <c r="A2150" s="50">
        <v>2147</v>
      </c>
      <c r="B2150" s="51">
        <v>62.088345849488967</v>
      </c>
    </row>
    <row r="2151" spans="1:2" x14ac:dyDescent="0.2">
      <c r="A2151" s="50">
        <v>2148</v>
      </c>
      <c r="B2151" s="51">
        <v>50.454951446107856</v>
      </c>
    </row>
    <row r="2152" spans="1:2" x14ac:dyDescent="0.2">
      <c r="A2152" s="50">
        <v>2149</v>
      </c>
      <c r="B2152" s="51">
        <v>60.493425670748756</v>
      </c>
    </row>
    <row r="2153" spans="1:2" x14ac:dyDescent="0.2">
      <c r="A2153" s="50">
        <v>2150</v>
      </c>
      <c r="B2153" s="51">
        <v>48.995148436299296</v>
      </c>
    </row>
    <row r="2154" spans="1:2" x14ac:dyDescent="0.2">
      <c r="A2154" s="50">
        <v>2151</v>
      </c>
      <c r="B2154" s="51">
        <v>61.746852293863881</v>
      </c>
    </row>
    <row r="2155" spans="1:2" x14ac:dyDescent="0.2">
      <c r="A2155" s="50">
        <v>2152</v>
      </c>
      <c r="B2155" s="51">
        <v>70.180941372093173</v>
      </c>
    </row>
    <row r="2156" spans="1:2" x14ac:dyDescent="0.2">
      <c r="A2156" s="50">
        <v>2153</v>
      </c>
      <c r="B2156" s="51">
        <v>51.423686399093654</v>
      </c>
    </row>
    <row r="2157" spans="1:2" x14ac:dyDescent="0.2">
      <c r="A2157" s="50">
        <v>2154</v>
      </c>
      <c r="B2157" s="51">
        <v>70.331503337928424</v>
      </c>
    </row>
    <row r="2158" spans="1:2" x14ac:dyDescent="0.2">
      <c r="A2158" s="50">
        <v>2155</v>
      </c>
      <c r="B2158" s="51">
        <v>68.659169844521571</v>
      </c>
    </row>
    <row r="2159" spans="1:2" x14ac:dyDescent="0.2">
      <c r="A2159" s="50">
        <v>2156</v>
      </c>
      <c r="B2159" s="51">
        <v>65.556456318000187</v>
      </c>
    </row>
    <row r="2160" spans="1:2" x14ac:dyDescent="0.2">
      <c r="A2160" s="50">
        <v>2157</v>
      </c>
      <c r="B2160" s="51">
        <v>48.773512061046844</v>
      </c>
    </row>
    <row r="2161" spans="1:2" x14ac:dyDescent="0.2">
      <c r="A2161" s="50">
        <v>2158</v>
      </c>
      <c r="B2161" s="51">
        <v>79.060124245935597</v>
      </c>
    </row>
    <row r="2162" spans="1:2" x14ac:dyDescent="0.2">
      <c r="A2162" s="50">
        <v>2159</v>
      </c>
      <c r="B2162" s="51">
        <v>60.075347788053556</v>
      </c>
    </row>
    <row r="2163" spans="1:2" x14ac:dyDescent="0.2">
      <c r="A2163" s="50">
        <v>2160</v>
      </c>
      <c r="B2163" s="51">
        <v>52.436127051214974</v>
      </c>
    </row>
    <row r="2164" spans="1:2" x14ac:dyDescent="0.2">
      <c r="A2164" s="50">
        <v>2161</v>
      </c>
      <c r="B2164" s="51">
        <v>57.922801963232544</v>
      </c>
    </row>
    <row r="2165" spans="1:2" x14ac:dyDescent="0.2">
      <c r="A2165" s="50">
        <v>2162</v>
      </c>
      <c r="B2165" s="51">
        <v>60.205398628076672</v>
      </c>
    </row>
    <row r="2166" spans="1:2" x14ac:dyDescent="0.2">
      <c r="A2166" s="50">
        <v>2163</v>
      </c>
      <c r="B2166" s="51">
        <v>58.720385019933275</v>
      </c>
    </row>
    <row r="2167" spans="1:2" x14ac:dyDescent="0.2">
      <c r="A2167" s="50">
        <v>2164</v>
      </c>
      <c r="B2167" s="51">
        <v>63.159817381025114</v>
      </c>
    </row>
    <row r="2168" spans="1:2" x14ac:dyDescent="0.2">
      <c r="A2168" s="50">
        <v>2165</v>
      </c>
      <c r="B2168" s="51">
        <v>72.467619442174183</v>
      </c>
    </row>
    <row r="2169" spans="1:2" x14ac:dyDescent="0.2">
      <c r="A2169" s="50">
        <v>2166</v>
      </c>
      <c r="B2169" s="51">
        <v>73.493896287379428</v>
      </c>
    </row>
    <row r="2170" spans="1:2" x14ac:dyDescent="0.2">
      <c r="A2170" s="50">
        <v>2167</v>
      </c>
      <c r="B2170" s="51">
        <v>58.366769658486128</v>
      </c>
    </row>
    <row r="2171" spans="1:2" x14ac:dyDescent="0.2">
      <c r="A2171" s="50">
        <v>2168</v>
      </c>
      <c r="B2171" s="51">
        <v>58.936156554877407</v>
      </c>
    </row>
    <row r="2172" spans="1:2" x14ac:dyDescent="0.2">
      <c r="A2172" s="50">
        <v>2169</v>
      </c>
      <c r="B2172" s="51">
        <v>62.513027726499999</v>
      </c>
    </row>
    <row r="2173" spans="1:2" x14ac:dyDescent="0.2">
      <c r="A2173" s="50">
        <v>2170</v>
      </c>
      <c r="B2173" s="51">
        <v>83.482883807386017</v>
      </c>
    </row>
    <row r="2174" spans="1:2" x14ac:dyDescent="0.2">
      <c r="A2174" s="50">
        <v>2171</v>
      </c>
      <c r="B2174" s="51">
        <v>64.362835380813209</v>
      </c>
    </row>
    <row r="2175" spans="1:2" x14ac:dyDescent="0.2">
      <c r="A2175" s="50">
        <v>2172</v>
      </c>
      <c r="B2175" s="51">
        <v>55.317689803764139</v>
      </c>
    </row>
    <row r="2176" spans="1:2" x14ac:dyDescent="0.2">
      <c r="A2176" s="50">
        <v>2173</v>
      </c>
      <c r="B2176" s="51">
        <v>61.667363385823677</v>
      </c>
    </row>
    <row r="2177" spans="1:2" x14ac:dyDescent="0.2">
      <c r="A2177" s="50">
        <v>2174</v>
      </c>
      <c r="B2177" s="51">
        <v>53.207585116499907</v>
      </c>
    </row>
    <row r="2178" spans="1:2" x14ac:dyDescent="0.2">
      <c r="A2178" s="50">
        <v>2175</v>
      </c>
      <c r="B2178" s="51">
        <v>56.517399126006929</v>
      </c>
    </row>
    <row r="2179" spans="1:2" x14ac:dyDescent="0.2">
      <c r="A2179" s="50">
        <v>2176</v>
      </c>
      <c r="B2179" s="51">
        <v>64.047880641379663</v>
      </c>
    </row>
    <row r="2180" spans="1:2" x14ac:dyDescent="0.2">
      <c r="A2180" s="50">
        <v>2177</v>
      </c>
      <c r="B2180" s="51">
        <v>67.792990333160603</v>
      </c>
    </row>
    <row r="2181" spans="1:2" x14ac:dyDescent="0.2">
      <c r="A2181" s="50">
        <v>2178</v>
      </c>
      <c r="B2181" s="51">
        <v>63.077392670218366</v>
      </c>
    </row>
    <row r="2182" spans="1:2" x14ac:dyDescent="0.2">
      <c r="A2182" s="50">
        <v>2179</v>
      </c>
      <c r="B2182" s="51">
        <v>54.820420963529529</v>
      </c>
    </row>
    <row r="2183" spans="1:2" x14ac:dyDescent="0.2">
      <c r="A2183" s="50">
        <v>2180</v>
      </c>
      <c r="B2183" s="51">
        <v>51.724246619720631</v>
      </c>
    </row>
    <row r="2184" spans="1:2" x14ac:dyDescent="0.2">
      <c r="A2184" s="50">
        <v>2181</v>
      </c>
      <c r="B2184" s="51">
        <v>52.174208151466821</v>
      </c>
    </row>
    <row r="2185" spans="1:2" x14ac:dyDescent="0.2">
      <c r="A2185" s="50">
        <v>2182</v>
      </c>
      <c r="B2185" s="51">
        <v>50.68167925998722</v>
      </c>
    </row>
    <row r="2186" spans="1:2" x14ac:dyDescent="0.2">
      <c r="A2186" s="50">
        <v>2183</v>
      </c>
      <c r="B2186" s="51">
        <v>54.334463886426043</v>
      </c>
    </row>
    <row r="2187" spans="1:2" x14ac:dyDescent="0.2">
      <c r="A2187" s="50">
        <v>2184</v>
      </c>
      <c r="B2187" s="51">
        <v>71.179776075027732</v>
      </c>
    </row>
    <row r="2188" spans="1:2" x14ac:dyDescent="0.2">
      <c r="A2188" s="50">
        <v>2185</v>
      </c>
      <c r="B2188" s="51">
        <v>66.861123397303857</v>
      </c>
    </row>
    <row r="2189" spans="1:2" x14ac:dyDescent="0.2">
      <c r="A2189" s="50">
        <v>2186</v>
      </c>
      <c r="B2189" s="51">
        <v>71.351911605431241</v>
      </c>
    </row>
    <row r="2190" spans="1:2" x14ac:dyDescent="0.2">
      <c r="A2190" s="50">
        <v>2187</v>
      </c>
      <c r="B2190" s="51">
        <v>60.910554826404983</v>
      </c>
    </row>
    <row r="2191" spans="1:2" x14ac:dyDescent="0.2">
      <c r="A2191" s="50">
        <v>2188</v>
      </c>
      <c r="B2191" s="51">
        <v>78.435200853181925</v>
      </c>
    </row>
    <row r="2192" spans="1:2" x14ac:dyDescent="0.2">
      <c r="A2192" s="50">
        <v>2189</v>
      </c>
      <c r="B2192" s="51">
        <v>65.807018257088245</v>
      </c>
    </row>
    <row r="2193" spans="1:2" x14ac:dyDescent="0.2">
      <c r="A2193" s="50">
        <v>2190</v>
      </c>
      <c r="B2193" s="51">
        <v>91.96421904351304</v>
      </c>
    </row>
    <row r="2194" spans="1:2" x14ac:dyDescent="0.2">
      <c r="A2194" s="50">
        <v>2191</v>
      </c>
      <c r="B2194" s="51">
        <v>51.231147609051206</v>
      </c>
    </row>
    <row r="2195" spans="1:2" x14ac:dyDescent="0.2">
      <c r="A2195" s="50">
        <v>2192</v>
      </c>
      <c r="B2195" s="51">
        <v>53.343468068550678</v>
      </c>
    </row>
    <row r="2196" spans="1:2" x14ac:dyDescent="0.2">
      <c r="A2196" s="50">
        <v>2193</v>
      </c>
      <c r="B2196" s="51">
        <v>77.554089350042929</v>
      </c>
    </row>
    <row r="2197" spans="1:2" x14ac:dyDescent="0.2">
      <c r="A2197" s="50">
        <v>2194</v>
      </c>
      <c r="B2197" s="51">
        <v>60.702031449333191</v>
      </c>
    </row>
    <row r="2198" spans="1:2" x14ac:dyDescent="0.2">
      <c r="A2198" s="50">
        <v>2195</v>
      </c>
      <c r="B2198" s="51">
        <v>42.61389536307518</v>
      </c>
    </row>
    <row r="2199" spans="1:2" x14ac:dyDescent="0.2">
      <c r="A2199" s="50">
        <v>2196</v>
      </c>
      <c r="B2199" s="51">
        <v>63.683730896093813</v>
      </c>
    </row>
    <row r="2200" spans="1:2" x14ac:dyDescent="0.2">
      <c r="A2200" s="50">
        <v>2197</v>
      </c>
      <c r="B2200" s="51">
        <v>57.555280671958073</v>
      </c>
    </row>
    <row r="2201" spans="1:2" x14ac:dyDescent="0.2">
      <c r="A2201" s="50">
        <v>2198</v>
      </c>
      <c r="B2201" s="51">
        <v>55.65392800574535</v>
      </c>
    </row>
    <row r="2202" spans="1:2" x14ac:dyDescent="0.2">
      <c r="A2202" s="50">
        <v>2199</v>
      </c>
      <c r="B2202" s="51">
        <v>81.259213537838946</v>
      </c>
    </row>
    <row r="2203" spans="1:2" x14ac:dyDescent="0.2">
      <c r="A2203" s="50">
        <v>2200</v>
      </c>
      <c r="B2203" s="51">
        <v>59.443650108867402</v>
      </c>
    </row>
    <row r="2204" spans="1:2" x14ac:dyDescent="0.2">
      <c r="A2204" s="50">
        <v>2201</v>
      </c>
      <c r="B2204" s="51">
        <v>55.384253729130307</v>
      </c>
    </row>
    <row r="2205" spans="1:2" x14ac:dyDescent="0.2">
      <c r="A2205" s="50">
        <v>2202</v>
      </c>
      <c r="B2205" s="51">
        <v>47.131207628552851</v>
      </c>
    </row>
    <row r="2206" spans="1:2" x14ac:dyDescent="0.2">
      <c r="A2206" s="50">
        <v>2203</v>
      </c>
      <c r="B2206" s="51">
        <v>57.468302975148589</v>
      </c>
    </row>
    <row r="2207" spans="1:2" x14ac:dyDescent="0.2">
      <c r="A2207" s="50">
        <v>2204</v>
      </c>
      <c r="B2207" s="51">
        <v>61.457872473000918</v>
      </c>
    </row>
    <row r="2208" spans="1:2" x14ac:dyDescent="0.2">
      <c r="A2208" s="50">
        <v>2205</v>
      </c>
      <c r="B2208" s="51">
        <v>54.216545439773853</v>
      </c>
    </row>
    <row r="2209" spans="1:2" x14ac:dyDescent="0.2">
      <c r="A2209" s="50">
        <v>2206</v>
      </c>
      <c r="B2209" s="51">
        <v>54.019032977473934</v>
      </c>
    </row>
    <row r="2210" spans="1:2" x14ac:dyDescent="0.2">
      <c r="A2210" s="50">
        <v>2207</v>
      </c>
      <c r="B2210" s="51">
        <v>72.675488601603746</v>
      </c>
    </row>
    <row r="2211" spans="1:2" x14ac:dyDescent="0.2">
      <c r="A2211" s="50">
        <v>2208</v>
      </c>
      <c r="B2211" s="51">
        <v>64.594688451661654</v>
      </c>
    </row>
    <row r="2212" spans="1:2" x14ac:dyDescent="0.2">
      <c r="A2212" s="50">
        <v>2209</v>
      </c>
      <c r="B2212" s="51">
        <v>54.450622033333509</v>
      </c>
    </row>
    <row r="2213" spans="1:2" x14ac:dyDescent="0.2">
      <c r="A2213" s="50">
        <v>2210</v>
      </c>
      <c r="B2213" s="51">
        <v>63.599546316380994</v>
      </c>
    </row>
    <row r="2214" spans="1:2" x14ac:dyDescent="0.2">
      <c r="A2214" s="50">
        <v>2211</v>
      </c>
      <c r="B2214" s="51">
        <v>69.796545580507654</v>
      </c>
    </row>
    <row r="2215" spans="1:2" x14ac:dyDescent="0.2">
      <c r="A2215" s="50">
        <v>2212</v>
      </c>
      <c r="B2215" s="51">
        <v>52.740019495067941</v>
      </c>
    </row>
    <row r="2216" spans="1:2" x14ac:dyDescent="0.2">
      <c r="A2216" s="50">
        <v>2213</v>
      </c>
      <c r="B2216" s="51">
        <v>67.316904063713338</v>
      </c>
    </row>
    <row r="2217" spans="1:2" x14ac:dyDescent="0.2">
      <c r="A2217" s="50">
        <v>2214</v>
      </c>
      <c r="B2217" s="51">
        <v>51.899168270015714</v>
      </c>
    </row>
    <row r="2218" spans="1:2" x14ac:dyDescent="0.2">
      <c r="A2218" s="50">
        <v>2215</v>
      </c>
      <c r="B2218" s="51">
        <v>69.209135148189517</v>
      </c>
    </row>
    <row r="2219" spans="1:2" x14ac:dyDescent="0.2">
      <c r="A2219" s="50">
        <v>2216</v>
      </c>
      <c r="B2219" s="51">
        <v>72.33780074174814</v>
      </c>
    </row>
    <row r="2220" spans="1:2" x14ac:dyDescent="0.2">
      <c r="A2220" s="50">
        <v>2217</v>
      </c>
      <c r="B2220" s="51">
        <v>59.65504924767675</v>
      </c>
    </row>
    <row r="2221" spans="1:2" x14ac:dyDescent="0.2">
      <c r="A2221" s="50">
        <v>2218</v>
      </c>
      <c r="B2221" s="51">
        <v>54.524141867482093</v>
      </c>
    </row>
    <row r="2222" spans="1:2" x14ac:dyDescent="0.2">
      <c r="A2222" s="50">
        <v>2219</v>
      </c>
      <c r="B2222" s="51">
        <v>52.978212421196822</v>
      </c>
    </row>
    <row r="2223" spans="1:2" x14ac:dyDescent="0.2">
      <c r="A2223" s="50">
        <v>2220</v>
      </c>
      <c r="B2223" s="51">
        <v>85.786212448929021</v>
      </c>
    </row>
    <row r="2224" spans="1:2" x14ac:dyDescent="0.2">
      <c r="A2224" s="50">
        <v>2221</v>
      </c>
      <c r="B2224" s="51">
        <v>58.802292483643413</v>
      </c>
    </row>
    <row r="2225" spans="1:2" x14ac:dyDescent="0.2">
      <c r="A2225" s="50">
        <v>2222</v>
      </c>
      <c r="B2225" s="51">
        <v>57.61075787567389</v>
      </c>
    </row>
    <row r="2226" spans="1:2" x14ac:dyDescent="0.2">
      <c r="A2226" s="50">
        <v>2223</v>
      </c>
      <c r="B2226" s="51">
        <v>66.757280231874475</v>
      </c>
    </row>
    <row r="2227" spans="1:2" x14ac:dyDescent="0.2">
      <c r="A2227" s="50">
        <v>2224</v>
      </c>
      <c r="B2227" s="51">
        <v>54.140045782454699</v>
      </c>
    </row>
    <row r="2228" spans="1:2" x14ac:dyDescent="0.2">
      <c r="A2228" s="50">
        <v>2225</v>
      </c>
      <c r="B2228" s="51">
        <v>64.275800195631916</v>
      </c>
    </row>
    <row r="2229" spans="1:2" x14ac:dyDescent="0.2">
      <c r="A2229" s="50">
        <v>2226</v>
      </c>
      <c r="B2229" s="51">
        <v>66.928139609103567</v>
      </c>
    </row>
    <row r="2230" spans="1:2" x14ac:dyDescent="0.2">
      <c r="A2230" s="50">
        <v>2227</v>
      </c>
      <c r="B2230" s="51">
        <v>65.126511745386551</v>
      </c>
    </row>
    <row r="2231" spans="1:2" x14ac:dyDescent="0.2">
      <c r="A2231" s="50">
        <v>2228</v>
      </c>
      <c r="B2231" s="51">
        <v>71.947782825691846</v>
      </c>
    </row>
    <row r="2232" spans="1:2" x14ac:dyDescent="0.2">
      <c r="A2232" s="50">
        <v>2229</v>
      </c>
      <c r="B2232" s="51">
        <v>75.778128427399182</v>
      </c>
    </row>
    <row r="2233" spans="1:2" x14ac:dyDescent="0.2">
      <c r="A2233" s="50">
        <v>2230</v>
      </c>
      <c r="B2233" s="51">
        <v>56.268611024849449</v>
      </c>
    </row>
    <row r="2234" spans="1:2" x14ac:dyDescent="0.2">
      <c r="A2234" s="50">
        <v>2231</v>
      </c>
      <c r="B2234" s="51">
        <v>64.74030731928444</v>
      </c>
    </row>
    <row r="2235" spans="1:2" x14ac:dyDescent="0.2">
      <c r="A2235" s="50">
        <v>2232</v>
      </c>
      <c r="B2235" s="51">
        <v>65.369608870696567</v>
      </c>
    </row>
    <row r="2236" spans="1:2" x14ac:dyDescent="0.2">
      <c r="A2236" s="50">
        <v>2233</v>
      </c>
      <c r="B2236" s="51">
        <v>70.584993619307596</v>
      </c>
    </row>
    <row r="2237" spans="1:2" x14ac:dyDescent="0.2">
      <c r="A2237" s="50">
        <v>2234</v>
      </c>
      <c r="B2237" s="51">
        <v>49.612670121729316</v>
      </c>
    </row>
    <row r="2238" spans="1:2" x14ac:dyDescent="0.2">
      <c r="A2238" s="50">
        <v>2235</v>
      </c>
      <c r="B2238" s="51">
        <v>75.435183535902311</v>
      </c>
    </row>
    <row r="2239" spans="1:2" x14ac:dyDescent="0.2">
      <c r="A2239" s="50">
        <v>2236</v>
      </c>
      <c r="B2239" s="51">
        <v>61.957232176766254</v>
      </c>
    </row>
    <row r="2240" spans="1:2" x14ac:dyDescent="0.2">
      <c r="A2240" s="50">
        <v>2237</v>
      </c>
      <c r="B2240" s="51">
        <v>69.077572770040305</v>
      </c>
    </row>
    <row r="2241" spans="1:2" x14ac:dyDescent="0.2">
      <c r="A2241" s="50">
        <v>2238</v>
      </c>
      <c r="B2241" s="51">
        <v>54.749512186913364</v>
      </c>
    </row>
    <row r="2242" spans="1:2" x14ac:dyDescent="0.2">
      <c r="A2242" s="50">
        <v>2239</v>
      </c>
      <c r="B2242" s="51">
        <v>62.942693582536343</v>
      </c>
    </row>
    <row r="2243" spans="1:2" x14ac:dyDescent="0.2">
      <c r="A2243" s="50">
        <v>2240</v>
      </c>
      <c r="B2243" s="51">
        <v>74.33599902571774</v>
      </c>
    </row>
    <row r="2244" spans="1:2" x14ac:dyDescent="0.2">
      <c r="A2244" s="50">
        <v>2241</v>
      </c>
      <c r="B2244" s="51">
        <v>69.342732576701636</v>
      </c>
    </row>
    <row r="2245" spans="1:2" x14ac:dyDescent="0.2">
      <c r="A2245" s="50">
        <v>2242</v>
      </c>
      <c r="B2245" s="51">
        <v>64.133880972846214</v>
      </c>
    </row>
    <row r="2246" spans="1:2" x14ac:dyDescent="0.2">
      <c r="A2246" s="50">
        <v>2243</v>
      </c>
      <c r="B2246" s="51">
        <v>56.111351833141981</v>
      </c>
    </row>
    <row r="2247" spans="1:2" x14ac:dyDescent="0.2">
      <c r="A2247" s="50">
        <v>2244</v>
      </c>
      <c r="B2247" s="51">
        <v>59.785930016537776</v>
      </c>
    </row>
    <row r="2248" spans="1:2" x14ac:dyDescent="0.2">
      <c r="A2248" s="50">
        <v>2245</v>
      </c>
      <c r="B2248" s="51">
        <v>59.995972318098325</v>
      </c>
    </row>
    <row r="2249" spans="1:2" x14ac:dyDescent="0.2">
      <c r="A2249" s="50">
        <v>2246</v>
      </c>
      <c r="B2249" s="51">
        <v>59.363322147056714</v>
      </c>
    </row>
    <row r="2250" spans="1:2" x14ac:dyDescent="0.2">
      <c r="A2250" s="50">
        <v>2247</v>
      </c>
      <c r="B2250" s="51">
        <v>61.248846114392848</v>
      </c>
    </row>
    <row r="2251" spans="1:2" x14ac:dyDescent="0.2">
      <c r="A2251" s="50">
        <v>2248</v>
      </c>
      <c r="B2251" s="51">
        <v>55.106743099290512</v>
      </c>
    </row>
    <row r="2252" spans="1:2" x14ac:dyDescent="0.2">
      <c r="A2252" s="50">
        <v>2249</v>
      </c>
      <c r="B2252" s="51">
        <v>50.05517989095712</v>
      </c>
    </row>
    <row r="2253" spans="1:2" x14ac:dyDescent="0.2">
      <c r="A2253" s="50">
        <v>2250</v>
      </c>
      <c r="B2253" s="51">
        <v>55.212819761328319</v>
      </c>
    </row>
    <row r="2254" spans="1:2" x14ac:dyDescent="0.2">
      <c r="A2254" s="50">
        <v>2251</v>
      </c>
      <c r="B2254" s="51">
        <v>67.907466355943143</v>
      </c>
    </row>
    <row r="2255" spans="1:2" x14ac:dyDescent="0.2">
      <c r="A2255" s="50">
        <v>2252</v>
      </c>
      <c r="B2255" s="51">
        <v>47.671435654907121</v>
      </c>
    </row>
    <row r="2256" spans="1:2" x14ac:dyDescent="0.2">
      <c r="A2256" s="50">
        <v>2253</v>
      </c>
      <c r="B2256" s="51">
        <v>44.835573995117102</v>
      </c>
    </row>
    <row r="2257" spans="1:2" x14ac:dyDescent="0.2">
      <c r="A2257" s="50">
        <v>2254</v>
      </c>
      <c r="B2257" s="51">
        <v>58.145964449109961</v>
      </c>
    </row>
    <row r="2258" spans="1:2" x14ac:dyDescent="0.2">
      <c r="A2258" s="50">
        <v>2255</v>
      </c>
      <c r="B2258" s="51">
        <v>59.575104421405896</v>
      </c>
    </row>
    <row r="2259" spans="1:2" x14ac:dyDescent="0.2">
      <c r="A2259" s="50">
        <v>2256</v>
      </c>
      <c r="B2259" s="51">
        <v>60.623048289552685</v>
      </c>
    </row>
    <row r="2260" spans="1:2" x14ac:dyDescent="0.2">
      <c r="A2260" s="50">
        <v>2257</v>
      </c>
      <c r="B2260" s="51">
        <v>57.380861107550132</v>
      </c>
    </row>
    <row r="2261" spans="1:2" x14ac:dyDescent="0.2">
      <c r="A2261" s="50">
        <v>2258</v>
      </c>
      <c r="B2261" s="51">
        <v>67.607953337403671</v>
      </c>
    </row>
    <row r="2262" spans="1:2" x14ac:dyDescent="0.2">
      <c r="A2262" s="50">
        <v>2259</v>
      </c>
      <c r="B2262" s="51">
        <v>50.303293826835862</v>
      </c>
    </row>
    <row r="2263" spans="1:2" x14ac:dyDescent="0.2">
      <c r="A2263" s="50">
        <v>2260</v>
      </c>
      <c r="B2263" s="51">
        <v>73.258462583987736</v>
      </c>
    </row>
    <row r="2264" spans="1:2" x14ac:dyDescent="0.2">
      <c r="A2264" s="50">
        <v>2261</v>
      </c>
      <c r="B2264" s="51">
        <v>63.907587378163527</v>
      </c>
    </row>
    <row r="2265" spans="1:2" x14ac:dyDescent="0.2">
      <c r="A2265" s="50">
        <v>2262</v>
      </c>
      <c r="B2265" s="51">
        <v>56.852507774164245</v>
      </c>
    </row>
    <row r="2266" spans="1:2" x14ac:dyDescent="0.2">
      <c r="A2266" s="50">
        <v>2263</v>
      </c>
      <c r="B2266" s="51">
        <v>57.837617483831316</v>
      </c>
    </row>
    <row r="2267" spans="1:2" x14ac:dyDescent="0.2">
      <c r="A2267" s="50">
        <v>2264</v>
      </c>
      <c r="B2267" s="51">
        <v>65.965058778389334</v>
      </c>
    </row>
    <row r="2268" spans="1:2" x14ac:dyDescent="0.2">
      <c r="A2268" s="50">
        <v>2265</v>
      </c>
      <c r="B2268" s="51">
        <v>56.610317322429246</v>
      </c>
    </row>
    <row r="2269" spans="1:2" x14ac:dyDescent="0.2">
      <c r="A2269" s="50">
        <v>2266</v>
      </c>
      <c r="B2269" s="51">
        <v>58.502877334808048</v>
      </c>
    </row>
    <row r="2270" spans="1:2" x14ac:dyDescent="0.2">
      <c r="A2270" s="50">
        <v>2267</v>
      </c>
      <c r="B2270" s="51">
        <v>63.822535615562053</v>
      </c>
    </row>
    <row r="2271" spans="1:2" x14ac:dyDescent="0.2">
      <c r="A2271" s="50">
        <v>2268</v>
      </c>
      <c r="B2271" s="51">
        <v>68.739333976916271</v>
      </c>
    </row>
    <row r="2272" spans="1:2" x14ac:dyDescent="0.2">
      <c r="A2272" s="50">
        <v>2269</v>
      </c>
      <c r="B2272" s="51">
        <v>55.589183273026222</v>
      </c>
    </row>
    <row r="2273" spans="1:2" x14ac:dyDescent="0.2">
      <c r="A2273" s="50">
        <v>2270</v>
      </c>
      <c r="B2273" s="51">
        <v>61.040133757236262</v>
      </c>
    </row>
    <row r="2274" spans="1:2" x14ac:dyDescent="0.2">
      <c r="A2274" s="50">
        <v>2271</v>
      </c>
      <c r="B2274" s="51">
        <v>55.916604367588135</v>
      </c>
    </row>
    <row r="2275" spans="1:2" x14ac:dyDescent="0.2">
      <c r="A2275" s="50">
        <v>2272</v>
      </c>
      <c r="B2275" s="51">
        <v>76.391263159790029</v>
      </c>
    </row>
    <row r="2276" spans="1:2" x14ac:dyDescent="0.2">
      <c r="A2276" s="50">
        <v>2273</v>
      </c>
      <c r="B2276" s="51">
        <v>61.327961452424162</v>
      </c>
    </row>
    <row r="2277" spans="1:2" x14ac:dyDescent="0.2">
      <c r="A2277" s="50">
        <v>2274</v>
      </c>
      <c r="B2277" s="51">
        <v>73.03144731561558</v>
      </c>
    </row>
    <row r="2278" spans="1:2" x14ac:dyDescent="0.2">
      <c r="A2278" s="50">
        <v>2275</v>
      </c>
      <c r="B2278" s="51">
        <v>71.827415205633486</v>
      </c>
    </row>
    <row r="2279" spans="1:2" x14ac:dyDescent="0.2">
      <c r="A2279" s="50">
        <v>2276</v>
      </c>
      <c r="B2279" s="51">
        <v>60.284583419035251</v>
      </c>
    </row>
    <row r="2280" spans="1:2" x14ac:dyDescent="0.2">
      <c r="A2280" s="50">
        <v>2277</v>
      </c>
      <c r="B2280" s="51">
        <v>51.030595978696802</v>
      </c>
    </row>
    <row r="2281" spans="1:2" x14ac:dyDescent="0.2">
      <c r="A2281" s="50">
        <v>2278</v>
      </c>
      <c r="B2281" s="51">
        <v>59.865558156753309</v>
      </c>
    </row>
    <row r="2282" spans="1:2" x14ac:dyDescent="0.2">
      <c r="A2282" s="50">
        <v>2279</v>
      </c>
      <c r="B2282" s="51">
        <v>53.560499463700374</v>
      </c>
    </row>
    <row r="2283" spans="1:2" x14ac:dyDescent="0.2">
      <c r="A2283" s="50">
        <v>2280</v>
      </c>
      <c r="B2283" s="51">
        <v>55.754187951750303</v>
      </c>
    </row>
    <row r="2284" spans="1:2" x14ac:dyDescent="0.2">
      <c r="A2284" s="50">
        <v>2281</v>
      </c>
      <c r="B2284" s="51">
        <v>66.223532330001063</v>
      </c>
    </row>
    <row r="2285" spans="1:2" x14ac:dyDescent="0.2">
      <c r="A2285" s="50">
        <v>2282</v>
      </c>
      <c r="B2285" s="51">
        <v>55.853486506603041</v>
      </c>
    </row>
    <row r="2286" spans="1:2" x14ac:dyDescent="0.2">
      <c r="A2286" s="50">
        <v>2283</v>
      </c>
      <c r="B2286" s="51">
        <v>60.41437121641026</v>
      </c>
    </row>
    <row r="2287" spans="1:2" x14ac:dyDescent="0.2">
      <c r="A2287" s="50">
        <v>2284</v>
      </c>
      <c r="B2287" s="51">
        <v>58.061741996624875</v>
      </c>
    </row>
    <row r="2288" spans="1:2" x14ac:dyDescent="0.2">
      <c r="A2288" s="50">
        <v>2285</v>
      </c>
      <c r="B2288" s="51">
        <v>65.218112040372688</v>
      </c>
    </row>
    <row r="2289" spans="1:2" x14ac:dyDescent="0.2">
      <c r="A2289" s="50">
        <v>2286</v>
      </c>
      <c r="B2289" s="51">
        <v>63.962249414717121</v>
      </c>
    </row>
    <row r="2290" spans="1:2" x14ac:dyDescent="0.2">
      <c r="A2290" s="50">
        <v>2287</v>
      </c>
      <c r="B2290" s="51">
        <v>49.791269161341397</v>
      </c>
    </row>
    <row r="2291" spans="1:2" x14ac:dyDescent="0.2">
      <c r="A2291" s="50">
        <v>2288</v>
      </c>
      <c r="B2291" s="51">
        <v>61.1191478720107</v>
      </c>
    </row>
    <row r="2292" spans="1:2" x14ac:dyDescent="0.2">
      <c r="A2292" s="50">
        <v>2289</v>
      </c>
      <c r="B2292" s="51">
        <v>75.111872166956886</v>
      </c>
    </row>
    <row r="2293" spans="1:2" x14ac:dyDescent="0.2">
      <c r="A2293" s="50">
        <v>2290</v>
      </c>
      <c r="B2293" s="51">
        <v>68.335878451196606</v>
      </c>
    </row>
    <row r="2294" spans="1:2" x14ac:dyDescent="0.2">
      <c r="A2294" s="50">
        <v>2291</v>
      </c>
      <c r="B2294" s="51">
        <v>66.322814172188345</v>
      </c>
    </row>
    <row r="2295" spans="1:2" x14ac:dyDescent="0.2">
      <c r="A2295" s="50">
        <v>2292</v>
      </c>
      <c r="B2295" s="51">
        <v>74.91397091601884</v>
      </c>
    </row>
    <row r="2296" spans="1:2" x14ac:dyDescent="0.2">
      <c r="A2296" s="50">
        <v>2293</v>
      </c>
      <c r="B2296" s="51">
        <v>57.00081897321617</v>
      </c>
    </row>
    <row r="2297" spans="1:2" x14ac:dyDescent="0.2">
      <c r="A2297" s="50">
        <v>2294</v>
      </c>
      <c r="B2297" s="51">
        <v>62.727154676035951</v>
      </c>
    </row>
    <row r="2298" spans="1:2" x14ac:dyDescent="0.2">
      <c r="A2298" s="50">
        <v>2295</v>
      </c>
      <c r="B2298" s="51">
        <v>77.083014977596434</v>
      </c>
    </row>
    <row r="2299" spans="1:2" x14ac:dyDescent="0.2">
      <c r="A2299" s="50">
        <v>2296</v>
      </c>
      <c r="B2299" s="51">
        <v>66.588910795319251</v>
      </c>
    </row>
    <row r="2300" spans="1:2" x14ac:dyDescent="0.2">
      <c r="A2300" s="50">
        <v>2297</v>
      </c>
      <c r="B2300" s="51">
        <v>72.890137740456154</v>
      </c>
    </row>
    <row r="2301" spans="1:2" x14ac:dyDescent="0.2">
      <c r="A2301" s="50">
        <v>2298</v>
      </c>
      <c r="B2301" s="51">
        <v>59.017462171531271</v>
      </c>
    </row>
    <row r="2302" spans="1:2" x14ac:dyDescent="0.2">
      <c r="A2302" s="50">
        <v>2299</v>
      </c>
      <c r="B2302" s="51">
        <v>56.910603849648851</v>
      </c>
    </row>
    <row r="2303" spans="1:2" x14ac:dyDescent="0.2">
      <c r="A2303" s="50">
        <v>2300</v>
      </c>
      <c r="B2303" s="51">
        <v>69.566555813305342</v>
      </c>
    </row>
    <row r="2304" spans="1:2" x14ac:dyDescent="0.2">
      <c r="A2304" s="50">
        <v>2301</v>
      </c>
      <c r="B2304" s="51">
        <v>70.905867039669474</v>
      </c>
    </row>
    <row r="2305" spans="1:2" x14ac:dyDescent="0.2">
      <c r="A2305" s="50">
        <v>2302</v>
      </c>
      <c r="B2305" s="51">
        <v>61.53714600403611</v>
      </c>
    </row>
    <row r="2306" spans="1:2" x14ac:dyDescent="0.2">
      <c r="A2306" s="50">
        <v>2303</v>
      </c>
      <c r="B2306" s="51">
        <v>71.464368854171767</v>
      </c>
    </row>
    <row r="2307" spans="1:2" x14ac:dyDescent="0.2">
      <c r="A2307" s="50">
        <v>2304</v>
      </c>
      <c r="B2307" s="51">
        <v>79.77745532519009</v>
      </c>
    </row>
    <row r="2308" spans="1:2" x14ac:dyDescent="0.2">
      <c r="A2308" s="50">
        <v>2305</v>
      </c>
      <c r="B2308" s="51">
        <v>53.689458858764958</v>
      </c>
    </row>
    <row r="2309" spans="1:2" x14ac:dyDescent="0.2">
      <c r="A2309" s="50">
        <v>2306</v>
      </c>
      <c r="B2309" s="51">
        <v>74.617893238368453</v>
      </c>
    </row>
    <row r="2310" spans="1:2" x14ac:dyDescent="0.2">
      <c r="A2310" s="50">
        <v>2307</v>
      </c>
      <c r="B2310" s="51">
        <v>62.593964416618725</v>
      </c>
    </row>
    <row r="2311" spans="1:2" x14ac:dyDescent="0.2">
      <c r="A2311" s="50">
        <v>2308</v>
      </c>
      <c r="B2311" s="51">
        <v>66.386829672594303</v>
      </c>
    </row>
    <row r="2312" spans="1:2" x14ac:dyDescent="0.2">
      <c r="A2312" s="50">
        <v>2309</v>
      </c>
      <c r="B2312" s="51">
        <v>66.654362045169506</v>
      </c>
    </row>
    <row r="2313" spans="1:2" x14ac:dyDescent="0.2">
      <c r="A2313" s="50">
        <v>2310</v>
      </c>
      <c r="B2313" s="51">
        <v>65.868500939476348</v>
      </c>
    </row>
    <row r="2314" spans="1:2" x14ac:dyDescent="0.2">
      <c r="A2314" s="50">
        <v>2311</v>
      </c>
      <c r="B2314" s="51">
        <v>68.413278265517206</v>
      </c>
    </row>
    <row r="2315" spans="1:2" x14ac:dyDescent="0.2">
      <c r="A2315" s="50">
        <v>2312</v>
      </c>
      <c r="B2315" s="51">
        <v>56.363436108655655</v>
      </c>
    </row>
    <row r="2316" spans="1:2" x14ac:dyDescent="0.2">
      <c r="A2316" s="50">
        <v>2313</v>
      </c>
      <c r="B2316" s="51">
        <v>59.150402570690346</v>
      </c>
    </row>
    <row r="2317" spans="1:2" x14ac:dyDescent="0.2">
      <c r="A2317" s="50">
        <v>2314</v>
      </c>
      <c r="B2317" s="51">
        <v>61.877470206457737</v>
      </c>
    </row>
    <row r="2318" spans="1:2" x14ac:dyDescent="0.2">
      <c r="A2318" s="50">
        <v>2315</v>
      </c>
      <c r="B2318" s="51">
        <v>52.008235622072618</v>
      </c>
    </row>
    <row r="2319" spans="1:2" x14ac:dyDescent="0.2">
      <c r="A2319" s="50">
        <v>2316</v>
      </c>
      <c r="B2319" s="51">
        <v>58.585467883606498</v>
      </c>
    </row>
    <row r="2320" spans="1:2" x14ac:dyDescent="0.2">
      <c r="A2320" s="50">
        <v>2317</v>
      </c>
      <c r="B2320" s="51">
        <v>58.283409488618027</v>
      </c>
    </row>
    <row r="2321" spans="1:2" x14ac:dyDescent="0.2">
      <c r="A2321" s="50">
        <v>2318</v>
      </c>
      <c r="B2321" s="51">
        <v>64.506526554017455</v>
      </c>
    </row>
    <row r="2322" spans="1:2" x14ac:dyDescent="0.2">
      <c r="A2322" s="50">
        <v>2319</v>
      </c>
      <c r="B2322" s="51">
        <v>66.125030246202229</v>
      </c>
    </row>
    <row r="2323" spans="1:2" x14ac:dyDescent="0.2">
      <c r="A2323" s="50">
        <v>2320</v>
      </c>
      <c r="B2323" s="51">
        <v>67.496776888527648</v>
      </c>
    </row>
    <row r="2324" spans="1:2" x14ac:dyDescent="0.2">
      <c r="A2324" s="50">
        <v>2321</v>
      </c>
      <c r="B2324" s="51">
        <v>63.737821593677722</v>
      </c>
    </row>
    <row r="2325" spans="1:2" x14ac:dyDescent="0.2">
      <c r="A2325" s="50">
        <v>2322</v>
      </c>
      <c r="B2325" s="51">
        <v>51.543179434419592</v>
      </c>
    </row>
    <row r="2326" spans="1:2" x14ac:dyDescent="0.2">
      <c r="A2326" s="50">
        <v>2323</v>
      </c>
      <c r="B2326" s="51">
        <v>59.231183001367455</v>
      </c>
    </row>
    <row r="2327" spans="1:2" x14ac:dyDescent="0.2">
      <c r="A2327" s="50">
        <v>2324</v>
      </c>
      <c r="B2327" s="51">
        <v>56.173010234688682</v>
      </c>
    </row>
    <row r="2328" spans="1:2" x14ac:dyDescent="0.2">
      <c r="A2328" s="50">
        <v>2325</v>
      </c>
      <c r="B2328" s="51">
        <v>73.900467585673468</v>
      </c>
    </row>
    <row r="2329" spans="1:2" x14ac:dyDescent="0.2">
      <c r="A2329" s="50">
        <v>2326</v>
      </c>
      <c r="B2329" s="51">
        <v>63.242495092052252</v>
      </c>
    </row>
    <row r="2330" spans="1:2" x14ac:dyDescent="0.2">
      <c r="A2330" s="50">
        <v>2327</v>
      </c>
      <c r="B2330" s="51">
        <v>64.189167409641144</v>
      </c>
    </row>
    <row r="2331" spans="1:2" x14ac:dyDescent="0.2">
      <c r="A2331" s="50">
        <v>2328</v>
      </c>
      <c r="B2331" s="51">
        <v>46.470570078393138</v>
      </c>
    </row>
    <row r="2332" spans="1:2" x14ac:dyDescent="0.2">
      <c r="A2332" s="50">
        <v>2329</v>
      </c>
      <c r="B2332" s="51">
        <v>63.024724564705274</v>
      </c>
    </row>
    <row r="2333" spans="1:2" x14ac:dyDescent="0.2">
      <c r="A2333" s="50">
        <v>2330</v>
      </c>
      <c r="B2333" s="51">
        <v>64.887207103579598</v>
      </c>
    </row>
    <row r="2334" spans="1:2" x14ac:dyDescent="0.2">
      <c r="A2334" s="50">
        <v>2331</v>
      </c>
      <c r="B2334" s="51">
        <v>73.64948089668124</v>
      </c>
    </row>
    <row r="2335" spans="1:2" x14ac:dyDescent="0.2">
      <c r="A2335" s="50">
        <v>2332</v>
      </c>
      <c r="B2335" s="51">
        <v>70.485026616639644</v>
      </c>
    </row>
    <row r="2336" spans="1:2" x14ac:dyDescent="0.2">
      <c r="A2336" s="50">
        <v>2333</v>
      </c>
      <c r="B2336" s="51">
        <v>62.168439359264291</v>
      </c>
    </row>
    <row r="2337" spans="1:2" x14ac:dyDescent="0.2">
      <c r="A2337" s="50">
        <v>2334</v>
      </c>
      <c r="B2337" s="51">
        <v>68.098183129811119</v>
      </c>
    </row>
    <row r="2338" spans="1:2" x14ac:dyDescent="0.2">
      <c r="A2338" s="50">
        <v>2335</v>
      </c>
      <c r="B2338" s="51">
        <v>57.090464646955517</v>
      </c>
    </row>
    <row r="2339" spans="1:2" x14ac:dyDescent="0.2">
      <c r="A2339" s="50">
        <v>2336</v>
      </c>
      <c r="B2339" s="51">
        <v>57.147597241732328</v>
      </c>
    </row>
    <row r="2340" spans="1:2" x14ac:dyDescent="0.2">
      <c r="A2340" s="50">
        <v>2337</v>
      </c>
      <c r="B2340" s="51">
        <v>68.535407281020028</v>
      </c>
    </row>
    <row r="2341" spans="1:2" x14ac:dyDescent="0.2">
      <c r="A2341" s="50">
        <v>2338</v>
      </c>
      <c r="B2341" s="51">
        <v>76.802125926800258</v>
      </c>
    </row>
    <row r="2342" spans="1:2" x14ac:dyDescent="0.2">
      <c r="A2342" s="50">
        <v>2339</v>
      </c>
      <c r="B2342" s="51">
        <v>55.487255996873664</v>
      </c>
    </row>
    <row r="2343" spans="1:2" x14ac:dyDescent="0.2">
      <c r="A2343" s="50">
        <v>2340</v>
      </c>
      <c r="B2343" s="51">
        <v>67.033568260475022</v>
      </c>
    </row>
    <row r="2344" spans="1:2" x14ac:dyDescent="0.2">
      <c r="A2344" s="50">
        <v>2341</v>
      </c>
      <c r="B2344" s="51">
        <v>53.119015832348623</v>
      </c>
    </row>
    <row r="2345" spans="1:2" x14ac:dyDescent="0.2">
      <c r="A2345" s="50">
        <v>2342</v>
      </c>
      <c r="B2345" s="51">
        <v>66.487445922013052</v>
      </c>
    </row>
    <row r="2346" spans="1:2" x14ac:dyDescent="0.2">
      <c r="A2346" s="50">
        <v>2343</v>
      </c>
      <c r="B2346" s="51">
        <v>55.038137115378163</v>
      </c>
    </row>
    <row r="2347" spans="1:2" x14ac:dyDescent="0.2">
      <c r="A2347" s="50">
        <v>2344</v>
      </c>
      <c r="B2347" s="51">
        <v>62.300145563420628</v>
      </c>
    </row>
    <row r="2348" spans="1:2" x14ac:dyDescent="0.2">
      <c r="A2348" s="50">
        <v>2345</v>
      </c>
      <c r="B2348" s="51">
        <v>47.974186794003941</v>
      </c>
    </row>
    <row r="2349" spans="1:2" x14ac:dyDescent="0.2">
      <c r="A2349" s="50">
        <v>2346</v>
      </c>
      <c r="B2349" s="51">
        <v>62.380630179930449</v>
      </c>
    </row>
    <row r="2350" spans="1:2" x14ac:dyDescent="0.2">
      <c r="A2350" s="50">
        <v>2347</v>
      </c>
      <c r="B2350" s="51">
        <v>67.208732162635428</v>
      </c>
    </row>
    <row r="2351" spans="1:2" x14ac:dyDescent="0.2">
      <c r="A2351" s="50">
        <v>2348</v>
      </c>
      <c r="B2351" s="51">
        <v>64.418802545620039</v>
      </c>
    </row>
    <row r="2352" spans="1:2" x14ac:dyDescent="0.2">
      <c r="A2352" s="50">
        <v>2349</v>
      </c>
      <c r="B2352" s="51">
        <v>80.30122132074672</v>
      </c>
    </row>
    <row r="2353" spans="1:2" x14ac:dyDescent="0.2">
      <c r="A2353" s="50">
        <v>2350</v>
      </c>
      <c r="B2353" s="51">
        <v>65.068124651171615</v>
      </c>
    </row>
    <row r="2354" spans="1:2" x14ac:dyDescent="0.2">
      <c r="A2354" s="50">
        <v>2351</v>
      </c>
      <c r="B2354" s="51">
        <v>52.335312673426479</v>
      </c>
    </row>
    <row r="2355" spans="1:2" x14ac:dyDescent="0.2">
      <c r="A2355" s="50">
        <v>2352</v>
      </c>
      <c r="B2355" s="51">
        <v>68.216293930239146</v>
      </c>
    </row>
    <row r="2356" spans="1:2" x14ac:dyDescent="0.2">
      <c r="A2356" s="50">
        <v>2353</v>
      </c>
      <c r="B2356" s="51">
        <v>82.476680339807402</v>
      </c>
    </row>
    <row r="2357" spans="1:2" x14ac:dyDescent="0.2">
      <c r="A2357" s="50">
        <v>2354</v>
      </c>
      <c r="B2357" s="51">
        <v>52.590049847938097</v>
      </c>
    </row>
    <row r="2358" spans="1:2" x14ac:dyDescent="0.2">
      <c r="A2358" s="50">
        <v>2355</v>
      </c>
      <c r="B2358" s="51">
        <v>48.397183569990638</v>
      </c>
    </row>
    <row r="2359" spans="1:2" x14ac:dyDescent="0.2">
      <c r="A2359" s="50">
        <v>2356</v>
      </c>
      <c r="B2359" s="51">
        <v>56.761309458489443</v>
      </c>
    </row>
    <row r="2360" spans="1:2" x14ac:dyDescent="0.2">
      <c r="A2360" s="50">
        <v>2357</v>
      </c>
      <c r="B2360" s="51">
        <v>63.378705773266404</v>
      </c>
    </row>
    <row r="2361" spans="1:2" x14ac:dyDescent="0.2">
      <c r="A2361" s="50">
        <v>2358</v>
      </c>
      <c r="B2361" s="51">
        <v>71.011607224394652</v>
      </c>
    </row>
    <row r="2362" spans="1:2" x14ac:dyDescent="0.2">
      <c r="A2362" s="50">
        <v>2359</v>
      </c>
      <c r="B2362" s="51">
        <v>45.947469577220616</v>
      </c>
    </row>
    <row r="2363" spans="1:2" x14ac:dyDescent="0.2">
      <c r="A2363" s="50">
        <v>2360</v>
      </c>
      <c r="B2363" s="51">
        <v>49.316457716530977</v>
      </c>
    </row>
    <row r="2364" spans="1:2" x14ac:dyDescent="0.2">
      <c r="A2364" s="50">
        <v>2361</v>
      </c>
      <c r="B2364" s="51">
        <v>56.014409347500198</v>
      </c>
    </row>
    <row r="2365" spans="1:2" x14ac:dyDescent="0.2">
      <c r="A2365" s="50">
        <v>2362</v>
      </c>
      <c r="B2365" s="51">
        <v>65.462728330676455</v>
      </c>
    </row>
    <row r="2366" spans="1:2" x14ac:dyDescent="0.2">
      <c r="A2366" s="50">
        <v>2363</v>
      </c>
      <c r="B2366" s="51">
        <v>63.295591177474705</v>
      </c>
    </row>
    <row r="2367" spans="1:2" x14ac:dyDescent="0.2">
      <c r="A2367" s="50">
        <v>2364</v>
      </c>
      <c r="B2367" s="51">
        <v>53.895996044969031</v>
      </c>
    </row>
    <row r="2368" spans="1:2" x14ac:dyDescent="0.2">
      <c r="A2368" s="50">
        <v>2365</v>
      </c>
      <c r="B2368" s="51">
        <v>54.92995933584281</v>
      </c>
    </row>
    <row r="2369" spans="1:2" x14ac:dyDescent="0.2">
      <c r="A2369" s="50">
        <v>2366</v>
      </c>
      <c r="B2369" s="51">
        <v>68.865923050680934</v>
      </c>
    </row>
    <row r="2370" spans="1:2" x14ac:dyDescent="0.2">
      <c r="A2370" s="50">
        <v>2367</v>
      </c>
      <c r="B2370" s="51">
        <v>74.162192484009523</v>
      </c>
    </row>
    <row r="2371" spans="1:2" x14ac:dyDescent="0.2">
      <c r="A2371" s="50">
        <v>2368</v>
      </c>
      <c r="B2371" s="51">
        <v>57.697012324345991</v>
      </c>
    </row>
    <row r="2372" spans="1:2" x14ac:dyDescent="0.2">
      <c r="A2372" s="50">
        <v>2369</v>
      </c>
      <c r="B2372" s="51">
        <v>60.83158489230798</v>
      </c>
    </row>
    <row r="2373" spans="1:2" x14ac:dyDescent="0.2">
      <c r="A2373" s="50">
        <v>2370</v>
      </c>
      <c r="B2373" s="51">
        <v>56.669480476808502</v>
      </c>
    </row>
    <row r="2374" spans="1:2" x14ac:dyDescent="0.2">
      <c r="A2374" s="50">
        <v>2371</v>
      </c>
      <c r="B2374" s="51">
        <v>70.743725405276749</v>
      </c>
    </row>
    <row r="2375" spans="1:2" x14ac:dyDescent="0.2">
      <c r="A2375" s="50">
        <v>2372</v>
      </c>
      <c r="B2375" s="51">
        <v>67.720342644234861</v>
      </c>
    </row>
    <row r="2376" spans="1:2" x14ac:dyDescent="0.2">
      <c r="A2376" s="50">
        <v>2373</v>
      </c>
      <c r="B2376" s="51">
        <v>68.02327705929612</v>
      </c>
    </row>
    <row r="2377" spans="1:2" x14ac:dyDescent="0.2">
      <c r="A2377" s="50">
        <v>2374</v>
      </c>
      <c r="B2377" s="51">
        <v>67.140006983183767</v>
      </c>
    </row>
    <row r="2378" spans="1:2" x14ac:dyDescent="0.2">
      <c r="A2378" s="50">
        <v>2375</v>
      </c>
      <c r="B2378" s="51">
        <v>70.08598747523537</v>
      </c>
    </row>
    <row r="2379" spans="1:2" x14ac:dyDescent="0.2">
      <c r="A2379" s="50">
        <v>2376</v>
      </c>
      <c r="B2379" s="51">
        <v>62.808606131374297</v>
      </c>
    </row>
    <row r="2380" spans="1:2" x14ac:dyDescent="0.2">
      <c r="A2380" s="50">
        <v>2377</v>
      </c>
      <c r="B2380" s="51">
        <v>65.616821563074325</v>
      </c>
    </row>
    <row r="2381" spans="1:2" x14ac:dyDescent="0.2">
      <c r="A2381" s="50">
        <v>2378</v>
      </c>
      <c r="B2381" s="51">
        <v>69.429418655932096</v>
      </c>
    </row>
    <row r="2382" spans="1:2" x14ac:dyDescent="0.2">
      <c r="A2382" s="50">
        <v>2379</v>
      </c>
      <c r="B2382" s="51">
        <v>53.816069545808595</v>
      </c>
    </row>
    <row r="2383" spans="1:2" x14ac:dyDescent="0.2">
      <c r="A2383" s="50">
        <v>2380</v>
      </c>
      <c r="B2383" s="51">
        <v>64.977407525232437</v>
      </c>
    </row>
    <row r="2384" spans="1:2" x14ac:dyDescent="0.2">
      <c r="A2384" s="50">
        <v>2381</v>
      </c>
      <c r="B2384" s="51">
        <v>64.651396387903745</v>
      </c>
    </row>
    <row r="2385" spans="1:2" x14ac:dyDescent="0.2">
      <c r="A2385" s="50">
        <v>2382</v>
      </c>
      <c r="B2385" s="51">
        <v>76.009441755681834</v>
      </c>
    </row>
    <row r="2386" spans="1:2" x14ac:dyDescent="0.2">
      <c r="A2386" s="50">
        <v>2383</v>
      </c>
      <c r="B2386" s="51">
        <v>67.426181379554549</v>
      </c>
    </row>
    <row r="2387" spans="1:2" x14ac:dyDescent="0.2">
      <c r="A2387" s="50">
        <v>2384</v>
      </c>
      <c r="B2387" s="51">
        <v>68.994330830671558</v>
      </c>
    </row>
    <row r="2388" spans="1:2" x14ac:dyDescent="0.2">
      <c r="A2388" s="50">
        <v>2385</v>
      </c>
      <c r="B2388" s="51">
        <v>64.829694126900009</v>
      </c>
    </row>
    <row r="2389" spans="1:2" x14ac:dyDescent="0.2">
      <c r="A2389" s="50">
        <v>2386</v>
      </c>
      <c r="B2389" s="51">
        <v>53.476596008625414</v>
      </c>
    </row>
    <row r="2390" spans="1:2" x14ac:dyDescent="0.2">
      <c r="A2390" s="50">
        <v>2387</v>
      </c>
      <c r="B2390" s="51">
        <v>65.711589654304746</v>
      </c>
    </row>
    <row r="2391" spans="1:2" x14ac:dyDescent="0.2">
      <c r="A2391" s="50">
        <v>2388</v>
      </c>
      <c r="B2391" s="51">
        <v>57.324598577920192</v>
      </c>
    </row>
    <row r="2392" spans="1:2" x14ac:dyDescent="0.2">
      <c r="A2392" s="50">
        <v>2389</v>
      </c>
      <c r="B2392" s="51">
        <v>56.42378195286021</v>
      </c>
    </row>
    <row r="2393" spans="1:2" x14ac:dyDescent="0.2">
      <c r="A2393" s="50">
        <v>2390</v>
      </c>
      <c r="B2393" s="51">
        <v>72.140002535948412</v>
      </c>
    </row>
    <row r="2394" spans="1:2" x14ac:dyDescent="0.2">
      <c r="A2394" s="50">
        <v>2391</v>
      </c>
      <c r="B2394" s="51">
        <v>65.310273104255884</v>
      </c>
    </row>
    <row r="2395" spans="1:2" x14ac:dyDescent="0.2">
      <c r="A2395" s="50">
        <v>2392</v>
      </c>
      <c r="B2395" s="51">
        <v>50.897496032850555</v>
      </c>
    </row>
    <row r="2396" spans="1:2" x14ac:dyDescent="0.2">
      <c r="A2396" s="50">
        <v>2393</v>
      </c>
      <c r="B2396" s="51">
        <v>71.643556838573744</v>
      </c>
    </row>
    <row r="2397" spans="1:2" x14ac:dyDescent="0.2">
      <c r="A2397" s="50">
        <v>2394</v>
      </c>
      <c r="B2397" s="51">
        <v>66.062333961419796</v>
      </c>
    </row>
    <row r="2398" spans="1:2" x14ac:dyDescent="0.2">
      <c r="A2398" s="50">
        <v>2395</v>
      </c>
      <c r="B2398" s="51">
        <v>78.07268380756571</v>
      </c>
    </row>
    <row r="2399" spans="1:2" x14ac:dyDescent="0.2">
      <c r="A2399" s="50">
        <v>2396</v>
      </c>
      <c r="B2399" s="51">
        <v>54.637598330110279</v>
      </c>
    </row>
    <row r="2400" spans="1:2" x14ac:dyDescent="0.2">
      <c r="A2400" s="50">
        <v>2397</v>
      </c>
      <c r="B2400" s="51">
        <v>69.939969321809684</v>
      </c>
    </row>
    <row r="2401" spans="1:2" x14ac:dyDescent="0.2">
      <c r="A2401" s="50">
        <v>2398</v>
      </c>
      <c r="B2401" s="51">
        <v>69.70598320344898</v>
      </c>
    </row>
    <row r="2402" spans="1:2" x14ac:dyDescent="0.2">
      <c r="A2402" s="50">
        <v>2399</v>
      </c>
      <c r="B2402" s="51">
        <v>63.462100256799346</v>
      </c>
    </row>
    <row r="2403" spans="1:2" x14ac:dyDescent="0.2">
      <c r="A2403" s="50">
        <v>2400</v>
      </c>
      <c r="B2403" s="51">
        <v>63.515669808346502</v>
      </c>
    </row>
    <row r="2404" spans="1:2" x14ac:dyDescent="0.2">
      <c r="A2404" s="50">
        <v>2401</v>
      </c>
      <c r="B2404" s="51">
        <v>52.83413498582356</v>
      </c>
    </row>
    <row r="2405" spans="1:2" x14ac:dyDescent="0.2">
      <c r="A2405" s="50">
        <v>2402</v>
      </c>
      <c r="B2405" s="51">
        <v>57.236355033753185</v>
      </c>
    </row>
    <row r="2406" spans="1:2" x14ac:dyDescent="0.2">
      <c r="A2406" s="50">
        <v>2403</v>
      </c>
      <c r="B2406" s="51">
        <v>62.088345849488967</v>
      </c>
    </row>
    <row r="2407" spans="1:2" x14ac:dyDescent="0.2">
      <c r="A2407" s="50">
        <v>2404</v>
      </c>
      <c r="B2407" s="51">
        <v>50.454951446107856</v>
      </c>
    </row>
    <row r="2408" spans="1:2" x14ac:dyDescent="0.2">
      <c r="A2408" s="50">
        <v>2405</v>
      </c>
      <c r="B2408" s="51">
        <v>60.493425670748756</v>
      </c>
    </row>
    <row r="2409" spans="1:2" x14ac:dyDescent="0.2">
      <c r="A2409" s="50">
        <v>2406</v>
      </c>
      <c r="B2409" s="51">
        <v>48.995148436299296</v>
      </c>
    </row>
    <row r="2410" spans="1:2" x14ac:dyDescent="0.2">
      <c r="A2410" s="50">
        <v>2407</v>
      </c>
      <c r="B2410" s="51">
        <v>61.746852293863881</v>
      </c>
    </row>
    <row r="2411" spans="1:2" x14ac:dyDescent="0.2">
      <c r="A2411" s="50">
        <v>2408</v>
      </c>
      <c r="B2411" s="51">
        <v>70.180941372093173</v>
      </c>
    </row>
    <row r="2412" spans="1:2" x14ac:dyDescent="0.2">
      <c r="A2412" s="50">
        <v>2409</v>
      </c>
      <c r="B2412" s="51">
        <v>51.423686399093654</v>
      </c>
    </row>
    <row r="2413" spans="1:2" x14ac:dyDescent="0.2">
      <c r="A2413" s="50">
        <v>2410</v>
      </c>
      <c r="B2413" s="51">
        <v>70.331503337928424</v>
      </c>
    </row>
    <row r="2414" spans="1:2" x14ac:dyDescent="0.2">
      <c r="A2414" s="50">
        <v>2411</v>
      </c>
      <c r="B2414" s="51">
        <v>68.659169844521571</v>
      </c>
    </row>
    <row r="2415" spans="1:2" x14ac:dyDescent="0.2">
      <c r="A2415" s="50">
        <v>2412</v>
      </c>
      <c r="B2415" s="51">
        <v>65.556456318000187</v>
      </c>
    </row>
    <row r="2416" spans="1:2" x14ac:dyDescent="0.2">
      <c r="A2416" s="50">
        <v>2413</v>
      </c>
      <c r="B2416" s="51">
        <v>48.773512061046844</v>
      </c>
    </row>
    <row r="2417" spans="1:2" x14ac:dyDescent="0.2">
      <c r="A2417" s="50">
        <v>2414</v>
      </c>
      <c r="B2417" s="51">
        <v>79.060124245935597</v>
      </c>
    </row>
    <row r="2418" spans="1:2" x14ac:dyDescent="0.2">
      <c r="A2418" s="50">
        <v>2415</v>
      </c>
      <c r="B2418" s="51">
        <v>60.075347788053556</v>
      </c>
    </row>
    <row r="2419" spans="1:2" x14ac:dyDescent="0.2">
      <c r="A2419" s="50">
        <v>2416</v>
      </c>
      <c r="B2419" s="51">
        <v>52.436127051214974</v>
      </c>
    </row>
    <row r="2420" spans="1:2" x14ac:dyDescent="0.2">
      <c r="A2420" s="50">
        <v>2417</v>
      </c>
      <c r="B2420" s="51">
        <v>57.922801963232544</v>
      </c>
    </row>
    <row r="2421" spans="1:2" x14ac:dyDescent="0.2">
      <c r="A2421" s="50">
        <v>2418</v>
      </c>
      <c r="B2421" s="51">
        <v>60.205398628076672</v>
      </c>
    </row>
    <row r="2422" spans="1:2" x14ac:dyDescent="0.2">
      <c r="A2422" s="50">
        <v>2419</v>
      </c>
      <c r="B2422" s="51">
        <v>58.720385019933275</v>
      </c>
    </row>
    <row r="2423" spans="1:2" x14ac:dyDescent="0.2">
      <c r="A2423" s="50">
        <v>2420</v>
      </c>
      <c r="B2423" s="51">
        <v>63.159817381025114</v>
      </c>
    </row>
    <row r="2424" spans="1:2" x14ac:dyDescent="0.2">
      <c r="A2424" s="50">
        <v>2421</v>
      </c>
      <c r="B2424" s="51">
        <v>72.467619442174183</v>
      </c>
    </row>
    <row r="2425" spans="1:2" x14ac:dyDescent="0.2">
      <c r="A2425" s="50">
        <v>2422</v>
      </c>
      <c r="B2425" s="51">
        <v>73.493896287379428</v>
      </c>
    </row>
    <row r="2426" spans="1:2" x14ac:dyDescent="0.2">
      <c r="A2426" s="50">
        <v>2423</v>
      </c>
      <c r="B2426" s="51">
        <v>58.366769658486128</v>
      </c>
    </row>
    <row r="2427" spans="1:2" x14ac:dyDescent="0.2">
      <c r="A2427" s="50">
        <v>2424</v>
      </c>
      <c r="B2427" s="51">
        <v>58.936156554877407</v>
      </c>
    </row>
    <row r="2428" spans="1:2" x14ac:dyDescent="0.2">
      <c r="A2428" s="50">
        <v>2425</v>
      </c>
      <c r="B2428" s="51">
        <v>62.513027726499999</v>
      </c>
    </row>
    <row r="2429" spans="1:2" x14ac:dyDescent="0.2">
      <c r="A2429" s="50">
        <v>2426</v>
      </c>
      <c r="B2429" s="51">
        <v>83.482883807386017</v>
      </c>
    </row>
    <row r="2430" spans="1:2" x14ac:dyDescent="0.2">
      <c r="A2430" s="50">
        <v>2427</v>
      </c>
      <c r="B2430" s="51">
        <v>64.362835380813209</v>
      </c>
    </row>
    <row r="2431" spans="1:2" x14ac:dyDescent="0.2">
      <c r="A2431" s="50">
        <v>2428</v>
      </c>
      <c r="B2431" s="51">
        <v>55.317689803764139</v>
      </c>
    </row>
    <row r="2432" spans="1:2" x14ac:dyDescent="0.2">
      <c r="A2432" s="50">
        <v>2429</v>
      </c>
      <c r="B2432" s="51">
        <v>61.667363385823677</v>
      </c>
    </row>
    <row r="2433" spans="1:2" x14ac:dyDescent="0.2">
      <c r="A2433" s="50">
        <v>2430</v>
      </c>
      <c r="B2433" s="51">
        <v>53.207585116499907</v>
      </c>
    </row>
    <row r="2434" spans="1:2" x14ac:dyDescent="0.2">
      <c r="A2434" s="50">
        <v>2431</v>
      </c>
      <c r="B2434" s="51">
        <v>56.517399126006929</v>
      </c>
    </row>
    <row r="2435" spans="1:2" x14ac:dyDescent="0.2">
      <c r="A2435" s="50">
        <v>2432</v>
      </c>
      <c r="B2435" s="51">
        <v>64.047880641379663</v>
      </c>
    </row>
    <row r="2436" spans="1:2" x14ac:dyDescent="0.2">
      <c r="A2436" s="50">
        <v>2433</v>
      </c>
      <c r="B2436" s="51">
        <v>67.792990333160603</v>
      </c>
    </row>
    <row r="2437" spans="1:2" x14ac:dyDescent="0.2">
      <c r="A2437" s="50">
        <v>2434</v>
      </c>
      <c r="B2437" s="51">
        <v>63.077392670218366</v>
      </c>
    </row>
    <row r="2438" spans="1:2" x14ac:dyDescent="0.2">
      <c r="A2438" s="50">
        <v>2435</v>
      </c>
      <c r="B2438" s="51">
        <v>54.820420963529529</v>
      </c>
    </row>
    <row r="2439" spans="1:2" x14ac:dyDescent="0.2">
      <c r="A2439" s="50">
        <v>2436</v>
      </c>
      <c r="B2439" s="51">
        <v>51.724246619720631</v>
      </c>
    </row>
    <row r="2440" spans="1:2" x14ac:dyDescent="0.2">
      <c r="A2440" s="50">
        <v>2437</v>
      </c>
      <c r="B2440" s="51">
        <v>52.174208151466821</v>
      </c>
    </row>
    <row r="2441" spans="1:2" x14ac:dyDescent="0.2">
      <c r="A2441" s="50">
        <v>2438</v>
      </c>
      <c r="B2441" s="51">
        <v>50.68167925998722</v>
      </c>
    </row>
    <row r="2442" spans="1:2" x14ac:dyDescent="0.2">
      <c r="A2442" s="50">
        <v>2439</v>
      </c>
      <c r="B2442" s="51">
        <v>54.334463886426043</v>
      </c>
    </row>
    <row r="2443" spans="1:2" x14ac:dyDescent="0.2">
      <c r="A2443" s="50">
        <v>2440</v>
      </c>
      <c r="B2443" s="51">
        <v>71.179776075027732</v>
      </c>
    </row>
    <row r="2444" spans="1:2" x14ac:dyDescent="0.2">
      <c r="A2444" s="50">
        <v>2441</v>
      </c>
      <c r="B2444" s="51">
        <v>66.861123397303857</v>
      </c>
    </row>
    <row r="2445" spans="1:2" x14ac:dyDescent="0.2">
      <c r="A2445" s="50">
        <v>2442</v>
      </c>
      <c r="B2445" s="51">
        <v>71.351911605431241</v>
      </c>
    </row>
    <row r="2446" spans="1:2" x14ac:dyDescent="0.2">
      <c r="A2446" s="50">
        <v>2443</v>
      </c>
      <c r="B2446" s="51">
        <v>60.910554826404983</v>
      </c>
    </row>
    <row r="2447" spans="1:2" x14ac:dyDescent="0.2">
      <c r="A2447" s="50">
        <v>2444</v>
      </c>
      <c r="B2447" s="51">
        <v>78.435200853181925</v>
      </c>
    </row>
    <row r="2448" spans="1:2" x14ac:dyDescent="0.2">
      <c r="A2448" s="50">
        <v>2445</v>
      </c>
      <c r="B2448" s="51">
        <v>65.807018257088245</v>
      </c>
    </row>
    <row r="2449" spans="1:2" x14ac:dyDescent="0.2">
      <c r="A2449" s="50">
        <v>2446</v>
      </c>
      <c r="B2449" s="51">
        <v>91.96421904351304</v>
      </c>
    </row>
    <row r="2450" spans="1:2" x14ac:dyDescent="0.2">
      <c r="A2450" s="50">
        <v>2447</v>
      </c>
      <c r="B2450" s="51">
        <v>51.231147609051206</v>
      </c>
    </row>
    <row r="2451" spans="1:2" x14ac:dyDescent="0.2">
      <c r="A2451" s="50">
        <v>2448</v>
      </c>
      <c r="B2451" s="51">
        <v>53.343468068550678</v>
      </c>
    </row>
    <row r="2452" spans="1:2" x14ac:dyDescent="0.2">
      <c r="A2452" s="50">
        <v>2449</v>
      </c>
      <c r="B2452" s="51">
        <v>77.554089350042929</v>
      </c>
    </row>
    <row r="2453" spans="1:2" x14ac:dyDescent="0.2">
      <c r="A2453" s="50">
        <v>2450</v>
      </c>
      <c r="B2453" s="51">
        <v>60.702031449333191</v>
      </c>
    </row>
    <row r="2454" spans="1:2" x14ac:dyDescent="0.2">
      <c r="A2454" s="50">
        <v>2451</v>
      </c>
      <c r="B2454" s="51">
        <v>42.61389536307518</v>
      </c>
    </row>
    <row r="2455" spans="1:2" x14ac:dyDescent="0.2">
      <c r="A2455" s="50">
        <v>2452</v>
      </c>
      <c r="B2455" s="51">
        <v>63.683730896093813</v>
      </c>
    </row>
    <row r="2456" spans="1:2" x14ac:dyDescent="0.2">
      <c r="A2456" s="50">
        <v>2453</v>
      </c>
      <c r="B2456" s="51">
        <v>57.555280671958073</v>
      </c>
    </row>
    <row r="2457" spans="1:2" x14ac:dyDescent="0.2">
      <c r="A2457" s="50">
        <v>2454</v>
      </c>
      <c r="B2457" s="51">
        <v>55.65392800574535</v>
      </c>
    </row>
    <row r="2458" spans="1:2" x14ac:dyDescent="0.2">
      <c r="A2458" s="50">
        <v>2455</v>
      </c>
      <c r="B2458" s="51">
        <v>81.259213537838946</v>
      </c>
    </row>
    <row r="2459" spans="1:2" x14ac:dyDescent="0.2">
      <c r="A2459" s="50">
        <v>2456</v>
      </c>
      <c r="B2459" s="51">
        <v>59.443650108867402</v>
      </c>
    </row>
    <row r="2460" spans="1:2" x14ac:dyDescent="0.2">
      <c r="A2460" s="50">
        <v>2457</v>
      </c>
      <c r="B2460" s="51">
        <v>55.384253729130307</v>
      </c>
    </row>
    <row r="2461" spans="1:2" x14ac:dyDescent="0.2">
      <c r="A2461" s="50">
        <v>2458</v>
      </c>
      <c r="B2461" s="51">
        <v>47.131207628552851</v>
      </c>
    </row>
    <row r="2462" spans="1:2" x14ac:dyDescent="0.2">
      <c r="A2462" s="50">
        <v>2459</v>
      </c>
      <c r="B2462" s="51">
        <v>57.468302975148589</v>
      </c>
    </row>
    <row r="2463" spans="1:2" x14ac:dyDescent="0.2">
      <c r="A2463" s="50">
        <v>2460</v>
      </c>
      <c r="B2463" s="51">
        <v>61.457872473000918</v>
      </c>
    </row>
    <row r="2464" spans="1:2" x14ac:dyDescent="0.2">
      <c r="A2464" s="50">
        <v>2461</v>
      </c>
      <c r="B2464" s="51">
        <v>54.216545439773853</v>
      </c>
    </row>
    <row r="2465" spans="1:2" x14ac:dyDescent="0.2">
      <c r="A2465" s="50">
        <v>2462</v>
      </c>
      <c r="B2465" s="51">
        <v>54.019032977473934</v>
      </c>
    </row>
    <row r="2466" spans="1:2" x14ac:dyDescent="0.2">
      <c r="A2466" s="50">
        <v>2463</v>
      </c>
      <c r="B2466" s="51">
        <v>72.675488601603746</v>
      </c>
    </row>
    <row r="2467" spans="1:2" x14ac:dyDescent="0.2">
      <c r="A2467" s="50">
        <v>2464</v>
      </c>
      <c r="B2467" s="51">
        <v>64.594688451661654</v>
      </c>
    </row>
    <row r="2468" spans="1:2" x14ac:dyDescent="0.2">
      <c r="A2468" s="50">
        <v>2465</v>
      </c>
      <c r="B2468" s="51">
        <v>54.450622033333509</v>
      </c>
    </row>
    <row r="2469" spans="1:2" x14ac:dyDescent="0.2">
      <c r="A2469" s="50">
        <v>2466</v>
      </c>
      <c r="B2469" s="51">
        <v>63.599546316380994</v>
      </c>
    </row>
    <row r="2470" spans="1:2" x14ac:dyDescent="0.2">
      <c r="A2470" s="50">
        <v>2467</v>
      </c>
      <c r="B2470" s="51">
        <v>69.796545580507654</v>
      </c>
    </row>
    <row r="2471" spans="1:2" x14ac:dyDescent="0.2">
      <c r="A2471" s="50">
        <v>2468</v>
      </c>
      <c r="B2471" s="51">
        <v>52.740019495067941</v>
      </c>
    </row>
    <row r="2472" spans="1:2" x14ac:dyDescent="0.2">
      <c r="A2472" s="50">
        <v>2469</v>
      </c>
      <c r="B2472" s="51">
        <v>67.316904063713338</v>
      </c>
    </row>
    <row r="2473" spans="1:2" x14ac:dyDescent="0.2">
      <c r="A2473" s="50">
        <v>2470</v>
      </c>
      <c r="B2473" s="51">
        <v>51.899168270015714</v>
      </c>
    </row>
    <row r="2474" spans="1:2" x14ac:dyDescent="0.2">
      <c r="A2474" s="50">
        <v>2471</v>
      </c>
      <c r="B2474" s="51">
        <v>69.209135148189517</v>
      </c>
    </row>
    <row r="2475" spans="1:2" x14ac:dyDescent="0.2">
      <c r="A2475" s="50">
        <v>2472</v>
      </c>
      <c r="B2475" s="51">
        <v>72.33780074174814</v>
      </c>
    </row>
    <row r="2476" spans="1:2" x14ac:dyDescent="0.2">
      <c r="A2476" s="50">
        <v>2473</v>
      </c>
      <c r="B2476" s="51">
        <v>59.65504924767675</v>
      </c>
    </row>
    <row r="2477" spans="1:2" x14ac:dyDescent="0.2">
      <c r="A2477" s="50">
        <v>2474</v>
      </c>
      <c r="B2477" s="51">
        <v>54.524141867482093</v>
      </c>
    </row>
    <row r="2478" spans="1:2" x14ac:dyDescent="0.2">
      <c r="A2478" s="50">
        <v>2475</v>
      </c>
      <c r="B2478" s="51">
        <v>52.978212421196822</v>
      </c>
    </row>
    <row r="2479" spans="1:2" x14ac:dyDescent="0.2">
      <c r="A2479" s="50">
        <v>2476</v>
      </c>
      <c r="B2479" s="51">
        <v>85.786212448929021</v>
      </c>
    </row>
    <row r="2480" spans="1:2" x14ac:dyDescent="0.2">
      <c r="A2480" s="50">
        <v>2477</v>
      </c>
      <c r="B2480" s="51">
        <v>58.802292483643413</v>
      </c>
    </row>
    <row r="2481" spans="1:2" x14ac:dyDescent="0.2">
      <c r="A2481" s="50">
        <v>2478</v>
      </c>
      <c r="B2481" s="51">
        <v>57.61075787567389</v>
      </c>
    </row>
    <row r="2482" spans="1:2" x14ac:dyDescent="0.2">
      <c r="A2482" s="50">
        <v>2479</v>
      </c>
      <c r="B2482" s="51">
        <v>66.757280231874475</v>
      </c>
    </row>
    <row r="2483" spans="1:2" x14ac:dyDescent="0.2">
      <c r="A2483" s="50">
        <v>2480</v>
      </c>
      <c r="B2483" s="51">
        <v>54.140045782454699</v>
      </c>
    </row>
    <row r="2484" spans="1:2" x14ac:dyDescent="0.2">
      <c r="A2484" s="50">
        <v>2481</v>
      </c>
      <c r="B2484" s="51">
        <v>64.275800195631916</v>
      </c>
    </row>
    <row r="2485" spans="1:2" x14ac:dyDescent="0.2">
      <c r="A2485" s="50">
        <v>2482</v>
      </c>
      <c r="B2485" s="51">
        <v>66.928139609103567</v>
      </c>
    </row>
    <row r="2486" spans="1:2" x14ac:dyDescent="0.2">
      <c r="A2486" s="50">
        <v>2483</v>
      </c>
      <c r="B2486" s="51">
        <v>65.126511745386551</v>
      </c>
    </row>
    <row r="2487" spans="1:2" x14ac:dyDescent="0.2">
      <c r="A2487" s="50">
        <v>2484</v>
      </c>
      <c r="B2487" s="51">
        <v>71.947782825691846</v>
      </c>
    </row>
    <row r="2488" spans="1:2" x14ac:dyDescent="0.2">
      <c r="A2488" s="50">
        <v>2485</v>
      </c>
      <c r="B2488" s="51">
        <v>75.778128427399182</v>
      </c>
    </row>
    <row r="2489" spans="1:2" x14ac:dyDescent="0.2">
      <c r="A2489" s="50">
        <v>2486</v>
      </c>
      <c r="B2489" s="51">
        <v>56.268611024849449</v>
      </c>
    </row>
    <row r="2490" spans="1:2" x14ac:dyDescent="0.2">
      <c r="A2490" s="50">
        <v>2487</v>
      </c>
      <c r="B2490" s="51">
        <v>64.74030731928444</v>
      </c>
    </row>
    <row r="2491" spans="1:2" x14ac:dyDescent="0.2">
      <c r="A2491" s="50">
        <v>2488</v>
      </c>
      <c r="B2491" s="51">
        <v>65.369608870696567</v>
      </c>
    </row>
    <row r="2492" spans="1:2" x14ac:dyDescent="0.2">
      <c r="A2492" s="50">
        <v>2489</v>
      </c>
      <c r="B2492" s="51">
        <v>70.584993619307596</v>
      </c>
    </row>
    <row r="2493" spans="1:2" x14ac:dyDescent="0.2">
      <c r="A2493" s="50">
        <v>2490</v>
      </c>
      <c r="B2493" s="51">
        <v>49.612670121729316</v>
      </c>
    </row>
    <row r="2494" spans="1:2" x14ac:dyDescent="0.2">
      <c r="A2494" s="50">
        <v>2491</v>
      </c>
      <c r="B2494" s="51">
        <v>75.435183535902311</v>
      </c>
    </row>
    <row r="2495" spans="1:2" x14ac:dyDescent="0.2">
      <c r="A2495" s="50">
        <v>2492</v>
      </c>
      <c r="B2495" s="51">
        <v>61.957232176766254</v>
      </c>
    </row>
    <row r="2496" spans="1:2" x14ac:dyDescent="0.2">
      <c r="A2496" s="50">
        <v>2493</v>
      </c>
      <c r="B2496" s="51">
        <v>69.077572770040305</v>
      </c>
    </row>
    <row r="2497" spans="1:2" x14ac:dyDescent="0.2">
      <c r="A2497" s="50">
        <v>2494</v>
      </c>
      <c r="B2497" s="51">
        <v>54.749512186913364</v>
      </c>
    </row>
    <row r="2498" spans="1:2" x14ac:dyDescent="0.2">
      <c r="A2498" s="50">
        <v>2495</v>
      </c>
      <c r="B2498" s="51">
        <v>62.942693582536343</v>
      </c>
    </row>
    <row r="2499" spans="1:2" x14ac:dyDescent="0.2">
      <c r="A2499" s="50">
        <v>2496</v>
      </c>
      <c r="B2499" s="51">
        <v>74.33599902571774</v>
      </c>
    </row>
    <row r="2500" spans="1:2" x14ac:dyDescent="0.2">
      <c r="A2500" s="50">
        <v>2497</v>
      </c>
      <c r="B2500" s="51">
        <v>69.342732576701636</v>
      </c>
    </row>
    <row r="2501" spans="1:2" x14ac:dyDescent="0.2">
      <c r="A2501" s="50">
        <v>2498</v>
      </c>
      <c r="B2501" s="51">
        <v>64.133880972846214</v>
      </c>
    </row>
    <row r="2502" spans="1:2" x14ac:dyDescent="0.2">
      <c r="A2502" s="50">
        <v>2499</v>
      </c>
      <c r="B2502" s="51">
        <v>56.111351833141981</v>
      </c>
    </row>
    <row r="2503" spans="1:2" x14ac:dyDescent="0.2">
      <c r="A2503" s="50">
        <v>2500</v>
      </c>
      <c r="B2503" s="51">
        <v>59.785930016537776</v>
      </c>
    </row>
    <row r="2504" spans="1:2" x14ac:dyDescent="0.2">
      <c r="A2504" s="50">
        <v>2501</v>
      </c>
      <c r="B2504" s="51">
        <v>59.995972318098325</v>
      </c>
    </row>
    <row r="2505" spans="1:2" x14ac:dyDescent="0.2">
      <c r="A2505" s="50">
        <v>2502</v>
      </c>
      <c r="B2505" s="51">
        <v>59.363322147056714</v>
      </c>
    </row>
    <row r="2506" spans="1:2" x14ac:dyDescent="0.2">
      <c r="A2506" s="50">
        <v>2503</v>
      </c>
      <c r="B2506" s="51">
        <v>61.248846114392848</v>
      </c>
    </row>
    <row r="2507" spans="1:2" x14ac:dyDescent="0.2">
      <c r="A2507" s="50">
        <v>2504</v>
      </c>
      <c r="B2507" s="51">
        <v>55.106743099290512</v>
      </c>
    </row>
    <row r="2508" spans="1:2" x14ac:dyDescent="0.2">
      <c r="A2508" s="50">
        <v>2505</v>
      </c>
      <c r="B2508" s="51">
        <v>50.05517989095712</v>
      </c>
    </row>
    <row r="2509" spans="1:2" x14ac:dyDescent="0.2">
      <c r="A2509" s="50">
        <v>2506</v>
      </c>
      <c r="B2509" s="51">
        <v>55.212819761328319</v>
      </c>
    </row>
    <row r="2510" spans="1:2" x14ac:dyDescent="0.2">
      <c r="A2510" s="50">
        <v>2507</v>
      </c>
      <c r="B2510" s="51">
        <v>67.907466355943143</v>
      </c>
    </row>
    <row r="2511" spans="1:2" x14ac:dyDescent="0.2">
      <c r="A2511" s="50">
        <v>2508</v>
      </c>
      <c r="B2511" s="51">
        <v>47.671435654907121</v>
      </c>
    </row>
    <row r="2512" spans="1:2" x14ac:dyDescent="0.2">
      <c r="A2512" s="50">
        <v>2509</v>
      </c>
      <c r="B2512" s="51">
        <v>44.835573995117102</v>
      </c>
    </row>
    <row r="2513" spans="1:2" x14ac:dyDescent="0.2">
      <c r="A2513" s="50">
        <v>2510</v>
      </c>
      <c r="B2513" s="51">
        <v>58.145964449109961</v>
      </c>
    </row>
    <row r="2514" spans="1:2" x14ac:dyDescent="0.2">
      <c r="A2514" s="50">
        <v>2511</v>
      </c>
      <c r="B2514" s="51">
        <v>59.575104421405896</v>
      </c>
    </row>
    <row r="2515" spans="1:2" x14ac:dyDescent="0.2">
      <c r="A2515" s="50">
        <v>2512</v>
      </c>
      <c r="B2515" s="51">
        <v>60.623048289552685</v>
      </c>
    </row>
    <row r="2516" spans="1:2" x14ac:dyDescent="0.2">
      <c r="A2516" s="50">
        <v>2513</v>
      </c>
      <c r="B2516" s="51">
        <v>57.380861107550132</v>
      </c>
    </row>
    <row r="2517" spans="1:2" x14ac:dyDescent="0.2">
      <c r="A2517" s="50">
        <v>2514</v>
      </c>
      <c r="B2517" s="51">
        <v>67.607953337403671</v>
      </c>
    </row>
    <row r="2518" spans="1:2" x14ac:dyDescent="0.2">
      <c r="A2518" s="50">
        <v>2515</v>
      </c>
      <c r="B2518" s="51">
        <v>50.303293826835862</v>
      </c>
    </row>
    <row r="2519" spans="1:2" x14ac:dyDescent="0.2">
      <c r="A2519" s="50">
        <v>2516</v>
      </c>
      <c r="B2519" s="51">
        <v>73.258462583987736</v>
      </c>
    </row>
    <row r="2520" spans="1:2" x14ac:dyDescent="0.2">
      <c r="A2520" s="50">
        <v>2517</v>
      </c>
      <c r="B2520" s="51">
        <v>63.907587378163527</v>
      </c>
    </row>
    <row r="2521" spans="1:2" x14ac:dyDescent="0.2">
      <c r="A2521" s="50">
        <v>2518</v>
      </c>
      <c r="B2521" s="51">
        <v>56.852507774164245</v>
      </c>
    </row>
    <row r="2522" spans="1:2" x14ac:dyDescent="0.2">
      <c r="A2522" s="50">
        <v>2519</v>
      </c>
      <c r="B2522" s="51">
        <v>57.837617483831316</v>
      </c>
    </row>
    <row r="2523" spans="1:2" x14ac:dyDescent="0.2">
      <c r="A2523" s="50">
        <v>2520</v>
      </c>
      <c r="B2523" s="51">
        <v>65.965058778389334</v>
      </c>
    </row>
    <row r="2524" spans="1:2" x14ac:dyDescent="0.2">
      <c r="A2524" s="50">
        <v>2521</v>
      </c>
      <c r="B2524" s="51">
        <v>56.610317322429246</v>
      </c>
    </row>
    <row r="2525" spans="1:2" x14ac:dyDescent="0.2">
      <c r="A2525" s="50">
        <v>2522</v>
      </c>
      <c r="B2525" s="51">
        <v>58.502877334808048</v>
      </c>
    </row>
    <row r="2526" spans="1:2" x14ac:dyDescent="0.2">
      <c r="A2526" s="50">
        <v>2523</v>
      </c>
      <c r="B2526" s="51">
        <v>63.822535615562053</v>
      </c>
    </row>
    <row r="2527" spans="1:2" x14ac:dyDescent="0.2">
      <c r="A2527" s="50">
        <v>2524</v>
      </c>
      <c r="B2527" s="51">
        <v>68.739333976916271</v>
      </c>
    </row>
    <row r="2528" spans="1:2" x14ac:dyDescent="0.2">
      <c r="A2528" s="50">
        <v>2525</v>
      </c>
      <c r="B2528" s="51">
        <v>55.589183273026222</v>
      </c>
    </row>
    <row r="2529" spans="1:2" x14ac:dyDescent="0.2">
      <c r="A2529" s="50">
        <v>2526</v>
      </c>
      <c r="B2529" s="51">
        <v>61.040133757236262</v>
      </c>
    </row>
    <row r="2530" spans="1:2" x14ac:dyDescent="0.2">
      <c r="A2530" s="50">
        <v>2527</v>
      </c>
      <c r="B2530" s="51">
        <v>55.916604367588135</v>
      </c>
    </row>
    <row r="2531" spans="1:2" x14ac:dyDescent="0.2">
      <c r="A2531" s="50">
        <v>2528</v>
      </c>
      <c r="B2531" s="51">
        <v>76.391263159790029</v>
      </c>
    </row>
    <row r="2532" spans="1:2" x14ac:dyDescent="0.2">
      <c r="A2532" s="50">
        <v>2529</v>
      </c>
      <c r="B2532" s="51">
        <v>61.327961452424162</v>
      </c>
    </row>
    <row r="2533" spans="1:2" x14ac:dyDescent="0.2">
      <c r="A2533" s="50">
        <v>2530</v>
      </c>
      <c r="B2533" s="51">
        <v>73.03144731561558</v>
      </c>
    </row>
    <row r="2534" spans="1:2" x14ac:dyDescent="0.2">
      <c r="A2534" s="50">
        <v>2531</v>
      </c>
      <c r="B2534" s="51">
        <v>71.827415205633486</v>
      </c>
    </row>
    <row r="2535" spans="1:2" x14ac:dyDescent="0.2">
      <c r="A2535" s="50">
        <v>2532</v>
      </c>
      <c r="B2535" s="51">
        <v>60.284583419035251</v>
      </c>
    </row>
    <row r="2536" spans="1:2" x14ac:dyDescent="0.2">
      <c r="A2536" s="50">
        <v>2533</v>
      </c>
      <c r="B2536" s="51">
        <v>51.030595978696802</v>
      </c>
    </row>
    <row r="2537" spans="1:2" x14ac:dyDescent="0.2">
      <c r="A2537" s="50">
        <v>2534</v>
      </c>
      <c r="B2537" s="51">
        <v>59.865558156753309</v>
      </c>
    </row>
    <row r="2538" spans="1:2" x14ac:dyDescent="0.2">
      <c r="A2538" s="50">
        <v>2535</v>
      </c>
      <c r="B2538" s="51">
        <v>53.560499463700374</v>
      </c>
    </row>
    <row r="2539" spans="1:2" x14ac:dyDescent="0.2">
      <c r="A2539" s="50">
        <v>2536</v>
      </c>
      <c r="B2539" s="51">
        <v>55.754187951750303</v>
      </c>
    </row>
    <row r="2540" spans="1:2" x14ac:dyDescent="0.2">
      <c r="A2540" s="50">
        <v>2537</v>
      </c>
      <c r="B2540" s="51">
        <v>66.223532330001063</v>
      </c>
    </row>
    <row r="2541" spans="1:2" x14ac:dyDescent="0.2">
      <c r="A2541" s="50">
        <v>2538</v>
      </c>
      <c r="B2541" s="51">
        <v>55.853486506603041</v>
      </c>
    </row>
    <row r="2542" spans="1:2" x14ac:dyDescent="0.2">
      <c r="A2542" s="50">
        <v>2539</v>
      </c>
      <c r="B2542" s="51">
        <v>60.41437121641026</v>
      </c>
    </row>
    <row r="2543" spans="1:2" x14ac:dyDescent="0.2">
      <c r="A2543" s="50">
        <v>2540</v>
      </c>
      <c r="B2543" s="51">
        <v>58.061741996624875</v>
      </c>
    </row>
    <row r="2544" spans="1:2" x14ac:dyDescent="0.2">
      <c r="A2544" s="50">
        <v>2541</v>
      </c>
      <c r="B2544" s="51">
        <v>65.218112040372688</v>
      </c>
    </row>
    <row r="2545" spans="1:2" x14ac:dyDescent="0.2">
      <c r="A2545" s="50">
        <v>2542</v>
      </c>
      <c r="B2545" s="51">
        <v>63.962249414717121</v>
      </c>
    </row>
    <row r="2546" spans="1:2" x14ac:dyDescent="0.2">
      <c r="A2546" s="50">
        <v>2543</v>
      </c>
      <c r="B2546" s="51">
        <v>49.791269161341397</v>
      </c>
    </row>
    <row r="2547" spans="1:2" x14ac:dyDescent="0.2">
      <c r="A2547" s="50">
        <v>2544</v>
      </c>
      <c r="B2547" s="51">
        <v>61.1191478720107</v>
      </c>
    </row>
    <row r="2548" spans="1:2" x14ac:dyDescent="0.2">
      <c r="A2548" s="50">
        <v>2545</v>
      </c>
      <c r="B2548" s="51">
        <v>75.111872166956886</v>
      </c>
    </row>
    <row r="2549" spans="1:2" x14ac:dyDescent="0.2">
      <c r="A2549" s="50">
        <v>2546</v>
      </c>
      <c r="B2549" s="51">
        <v>68.335878451196606</v>
      </c>
    </row>
    <row r="2550" spans="1:2" x14ac:dyDescent="0.2">
      <c r="A2550" s="50">
        <v>2547</v>
      </c>
      <c r="B2550" s="51">
        <v>66.322814172188345</v>
      </c>
    </row>
    <row r="2551" spans="1:2" x14ac:dyDescent="0.2">
      <c r="A2551" s="50">
        <v>2548</v>
      </c>
      <c r="B2551" s="51">
        <v>74.91397091601884</v>
      </c>
    </row>
    <row r="2552" spans="1:2" x14ac:dyDescent="0.2">
      <c r="A2552" s="50">
        <v>2549</v>
      </c>
      <c r="B2552" s="51">
        <v>57.00081897321617</v>
      </c>
    </row>
    <row r="2553" spans="1:2" x14ac:dyDescent="0.2">
      <c r="A2553" s="50">
        <v>2550</v>
      </c>
      <c r="B2553" s="51">
        <v>62.727154676035951</v>
      </c>
    </row>
    <row r="2554" spans="1:2" x14ac:dyDescent="0.2">
      <c r="A2554" s="50">
        <v>2551</v>
      </c>
      <c r="B2554" s="51">
        <v>77.083014977596434</v>
      </c>
    </row>
    <row r="2555" spans="1:2" x14ac:dyDescent="0.2">
      <c r="A2555" s="50">
        <v>2552</v>
      </c>
      <c r="B2555" s="51">
        <v>66.588910795319251</v>
      </c>
    </row>
    <row r="2556" spans="1:2" x14ac:dyDescent="0.2">
      <c r="A2556" s="50">
        <v>2553</v>
      </c>
      <c r="B2556" s="51">
        <v>72.890137740456154</v>
      </c>
    </row>
    <row r="2557" spans="1:2" x14ac:dyDescent="0.2">
      <c r="A2557" s="50">
        <v>2554</v>
      </c>
      <c r="B2557" s="51">
        <v>59.017462171531271</v>
      </c>
    </row>
    <row r="2558" spans="1:2" x14ac:dyDescent="0.2">
      <c r="A2558" s="50">
        <v>2555</v>
      </c>
      <c r="B2558" s="51">
        <v>56.910603849648851</v>
      </c>
    </row>
    <row r="2559" spans="1:2" x14ac:dyDescent="0.2">
      <c r="A2559" s="50">
        <v>2556</v>
      </c>
      <c r="B2559" s="51">
        <v>69.566555813305342</v>
      </c>
    </row>
    <row r="2560" spans="1:2" x14ac:dyDescent="0.2">
      <c r="A2560" s="50">
        <v>2557</v>
      </c>
      <c r="B2560" s="51">
        <v>70.905867039669474</v>
      </c>
    </row>
    <row r="2561" spans="1:2" x14ac:dyDescent="0.2">
      <c r="A2561" s="50">
        <v>2558</v>
      </c>
      <c r="B2561" s="51">
        <v>61.53714600403611</v>
      </c>
    </row>
    <row r="2562" spans="1:2" x14ac:dyDescent="0.2">
      <c r="A2562" s="50">
        <v>2559</v>
      </c>
      <c r="B2562" s="51">
        <v>71.464368854171767</v>
      </c>
    </row>
    <row r="2563" spans="1:2" x14ac:dyDescent="0.2">
      <c r="A2563" s="50">
        <v>2560</v>
      </c>
      <c r="B2563" s="51">
        <v>79.77745532519009</v>
      </c>
    </row>
    <row r="2564" spans="1:2" x14ac:dyDescent="0.2">
      <c r="A2564" s="50">
        <v>2561</v>
      </c>
      <c r="B2564" s="51">
        <v>53.689458858764958</v>
      </c>
    </row>
    <row r="2565" spans="1:2" x14ac:dyDescent="0.2">
      <c r="A2565" s="50">
        <v>2562</v>
      </c>
      <c r="B2565" s="51">
        <v>74.617893238368453</v>
      </c>
    </row>
    <row r="2566" spans="1:2" x14ac:dyDescent="0.2">
      <c r="A2566" s="50">
        <v>2563</v>
      </c>
      <c r="B2566" s="51">
        <v>62.593964416618725</v>
      </c>
    </row>
    <row r="2567" spans="1:2" x14ac:dyDescent="0.2">
      <c r="A2567" s="50">
        <v>2564</v>
      </c>
      <c r="B2567" s="51">
        <v>66.386829672594303</v>
      </c>
    </row>
    <row r="2568" spans="1:2" x14ac:dyDescent="0.2">
      <c r="A2568" s="50">
        <v>2565</v>
      </c>
      <c r="B2568" s="51">
        <v>66.654362045169506</v>
      </c>
    </row>
    <row r="2569" spans="1:2" x14ac:dyDescent="0.2">
      <c r="A2569" s="50">
        <v>2566</v>
      </c>
      <c r="B2569" s="51">
        <v>65.868500939476348</v>
      </c>
    </row>
    <row r="2570" spans="1:2" x14ac:dyDescent="0.2">
      <c r="A2570" s="50">
        <v>2567</v>
      </c>
      <c r="B2570" s="51">
        <v>68.413278265517206</v>
      </c>
    </row>
    <row r="2571" spans="1:2" x14ac:dyDescent="0.2">
      <c r="A2571" s="50">
        <v>2568</v>
      </c>
      <c r="B2571" s="51">
        <v>56.363436108655655</v>
      </c>
    </row>
    <row r="2572" spans="1:2" x14ac:dyDescent="0.2">
      <c r="A2572" s="50">
        <v>2569</v>
      </c>
      <c r="B2572" s="51">
        <v>59.150402570690346</v>
      </c>
    </row>
    <row r="2573" spans="1:2" x14ac:dyDescent="0.2">
      <c r="A2573" s="50">
        <v>2570</v>
      </c>
      <c r="B2573" s="51">
        <v>61.877470206457737</v>
      </c>
    </row>
    <row r="2574" spans="1:2" x14ac:dyDescent="0.2">
      <c r="A2574" s="50">
        <v>2571</v>
      </c>
      <c r="B2574" s="51">
        <v>52.008235622072618</v>
      </c>
    </row>
    <row r="2575" spans="1:2" x14ac:dyDescent="0.2">
      <c r="A2575" s="50">
        <v>2572</v>
      </c>
      <c r="B2575" s="51">
        <v>58.585467883606498</v>
      </c>
    </row>
    <row r="2576" spans="1:2" x14ac:dyDescent="0.2">
      <c r="A2576" s="50">
        <v>2573</v>
      </c>
      <c r="B2576" s="51">
        <v>58.283409488618027</v>
      </c>
    </row>
    <row r="2577" spans="1:2" x14ac:dyDescent="0.2">
      <c r="A2577" s="50">
        <v>2574</v>
      </c>
      <c r="B2577" s="51">
        <v>64.506526554017455</v>
      </c>
    </row>
    <row r="2578" spans="1:2" x14ac:dyDescent="0.2">
      <c r="A2578" s="50">
        <v>2575</v>
      </c>
      <c r="B2578" s="51">
        <v>66.125030246202229</v>
      </c>
    </row>
    <row r="2579" spans="1:2" x14ac:dyDescent="0.2">
      <c r="A2579" s="50">
        <v>2576</v>
      </c>
      <c r="B2579" s="51">
        <v>67.496776888527648</v>
      </c>
    </row>
    <row r="2580" spans="1:2" x14ac:dyDescent="0.2">
      <c r="A2580" s="50">
        <v>2577</v>
      </c>
      <c r="B2580" s="51">
        <v>63.737821593677722</v>
      </c>
    </row>
    <row r="2581" spans="1:2" x14ac:dyDescent="0.2">
      <c r="A2581" s="50">
        <v>2578</v>
      </c>
      <c r="B2581" s="51">
        <v>51.543179434419592</v>
      </c>
    </row>
    <row r="2582" spans="1:2" x14ac:dyDescent="0.2">
      <c r="A2582" s="50">
        <v>2579</v>
      </c>
      <c r="B2582" s="51">
        <v>59.231183001367455</v>
      </c>
    </row>
    <row r="2583" spans="1:2" x14ac:dyDescent="0.2">
      <c r="A2583" s="50">
        <v>2580</v>
      </c>
      <c r="B2583" s="51">
        <v>56.173010234688682</v>
      </c>
    </row>
    <row r="2584" spans="1:2" x14ac:dyDescent="0.2">
      <c r="A2584" s="50">
        <v>2581</v>
      </c>
      <c r="B2584" s="51">
        <v>73.900467585673468</v>
      </c>
    </row>
    <row r="2585" spans="1:2" x14ac:dyDescent="0.2">
      <c r="A2585" s="50">
        <v>2582</v>
      </c>
      <c r="B2585" s="51">
        <v>63.242495092052252</v>
      </c>
    </row>
    <row r="2586" spans="1:2" x14ac:dyDescent="0.2">
      <c r="A2586" s="50">
        <v>2583</v>
      </c>
      <c r="B2586" s="51">
        <v>64.189167409641144</v>
      </c>
    </row>
    <row r="2587" spans="1:2" x14ac:dyDescent="0.2">
      <c r="A2587" s="50">
        <v>2584</v>
      </c>
      <c r="B2587" s="51">
        <v>46.470570078393138</v>
      </c>
    </row>
    <row r="2588" spans="1:2" x14ac:dyDescent="0.2">
      <c r="A2588" s="50">
        <v>2585</v>
      </c>
      <c r="B2588" s="51">
        <v>63.024724564705274</v>
      </c>
    </row>
    <row r="2589" spans="1:2" x14ac:dyDescent="0.2">
      <c r="A2589" s="50">
        <v>2586</v>
      </c>
      <c r="B2589" s="51">
        <v>64.887207103579598</v>
      </c>
    </row>
    <row r="2590" spans="1:2" x14ac:dyDescent="0.2">
      <c r="A2590" s="50">
        <v>2587</v>
      </c>
      <c r="B2590" s="51">
        <v>73.64948089668124</v>
      </c>
    </row>
    <row r="2591" spans="1:2" x14ac:dyDescent="0.2">
      <c r="A2591" s="50">
        <v>2588</v>
      </c>
      <c r="B2591" s="51">
        <v>70.485026616639644</v>
      </c>
    </row>
    <row r="2592" spans="1:2" x14ac:dyDescent="0.2">
      <c r="A2592" s="50">
        <v>2589</v>
      </c>
      <c r="B2592" s="51">
        <v>62.168439359264291</v>
      </c>
    </row>
    <row r="2593" spans="1:2" x14ac:dyDescent="0.2">
      <c r="A2593" s="50">
        <v>2590</v>
      </c>
      <c r="B2593" s="51">
        <v>68.098183129811119</v>
      </c>
    </row>
    <row r="2594" spans="1:2" x14ac:dyDescent="0.2">
      <c r="A2594" s="50">
        <v>2591</v>
      </c>
      <c r="B2594" s="51">
        <v>57.090464646955517</v>
      </c>
    </row>
    <row r="2595" spans="1:2" x14ac:dyDescent="0.2">
      <c r="A2595" s="50">
        <v>2592</v>
      </c>
      <c r="B2595" s="51">
        <v>57.147597241732328</v>
      </c>
    </row>
    <row r="2596" spans="1:2" x14ac:dyDescent="0.2">
      <c r="A2596" s="50">
        <v>2593</v>
      </c>
      <c r="B2596" s="51">
        <v>68.535407281020028</v>
      </c>
    </row>
    <row r="2597" spans="1:2" x14ac:dyDescent="0.2">
      <c r="A2597" s="50">
        <v>2594</v>
      </c>
      <c r="B2597" s="51">
        <v>76.802125926800258</v>
      </c>
    </row>
    <row r="2598" spans="1:2" x14ac:dyDescent="0.2">
      <c r="A2598" s="50">
        <v>2595</v>
      </c>
      <c r="B2598" s="51">
        <v>55.487255996873664</v>
      </c>
    </row>
    <row r="2599" spans="1:2" x14ac:dyDescent="0.2">
      <c r="A2599" s="50">
        <v>2596</v>
      </c>
      <c r="B2599" s="51">
        <v>67.033568260475022</v>
      </c>
    </row>
    <row r="2600" spans="1:2" x14ac:dyDescent="0.2">
      <c r="A2600" s="50">
        <v>2597</v>
      </c>
      <c r="B2600" s="51">
        <v>53.119015832348623</v>
      </c>
    </row>
    <row r="2601" spans="1:2" x14ac:dyDescent="0.2">
      <c r="A2601" s="50">
        <v>2598</v>
      </c>
      <c r="B2601" s="51">
        <v>66.487445922013052</v>
      </c>
    </row>
    <row r="2602" spans="1:2" x14ac:dyDescent="0.2">
      <c r="A2602" s="50">
        <v>2599</v>
      </c>
      <c r="B2602" s="51">
        <v>55.038137115378163</v>
      </c>
    </row>
    <row r="2603" spans="1:2" x14ac:dyDescent="0.2">
      <c r="A2603" s="50">
        <v>2600</v>
      </c>
      <c r="B2603" s="51">
        <v>62.300145563420628</v>
      </c>
    </row>
    <row r="2604" spans="1:2" x14ac:dyDescent="0.2">
      <c r="A2604" s="50">
        <v>2601</v>
      </c>
      <c r="B2604" s="51">
        <v>47.974186794003941</v>
      </c>
    </row>
    <row r="2605" spans="1:2" x14ac:dyDescent="0.2">
      <c r="A2605" s="50">
        <v>2602</v>
      </c>
      <c r="B2605" s="51">
        <v>62.380630179930449</v>
      </c>
    </row>
    <row r="2606" spans="1:2" x14ac:dyDescent="0.2">
      <c r="A2606" s="50">
        <v>2603</v>
      </c>
      <c r="B2606" s="51">
        <v>67.208732162635428</v>
      </c>
    </row>
    <row r="2607" spans="1:2" x14ac:dyDescent="0.2">
      <c r="A2607" s="50">
        <v>2604</v>
      </c>
      <c r="B2607" s="51">
        <v>64.418802545620039</v>
      </c>
    </row>
    <row r="2608" spans="1:2" x14ac:dyDescent="0.2">
      <c r="A2608" s="50">
        <v>2605</v>
      </c>
      <c r="B2608" s="51">
        <v>80.30122132074672</v>
      </c>
    </row>
    <row r="2609" spans="1:2" x14ac:dyDescent="0.2">
      <c r="A2609" s="50">
        <v>2606</v>
      </c>
      <c r="B2609" s="51">
        <v>65.068124651171615</v>
      </c>
    </row>
    <row r="2610" spans="1:2" x14ac:dyDescent="0.2">
      <c r="A2610" s="50">
        <v>2607</v>
      </c>
      <c r="B2610" s="51">
        <v>52.335312673426479</v>
      </c>
    </row>
    <row r="2611" spans="1:2" x14ac:dyDescent="0.2">
      <c r="A2611" s="50">
        <v>2608</v>
      </c>
      <c r="B2611" s="51">
        <v>68.216293930239146</v>
      </c>
    </row>
    <row r="2612" spans="1:2" x14ac:dyDescent="0.2">
      <c r="A2612" s="50">
        <v>2609</v>
      </c>
      <c r="B2612" s="51">
        <v>82.476680339807402</v>
      </c>
    </row>
    <row r="2613" spans="1:2" x14ac:dyDescent="0.2">
      <c r="A2613" s="50">
        <v>2610</v>
      </c>
      <c r="B2613" s="51">
        <v>52.590049847938097</v>
      </c>
    </row>
    <row r="2614" spans="1:2" x14ac:dyDescent="0.2">
      <c r="A2614" s="50">
        <v>2611</v>
      </c>
      <c r="B2614" s="51">
        <v>48.397183569990638</v>
      </c>
    </row>
    <row r="2615" spans="1:2" x14ac:dyDescent="0.2">
      <c r="A2615" s="50">
        <v>2612</v>
      </c>
      <c r="B2615" s="51">
        <v>56.761309458489443</v>
      </c>
    </row>
    <row r="2616" spans="1:2" x14ac:dyDescent="0.2">
      <c r="A2616" s="50">
        <v>2613</v>
      </c>
      <c r="B2616" s="51">
        <v>63.378705773266404</v>
      </c>
    </row>
    <row r="2617" spans="1:2" x14ac:dyDescent="0.2">
      <c r="A2617" s="50">
        <v>2614</v>
      </c>
      <c r="B2617" s="51">
        <v>71.011607224394652</v>
      </c>
    </row>
    <row r="2618" spans="1:2" x14ac:dyDescent="0.2">
      <c r="A2618" s="50">
        <v>2615</v>
      </c>
      <c r="B2618" s="51">
        <v>45.947469577220616</v>
      </c>
    </row>
    <row r="2619" spans="1:2" x14ac:dyDescent="0.2">
      <c r="A2619" s="50">
        <v>2616</v>
      </c>
      <c r="B2619" s="51">
        <v>49.316457716530977</v>
      </c>
    </row>
    <row r="2620" spans="1:2" x14ac:dyDescent="0.2">
      <c r="A2620" s="50">
        <v>2617</v>
      </c>
      <c r="B2620" s="51">
        <v>56.014409347500198</v>
      </c>
    </row>
    <row r="2621" spans="1:2" x14ac:dyDescent="0.2">
      <c r="A2621" s="50">
        <v>2618</v>
      </c>
      <c r="B2621" s="51">
        <v>65.462728330676455</v>
      </c>
    </row>
    <row r="2622" spans="1:2" x14ac:dyDescent="0.2">
      <c r="A2622" s="50">
        <v>2619</v>
      </c>
      <c r="B2622" s="51">
        <v>63.295591177474705</v>
      </c>
    </row>
    <row r="2623" spans="1:2" x14ac:dyDescent="0.2">
      <c r="A2623" s="50">
        <v>2620</v>
      </c>
      <c r="B2623" s="51">
        <v>53.895996044969031</v>
      </c>
    </row>
    <row r="2624" spans="1:2" x14ac:dyDescent="0.2">
      <c r="A2624" s="50">
        <v>2621</v>
      </c>
      <c r="B2624" s="51">
        <v>54.92995933584281</v>
      </c>
    </row>
    <row r="2625" spans="1:2" x14ac:dyDescent="0.2">
      <c r="A2625" s="50">
        <v>2622</v>
      </c>
      <c r="B2625" s="51">
        <v>68.865923050680934</v>
      </c>
    </row>
    <row r="2626" spans="1:2" x14ac:dyDescent="0.2">
      <c r="A2626" s="50">
        <v>2623</v>
      </c>
      <c r="B2626" s="51">
        <v>74.162192484009523</v>
      </c>
    </row>
    <row r="2627" spans="1:2" x14ac:dyDescent="0.2">
      <c r="A2627" s="50">
        <v>2624</v>
      </c>
      <c r="B2627" s="51">
        <v>57.697012324345991</v>
      </c>
    </row>
    <row r="2628" spans="1:2" x14ac:dyDescent="0.2">
      <c r="A2628" s="50">
        <v>2625</v>
      </c>
      <c r="B2628" s="51">
        <v>60.83158489230798</v>
      </c>
    </row>
    <row r="2629" spans="1:2" x14ac:dyDescent="0.2">
      <c r="A2629" s="50">
        <v>2626</v>
      </c>
      <c r="B2629" s="51">
        <v>56.669480476808502</v>
      </c>
    </row>
    <row r="2630" spans="1:2" x14ac:dyDescent="0.2">
      <c r="A2630" s="50">
        <v>2627</v>
      </c>
      <c r="B2630" s="51">
        <v>70.743725405276749</v>
      </c>
    </row>
    <row r="2631" spans="1:2" x14ac:dyDescent="0.2">
      <c r="A2631" s="50">
        <v>2628</v>
      </c>
      <c r="B2631" s="51">
        <v>67.720342644234861</v>
      </c>
    </row>
    <row r="2632" spans="1:2" x14ac:dyDescent="0.2">
      <c r="A2632" s="50">
        <v>2629</v>
      </c>
      <c r="B2632" s="51">
        <v>68.02327705929612</v>
      </c>
    </row>
    <row r="2633" spans="1:2" x14ac:dyDescent="0.2">
      <c r="A2633" s="50">
        <v>2630</v>
      </c>
      <c r="B2633" s="51">
        <v>67.140006983183767</v>
      </c>
    </row>
    <row r="2634" spans="1:2" x14ac:dyDescent="0.2">
      <c r="A2634" s="50">
        <v>2631</v>
      </c>
      <c r="B2634" s="51">
        <v>70.08598747523537</v>
      </c>
    </row>
    <row r="2635" spans="1:2" x14ac:dyDescent="0.2">
      <c r="A2635" s="50">
        <v>2632</v>
      </c>
      <c r="B2635" s="51">
        <v>62.808606131374297</v>
      </c>
    </row>
    <row r="2636" spans="1:2" x14ac:dyDescent="0.2">
      <c r="A2636" s="50">
        <v>2633</v>
      </c>
      <c r="B2636" s="51">
        <v>65.616821563074325</v>
      </c>
    </row>
    <row r="2637" spans="1:2" x14ac:dyDescent="0.2">
      <c r="A2637" s="50">
        <v>2634</v>
      </c>
      <c r="B2637" s="51">
        <v>69.429418655932096</v>
      </c>
    </row>
    <row r="2638" spans="1:2" x14ac:dyDescent="0.2">
      <c r="A2638" s="50">
        <v>2635</v>
      </c>
      <c r="B2638" s="51">
        <v>53.816069545808595</v>
      </c>
    </row>
    <row r="2639" spans="1:2" x14ac:dyDescent="0.2">
      <c r="A2639" s="50">
        <v>2636</v>
      </c>
      <c r="B2639" s="51">
        <v>64.977407525232437</v>
      </c>
    </row>
    <row r="2640" spans="1:2" x14ac:dyDescent="0.2">
      <c r="A2640" s="50">
        <v>2637</v>
      </c>
      <c r="B2640" s="51">
        <v>64.651396387903745</v>
      </c>
    </row>
    <row r="2641" spans="1:2" x14ac:dyDescent="0.2">
      <c r="A2641" s="50">
        <v>2638</v>
      </c>
      <c r="B2641" s="51">
        <v>76.009441755681834</v>
      </c>
    </row>
    <row r="2642" spans="1:2" x14ac:dyDescent="0.2">
      <c r="A2642" s="50">
        <v>2639</v>
      </c>
      <c r="B2642" s="51">
        <v>67.426181379554549</v>
      </c>
    </row>
    <row r="2643" spans="1:2" x14ac:dyDescent="0.2">
      <c r="A2643" s="50">
        <v>2640</v>
      </c>
      <c r="B2643" s="51">
        <v>68.994330830671558</v>
      </c>
    </row>
    <row r="2644" spans="1:2" x14ac:dyDescent="0.2">
      <c r="A2644" s="50">
        <v>2641</v>
      </c>
      <c r="B2644" s="51">
        <v>64.829694126900009</v>
      </c>
    </row>
    <row r="2645" spans="1:2" x14ac:dyDescent="0.2">
      <c r="A2645" s="50">
        <v>2642</v>
      </c>
      <c r="B2645" s="51">
        <v>53.476596008625414</v>
      </c>
    </row>
    <row r="2646" spans="1:2" x14ac:dyDescent="0.2">
      <c r="A2646" s="50">
        <v>2643</v>
      </c>
      <c r="B2646" s="51">
        <v>65.711589654304746</v>
      </c>
    </row>
    <row r="2647" spans="1:2" x14ac:dyDescent="0.2">
      <c r="A2647" s="50">
        <v>2644</v>
      </c>
      <c r="B2647" s="51">
        <v>57.324598577920192</v>
      </c>
    </row>
    <row r="2648" spans="1:2" x14ac:dyDescent="0.2">
      <c r="A2648" s="50">
        <v>2645</v>
      </c>
      <c r="B2648" s="51">
        <v>56.42378195286021</v>
      </c>
    </row>
    <row r="2649" spans="1:2" x14ac:dyDescent="0.2">
      <c r="A2649" s="50">
        <v>2646</v>
      </c>
      <c r="B2649" s="51">
        <v>72.140002535948412</v>
      </c>
    </row>
    <row r="2650" spans="1:2" x14ac:dyDescent="0.2">
      <c r="A2650" s="50">
        <v>2647</v>
      </c>
      <c r="B2650" s="51">
        <v>65.310273104255884</v>
      </c>
    </row>
    <row r="2651" spans="1:2" x14ac:dyDescent="0.2">
      <c r="A2651" s="50">
        <v>2648</v>
      </c>
      <c r="B2651" s="51">
        <v>50.897496032850555</v>
      </c>
    </row>
    <row r="2652" spans="1:2" x14ac:dyDescent="0.2">
      <c r="A2652" s="50">
        <v>2649</v>
      </c>
      <c r="B2652" s="51">
        <v>71.643556838573744</v>
      </c>
    </row>
    <row r="2653" spans="1:2" x14ac:dyDescent="0.2">
      <c r="A2653" s="50">
        <v>2650</v>
      </c>
      <c r="B2653" s="51">
        <v>66.062333961419796</v>
      </c>
    </row>
    <row r="2654" spans="1:2" x14ac:dyDescent="0.2">
      <c r="A2654" s="50">
        <v>2651</v>
      </c>
      <c r="B2654" s="51">
        <v>78.07268380756571</v>
      </c>
    </row>
    <row r="2655" spans="1:2" x14ac:dyDescent="0.2">
      <c r="A2655" s="50">
        <v>2652</v>
      </c>
      <c r="B2655" s="51">
        <v>54.637598330110279</v>
      </c>
    </row>
    <row r="2656" spans="1:2" x14ac:dyDescent="0.2">
      <c r="A2656" s="50">
        <v>2653</v>
      </c>
      <c r="B2656" s="51">
        <v>69.939969321809684</v>
      </c>
    </row>
    <row r="2657" spans="1:2" x14ac:dyDescent="0.2">
      <c r="A2657" s="50">
        <v>2654</v>
      </c>
      <c r="B2657" s="51">
        <v>69.70598320344898</v>
      </c>
    </row>
    <row r="2658" spans="1:2" x14ac:dyDescent="0.2">
      <c r="A2658" s="50">
        <v>2655</v>
      </c>
      <c r="B2658" s="51">
        <v>63.462100256799346</v>
      </c>
    </row>
    <row r="2659" spans="1:2" x14ac:dyDescent="0.2">
      <c r="A2659" s="50">
        <v>2656</v>
      </c>
      <c r="B2659" s="51">
        <v>63.515669808346502</v>
      </c>
    </row>
    <row r="2660" spans="1:2" x14ac:dyDescent="0.2">
      <c r="A2660" s="50">
        <v>2657</v>
      </c>
      <c r="B2660" s="51">
        <v>52.83413498582356</v>
      </c>
    </row>
    <row r="2661" spans="1:2" x14ac:dyDescent="0.2">
      <c r="A2661" s="50">
        <v>2658</v>
      </c>
      <c r="B2661" s="51">
        <v>57.236355033753185</v>
      </c>
    </row>
    <row r="2662" spans="1:2" x14ac:dyDescent="0.2">
      <c r="A2662" s="50">
        <v>2659</v>
      </c>
      <c r="B2662" s="51">
        <v>62.088345849488967</v>
      </c>
    </row>
    <row r="2663" spans="1:2" x14ac:dyDescent="0.2">
      <c r="A2663" s="50">
        <v>2660</v>
      </c>
      <c r="B2663" s="51">
        <v>50.454951446107856</v>
      </c>
    </row>
    <row r="2664" spans="1:2" x14ac:dyDescent="0.2">
      <c r="A2664" s="50">
        <v>2661</v>
      </c>
      <c r="B2664" s="51">
        <v>60.493425670748756</v>
      </c>
    </row>
    <row r="2665" spans="1:2" x14ac:dyDescent="0.2">
      <c r="A2665" s="50">
        <v>2662</v>
      </c>
      <c r="B2665" s="51">
        <v>48.995148436299296</v>
      </c>
    </row>
    <row r="2666" spans="1:2" x14ac:dyDescent="0.2">
      <c r="A2666" s="50">
        <v>2663</v>
      </c>
      <c r="B2666" s="51">
        <v>61.746852293863881</v>
      </c>
    </row>
    <row r="2667" spans="1:2" x14ac:dyDescent="0.2">
      <c r="A2667" s="50">
        <v>2664</v>
      </c>
      <c r="B2667" s="51">
        <v>70.180941372093173</v>
      </c>
    </row>
    <row r="2668" spans="1:2" x14ac:dyDescent="0.2">
      <c r="A2668" s="50">
        <v>2665</v>
      </c>
      <c r="B2668" s="51">
        <v>51.423686399093654</v>
      </c>
    </row>
    <row r="2669" spans="1:2" x14ac:dyDescent="0.2">
      <c r="A2669" s="50">
        <v>2666</v>
      </c>
      <c r="B2669" s="51">
        <v>70.331503337928424</v>
      </c>
    </row>
    <row r="2670" spans="1:2" x14ac:dyDescent="0.2">
      <c r="A2670" s="50">
        <v>2667</v>
      </c>
      <c r="B2670" s="51">
        <v>68.659169844521571</v>
      </c>
    </row>
    <row r="2671" spans="1:2" x14ac:dyDescent="0.2">
      <c r="A2671" s="50">
        <v>2668</v>
      </c>
      <c r="B2671" s="51">
        <v>65.556456318000187</v>
      </c>
    </row>
    <row r="2672" spans="1:2" x14ac:dyDescent="0.2">
      <c r="A2672" s="50">
        <v>2669</v>
      </c>
      <c r="B2672" s="51">
        <v>48.773512061046844</v>
      </c>
    </row>
    <row r="2673" spans="1:2" x14ac:dyDescent="0.2">
      <c r="A2673" s="50">
        <v>2670</v>
      </c>
      <c r="B2673" s="51">
        <v>79.060124245935597</v>
      </c>
    </row>
    <row r="2674" spans="1:2" x14ac:dyDescent="0.2">
      <c r="A2674" s="50">
        <v>2671</v>
      </c>
      <c r="B2674" s="51">
        <v>60.075347788053556</v>
      </c>
    </row>
    <row r="2675" spans="1:2" x14ac:dyDescent="0.2">
      <c r="A2675" s="50">
        <v>2672</v>
      </c>
      <c r="B2675" s="51">
        <v>52.436127051214974</v>
      </c>
    </row>
    <row r="2676" spans="1:2" x14ac:dyDescent="0.2">
      <c r="A2676" s="50">
        <v>2673</v>
      </c>
      <c r="B2676" s="51">
        <v>57.922801963232544</v>
      </c>
    </row>
    <row r="2677" spans="1:2" x14ac:dyDescent="0.2">
      <c r="A2677" s="50">
        <v>2674</v>
      </c>
      <c r="B2677" s="51">
        <v>60.205398628076672</v>
      </c>
    </row>
    <row r="2678" spans="1:2" x14ac:dyDescent="0.2">
      <c r="A2678" s="50">
        <v>2675</v>
      </c>
      <c r="B2678" s="51">
        <v>58.720385019933275</v>
      </c>
    </row>
    <row r="2679" spans="1:2" x14ac:dyDescent="0.2">
      <c r="A2679" s="50">
        <v>2676</v>
      </c>
      <c r="B2679" s="51">
        <v>63.159817381025114</v>
      </c>
    </row>
    <row r="2680" spans="1:2" x14ac:dyDescent="0.2">
      <c r="A2680" s="50">
        <v>2677</v>
      </c>
      <c r="B2680" s="51">
        <v>72.467619442174183</v>
      </c>
    </row>
    <row r="2681" spans="1:2" x14ac:dyDescent="0.2">
      <c r="A2681" s="50">
        <v>2678</v>
      </c>
      <c r="B2681" s="51">
        <v>73.493896287379428</v>
      </c>
    </row>
    <row r="2682" spans="1:2" x14ac:dyDescent="0.2">
      <c r="A2682" s="50">
        <v>2679</v>
      </c>
      <c r="B2682" s="51">
        <v>58.366769658486128</v>
      </c>
    </row>
    <row r="2683" spans="1:2" x14ac:dyDescent="0.2">
      <c r="A2683" s="50">
        <v>2680</v>
      </c>
      <c r="B2683" s="51">
        <v>58.936156554877407</v>
      </c>
    </row>
    <row r="2684" spans="1:2" x14ac:dyDescent="0.2">
      <c r="A2684" s="50">
        <v>2681</v>
      </c>
      <c r="B2684" s="51">
        <v>62.513027726499999</v>
      </c>
    </row>
    <row r="2685" spans="1:2" x14ac:dyDescent="0.2">
      <c r="A2685" s="50">
        <v>2682</v>
      </c>
      <c r="B2685" s="51">
        <v>83.482883807386017</v>
      </c>
    </row>
    <row r="2686" spans="1:2" x14ac:dyDescent="0.2">
      <c r="A2686" s="50">
        <v>2683</v>
      </c>
      <c r="B2686" s="51">
        <v>64.362835380813209</v>
      </c>
    </row>
    <row r="2687" spans="1:2" x14ac:dyDescent="0.2">
      <c r="A2687" s="50">
        <v>2684</v>
      </c>
      <c r="B2687" s="51">
        <v>55.317689803764139</v>
      </c>
    </row>
    <row r="2688" spans="1:2" x14ac:dyDescent="0.2">
      <c r="A2688" s="50">
        <v>2685</v>
      </c>
      <c r="B2688" s="51">
        <v>61.667363385823677</v>
      </c>
    </row>
    <row r="2689" spans="1:2" x14ac:dyDescent="0.2">
      <c r="A2689" s="50">
        <v>2686</v>
      </c>
      <c r="B2689" s="51">
        <v>53.207585116499907</v>
      </c>
    </row>
    <row r="2690" spans="1:2" x14ac:dyDescent="0.2">
      <c r="A2690" s="50">
        <v>2687</v>
      </c>
      <c r="B2690" s="51">
        <v>56.517399126006929</v>
      </c>
    </row>
    <row r="2691" spans="1:2" x14ac:dyDescent="0.2">
      <c r="A2691" s="50">
        <v>2688</v>
      </c>
      <c r="B2691" s="51">
        <v>64.047880641379663</v>
      </c>
    </row>
    <row r="2692" spans="1:2" x14ac:dyDescent="0.2">
      <c r="A2692" s="50">
        <v>2689</v>
      </c>
      <c r="B2692" s="51">
        <v>67.792990333160603</v>
      </c>
    </row>
    <row r="2693" spans="1:2" x14ac:dyDescent="0.2">
      <c r="A2693" s="50">
        <v>2690</v>
      </c>
      <c r="B2693" s="51">
        <v>63.077392670218366</v>
      </c>
    </row>
    <row r="2694" spans="1:2" x14ac:dyDescent="0.2">
      <c r="A2694" s="50">
        <v>2691</v>
      </c>
      <c r="B2694" s="51">
        <v>54.820420963529529</v>
      </c>
    </row>
    <row r="2695" spans="1:2" x14ac:dyDescent="0.2">
      <c r="A2695" s="50">
        <v>2692</v>
      </c>
      <c r="B2695" s="51">
        <v>51.724246619720631</v>
      </c>
    </row>
    <row r="2696" spans="1:2" x14ac:dyDescent="0.2">
      <c r="A2696" s="50">
        <v>2693</v>
      </c>
      <c r="B2696" s="51">
        <v>52.174208151466821</v>
      </c>
    </row>
    <row r="2697" spans="1:2" x14ac:dyDescent="0.2">
      <c r="A2697" s="50">
        <v>2694</v>
      </c>
      <c r="B2697" s="51">
        <v>50.68167925998722</v>
      </c>
    </row>
    <row r="2698" spans="1:2" x14ac:dyDescent="0.2">
      <c r="A2698" s="50">
        <v>2695</v>
      </c>
      <c r="B2698" s="51">
        <v>54.334463886426043</v>
      </c>
    </row>
    <row r="2699" spans="1:2" x14ac:dyDescent="0.2">
      <c r="A2699" s="50">
        <v>2696</v>
      </c>
      <c r="B2699" s="51">
        <v>71.179776075027732</v>
      </c>
    </row>
    <row r="2700" spans="1:2" x14ac:dyDescent="0.2">
      <c r="A2700" s="50">
        <v>2697</v>
      </c>
      <c r="B2700" s="51">
        <v>66.861123397303857</v>
      </c>
    </row>
    <row r="2701" spans="1:2" x14ac:dyDescent="0.2">
      <c r="A2701" s="50">
        <v>2698</v>
      </c>
      <c r="B2701" s="51">
        <v>71.351911605431241</v>
      </c>
    </row>
    <row r="2702" spans="1:2" x14ac:dyDescent="0.2">
      <c r="A2702" s="50">
        <v>2699</v>
      </c>
      <c r="B2702" s="51">
        <v>60.910554826404983</v>
      </c>
    </row>
    <row r="2703" spans="1:2" x14ac:dyDescent="0.2">
      <c r="A2703" s="50">
        <v>2700</v>
      </c>
      <c r="B2703" s="51">
        <v>78.435200853181925</v>
      </c>
    </row>
    <row r="2704" spans="1:2" x14ac:dyDescent="0.2">
      <c r="A2704" s="50">
        <v>2701</v>
      </c>
      <c r="B2704" s="51">
        <v>65.807018257088245</v>
      </c>
    </row>
    <row r="2705" spans="1:2" x14ac:dyDescent="0.2">
      <c r="A2705" s="50">
        <v>2702</v>
      </c>
      <c r="B2705" s="51">
        <v>91.96421904351304</v>
      </c>
    </row>
    <row r="2706" spans="1:2" x14ac:dyDescent="0.2">
      <c r="A2706" s="50">
        <v>2703</v>
      </c>
      <c r="B2706" s="51">
        <v>51.231147609051206</v>
      </c>
    </row>
    <row r="2707" spans="1:2" x14ac:dyDescent="0.2">
      <c r="A2707" s="50">
        <v>2704</v>
      </c>
      <c r="B2707" s="51">
        <v>53.343468068550678</v>
      </c>
    </row>
    <row r="2708" spans="1:2" x14ac:dyDescent="0.2">
      <c r="A2708" s="50">
        <v>2705</v>
      </c>
      <c r="B2708" s="51">
        <v>77.554089350042929</v>
      </c>
    </row>
    <row r="2709" spans="1:2" x14ac:dyDescent="0.2">
      <c r="A2709" s="50">
        <v>2706</v>
      </c>
      <c r="B2709" s="51">
        <v>60.702031449333191</v>
      </c>
    </row>
    <row r="2710" spans="1:2" x14ac:dyDescent="0.2">
      <c r="A2710" s="50">
        <v>2707</v>
      </c>
      <c r="B2710" s="51">
        <v>42.61389536307518</v>
      </c>
    </row>
    <row r="2711" spans="1:2" x14ac:dyDescent="0.2">
      <c r="A2711" s="50">
        <v>2708</v>
      </c>
      <c r="B2711" s="51">
        <v>63.683730896093813</v>
      </c>
    </row>
    <row r="2712" spans="1:2" x14ac:dyDescent="0.2">
      <c r="A2712" s="50">
        <v>2709</v>
      </c>
      <c r="B2712" s="51">
        <v>57.555280671958073</v>
      </c>
    </row>
    <row r="2713" spans="1:2" x14ac:dyDescent="0.2">
      <c r="A2713" s="50">
        <v>2710</v>
      </c>
      <c r="B2713" s="51">
        <v>55.65392800574535</v>
      </c>
    </row>
    <row r="2714" spans="1:2" x14ac:dyDescent="0.2">
      <c r="A2714" s="50">
        <v>2711</v>
      </c>
      <c r="B2714" s="51">
        <v>81.259213537838946</v>
      </c>
    </row>
    <row r="2715" spans="1:2" x14ac:dyDescent="0.2">
      <c r="A2715" s="50">
        <v>2712</v>
      </c>
      <c r="B2715" s="51">
        <v>59.443650108867402</v>
      </c>
    </row>
    <row r="2716" spans="1:2" x14ac:dyDescent="0.2">
      <c r="A2716" s="50">
        <v>2713</v>
      </c>
      <c r="B2716" s="51">
        <v>55.384253729130307</v>
      </c>
    </row>
    <row r="2717" spans="1:2" x14ac:dyDescent="0.2">
      <c r="A2717" s="50">
        <v>2714</v>
      </c>
      <c r="B2717" s="51">
        <v>47.131207628552851</v>
      </c>
    </row>
    <row r="2718" spans="1:2" x14ac:dyDescent="0.2">
      <c r="A2718" s="50">
        <v>2715</v>
      </c>
      <c r="B2718" s="51">
        <v>57.468302975148589</v>
      </c>
    </row>
    <row r="2719" spans="1:2" x14ac:dyDescent="0.2">
      <c r="A2719" s="50">
        <v>2716</v>
      </c>
      <c r="B2719" s="51">
        <v>61.457872473000918</v>
      </c>
    </row>
    <row r="2720" spans="1:2" x14ac:dyDescent="0.2">
      <c r="A2720" s="50">
        <v>2717</v>
      </c>
      <c r="B2720" s="51">
        <v>54.216545439773853</v>
      </c>
    </row>
    <row r="2721" spans="1:2" x14ac:dyDescent="0.2">
      <c r="A2721" s="50">
        <v>2718</v>
      </c>
      <c r="B2721" s="51">
        <v>54.019032977473934</v>
      </c>
    </row>
    <row r="2722" spans="1:2" x14ac:dyDescent="0.2">
      <c r="A2722" s="50">
        <v>2719</v>
      </c>
      <c r="B2722" s="51">
        <v>72.675488601603746</v>
      </c>
    </row>
    <row r="2723" spans="1:2" x14ac:dyDescent="0.2">
      <c r="A2723" s="50">
        <v>2720</v>
      </c>
      <c r="B2723" s="51">
        <v>64.594688451661654</v>
      </c>
    </row>
    <row r="2724" spans="1:2" x14ac:dyDescent="0.2">
      <c r="A2724" s="50">
        <v>2721</v>
      </c>
      <c r="B2724" s="51">
        <v>54.450622033333509</v>
      </c>
    </row>
    <row r="2725" spans="1:2" x14ac:dyDescent="0.2">
      <c r="A2725" s="50">
        <v>2722</v>
      </c>
      <c r="B2725" s="51">
        <v>63.599546316380994</v>
      </c>
    </row>
    <row r="2726" spans="1:2" x14ac:dyDescent="0.2">
      <c r="A2726" s="50">
        <v>2723</v>
      </c>
      <c r="B2726" s="51">
        <v>69.796545580507654</v>
      </c>
    </row>
    <row r="2727" spans="1:2" x14ac:dyDescent="0.2">
      <c r="A2727" s="50">
        <v>2724</v>
      </c>
      <c r="B2727" s="51">
        <v>52.740019495067941</v>
      </c>
    </row>
    <row r="2728" spans="1:2" x14ac:dyDescent="0.2">
      <c r="A2728" s="50">
        <v>2725</v>
      </c>
      <c r="B2728" s="51">
        <v>67.316904063713338</v>
      </c>
    </row>
    <row r="2729" spans="1:2" x14ac:dyDescent="0.2">
      <c r="A2729" s="50">
        <v>2726</v>
      </c>
      <c r="B2729" s="51">
        <v>51.899168270015714</v>
      </c>
    </row>
    <row r="2730" spans="1:2" x14ac:dyDescent="0.2">
      <c r="A2730" s="50">
        <v>2727</v>
      </c>
      <c r="B2730" s="51">
        <v>69.209135148189517</v>
      </c>
    </row>
    <row r="2731" spans="1:2" x14ac:dyDescent="0.2">
      <c r="A2731" s="50">
        <v>2728</v>
      </c>
      <c r="B2731" s="51">
        <v>72.33780074174814</v>
      </c>
    </row>
    <row r="2732" spans="1:2" x14ac:dyDescent="0.2">
      <c r="A2732" s="50">
        <v>2729</v>
      </c>
      <c r="B2732" s="51">
        <v>59.65504924767675</v>
      </c>
    </row>
    <row r="2733" spans="1:2" x14ac:dyDescent="0.2">
      <c r="A2733" s="50">
        <v>2730</v>
      </c>
      <c r="B2733" s="51">
        <v>54.524141867482093</v>
      </c>
    </row>
    <row r="2734" spans="1:2" x14ac:dyDescent="0.2">
      <c r="A2734" s="50">
        <v>2731</v>
      </c>
      <c r="B2734" s="51">
        <v>52.978212421196822</v>
      </c>
    </row>
    <row r="2735" spans="1:2" x14ac:dyDescent="0.2">
      <c r="A2735" s="50">
        <v>2732</v>
      </c>
      <c r="B2735" s="51">
        <v>85.786212448929021</v>
      </c>
    </row>
    <row r="2736" spans="1:2" x14ac:dyDescent="0.2">
      <c r="A2736" s="50">
        <v>2733</v>
      </c>
      <c r="B2736" s="51">
        <v>58.802292483643413</v>
      </c>
    </row>
    <row r="2737" spans="1:2" x14ac:dyDescent="0.2">
      <c r="A2737" s="50">
        <v>2734</v>
      </c>
      <c r="B2737" s="51">
        <v>57.61075787567389</v>
      </c>
    </row>
    <row r="2738" spans="1:2" x14ac:dyDescent="0.2">
      <c r="A2738" s="50">
        <v>2735</v>
      </c>
      <c r="B2738" s="51">
        <v>66.757280231874475</v>
      </c>
    </row>
    <row r="2739" spans="1:2" x14ac:dyDescent="0.2">
      <c r="A2739" s="50">
        <v>2736</v>
      </c>
      <c r="B2739" s="51">
        <v>54.140045782454699</v>
      </c>
    </row>
    <row r="2740" spans="1:2" x14ac:dyDescent="0.2">
      <c r="A2740" s="50">
        <v>2737</v>
      </c>
      <c r="B2740" s="51">
        <v>64.275800195631916</v>
      </c>
    </row>
    <row r="2741" spans="1:2" x14ac:dyDescent="0.2">
      <c r="A2741" s="50">
        <v>2738</v>
      </c>
      <c r="B2741" s="51">
        <v>66.928139609103567</v>
      </c>
    </row>
    <row r="2742" spans="1:2" x14ac:dyDescent="0.2">
      <c r="A2742" s="50">
        <v>2739</v>
      </c>
      <c r="B2742" s="51">
        <v>65.126511745386551</v>
      </c>
    </row>
    <row r="2743" spans="1:2" x14ac:dyDescent="0.2">
      <c r="A2743" s="50">
        <v>2740</v>
      </c>
      <c r="B2743" s="51">
        <v>71.947782825691846</v>
      </c>
    </row>
    <row r="2744" spans="1:2" x14ac:dyDescent="0.2">
      <c r="A2744" s="50">
        <v>2741</v>
      </c>
      <c r="B2744" s="51">
        <v>75.778128427399182</v>
      </c>
    </row>
    <row r="2745" spans="1:2" x14ac:dyDescent="0.2">
      <c r="A2745" s="50">
        <v>2742</v>
      </c>
      <c r="B2745" s="51">
        <v>56.268611024849449</v>
      </c>
    </row>
    <row r="2746" spans="1:2" x14ac:dyDescent="0.2">
      <c r="A2746" s="50">
        <v>2743</v>
      </c>
      <c r="B2746" s="51">
        <v>64.74030731928444</v>
      </c>
    </row>
    <row r="2747" spans="1:2" x14ac:dyDescent="0.2">
      <c r="A2747" s="50">
        <v>2744</v>
      </c>
      <c r="B2747" s="51">
        <v>65.369608870696567</v>
      </c>
    </row>
    <row r="2748" spans="1:2" x14ac:dyDescent="0.2">
      <c r="A2748" s="50">
        <v>2745</v>
      </c>
      <c r="B2748" s="51">
        <v>70.584993619307596</v>
      </c>
    </row>
    <row r="2749" spans="1:2" x14ac:dyDescent="0.2">
      <c r="A2749" s="50">
        <v>2746</v>
      </c>
      <c r="B2749" s="51">
        <v>49.612670121729316</v>
      </c>
    </row>
    <row r="2750" spans="1:2" x14ac:dyDescent="0.2">
      <c r="A2750" s="50">
        <v>2747</v>
      </c>
      <c r="B2750" s="51">
        <v>75.435183535902311</v>
      </c>
    </row>
    <row r="2751" spans="1:2" x14ac:dyDescent="0.2">
      <c r="A2751" s="50">
        <v>2748</v>
      </c>
      <c r="B2751" s="51">
        <v>61.957232176766254</v>
      </c>
    </row>
    <row r="2752" spans="1:2" x14ac:dyDescent="0.2">
      <c r="A2752" s="50">
        <v>2749</v>
      </c>
      <c r="B2752" s="51">
        <v>69.077572770040305</v>
      </c>
    </row>
    <row r="2753" spans="1:2" x14ac:dyDescent="0.2">
      <c r="A2753" s="50">
        <v>2750</v>
      </c>
      <c r="B2753" s="51">
        <v>54.749512186913364</v>
      </c>
    </row>
    <row r="2754" spans="1:2" x14ac:dyDescent="0.2">
      <c r="A2754" s="50">
        <v>2751</v>
      </c>
      <c r="B2754" s="51">
        <v>62.942693582536343</v>
      </c>
    </row>
    <row r="2755" spans="1:2" x14ac:dyDescent="0.2">
      <c r="A2755" s="50">
        <v>2752</v>
      </c>
      <c r="B2755" s="51">
        <v>74.33599902571774</v>
      </c>
    </row>
    <row r="2756" spans="1:2" x14ac:dyDescent="0.2">
      <c r="A2756" s="50">
        <v>2753</v>
      </c>
      <c r="B2756" s="51">
        <v>69.342732576701636</v>
      </c>
    </row>
    <row r="2757" spans="1:2" x14ac:dyDescent="0.2">
      <c r="A2757" s="50">
        <v>2754</v>
      </c>
      <c r="B2757" s="51">
        <v>64.133880972846214</v>
      </c>
    </row>
    <row r="2758" spans="1:2" x14ac:dyDescent="0.2">
      <c r="A2758" s="50">
        <v>2755</v>
      </c>
      <c r="B2758" s="51">
        <v>56.111351833141981</v>
      </c>
    </row>
    <row r="2759" spans="1:2" x14ac:dyDescent="0.2">
      <c r="A2759" s="50">
        <v>2756</v>
      </c>
      <c r="B2759" s="51">
        <v>59.785930016537776</v>
      </c>
    </row>
    <row r="2760" spans="1:2" x14ac:dyDescent="0.2">
      <c r="A2760" s="50">
        <v>2757</v>
      </c>
      <c r="B2760" s="51">
        <v>59.995972318098325</v>
      </c>
    </row>
    <row r="2761" spans="1:2" x14ac:dyDescent="0.2">
      <c r="A2761" s="50">
        <v>2758</v>
      </c>
      <c r="B2761" s="51">
        <v>59.363322147056714</v>
      </c>
    </row>
    <row r="2762" spans="1:2" x14ac:dyDescent="0.2">
      <c r="A2762" s="50">
        <v>2759</v>
      </c>
      <c r="B2762" s="51">
        <v>61.248846114392848</v>
      </c>
    </row>
    <row r="2763" spans="1:2" x14ac:dyDescent="0.2">
      <c r="A2763" s="50">
        <v>2760</v>
      </c>
      <c r="B2763" s="51">
        <v>55.106743099290512</v>
      </c>
    </row>
    <row r="2764" spans="1:2" x14ac:dyDescent="0.2">
      <c r="A2764" s="50">
        <v>2761</v>
      </c>
      <c r="B2764" s="51">
        <v>50.05517989095712</v>
      </c>
    </row>
    <row r="2765" spans="1:2" x14ac:dyDescent="0.2">
      <c r="A2765" s="50">
        <v>2762</v>
      </c>
      <c r="B2765" s="51">
        <v>55.212819761328319</v>
      </c>
    </row>
    <row r="2766" spans="1:2" x14ac:dyDescent="0.2">
      <c r="A2766" s="50">
        <v>2763</v>
      </c>
      <c r="B2766" s="51">
        <v>67.907466355943143</v>
      </c>
    </row>
    <row r="2767" spans="1:2" x14ac:dyDescent="0.2">
      <c r="A2767" s="50">
        <v>2764</v>
      </c>
      <c r="B2767" s="51">
        <v>47.671435654907121</v>
      </c>
    </row>
    <row r="2768" spans="1:2" x14ac:dyDescent="0.2">
      <c r="A2768" s="50">
        <v>2765</v>
      </c>
      <c r="B2768" s="51">
        <v>44.835573995117102</v>
      </c>
    </row>
    <row r="2769" spans="1:2" x14ac:dyDescent="0.2">
      <c r="A2769" s="50">
        <v>2766</v>
      </c>
      <c r="B2769" s="51">
        <v>58.145964449109961</v>
      </c>
    </row>
    <row r="2770" spans="1:2" x14ac:dyDescent="0.2">
      <c r="A2770" s="50">
        <v>2767</v>
      </c>
      <c r="B2770" s="51">
        <v>59.575104421405896</v>
      </c>
    </row>
    <row r="2771" spans="1:2" x14ac:dyDescent="0.2">
      <c r="A2771" s="50">
        <v>2768</v>
      </c>
      <c r="B2771" s="51">
        <v>60.623048289552685</v>
      </c>
    </row>
    <row r="2772" spans="1:2" x14ac:dyDescent="0.2">
      <c r="A2772" s="50">
        <v>2769</v>
      </c>
      <c r="B2772" s="51">
        <v>57.380861107550132</v>
      </c>
    </row>
    <row r="2773" spans="1:2" x14ac:dyDescent="0.2">
      <c r="A2773" s="50">
        <v>2770</v>
      </c>
      <c r="B2773" s="51">
        <v>67.607953337403671</v>
      </c>
    </row>
    <row r="2774" spans="1:2" x14ac:dyDescent="0.2">
      <c r="A2774" s="50">
        <v>2771</v>
      </c>
      <c r="B2774" s="51">
        <v>50.303293826835862</v>
      </c>
    </row>
    <row r="2775" spans="1:2" x14ac:dyDescent="0.2">
      <c r="A2775" s="50">
        <v>2772</v>
      </c>
      <c r="B2775" s="51">
        <v>73.258462583987736</v>
      </c>
    </row>
    <row r="2776" spans="1:2" x14ac:dyDescent="0.2">
      <c r="A2776" s="50">
        <v>2773</v>
      </c>
      <c r="B2776" s="51">
        <v>63.907587378163527</v>
      </c>
    </row>
    <row r="2777" spans="1:2" x14ac:dyDescent="0.2">
      <c r="A2777" s="50">
        <v>2774</v>
      </c>
      <c r="B2777" s="51">
        <v>56.852507774164245</v>
      </c>
    </row>
    <row r="2778" spans="1:2" x14ac:dyDescent="0.2">
      <c r="A2778" s="50">
        <v>2775</v>
      </c>
      <c r="B2778" s="51">
        <v>57.837617483831316</v>
      </c>
    </row>
    <row r="2779" spans="1:2" x14ac:dyDescent="0.2">
      <c r="A2779" s="50">
        <v>2776</v>
      </c>
      <c r="B2779" s="51">
        <v>65.965058778389334</v>
      </c>
    </row>
    <row r="2780" spans="1:2" x14ac:dyDescent="0.2">
      <c r="A2780" s="50">
        <v>2777</v>
      </c>
      <c r="B2780" s="51">
        <v>56.610317322429246</v>
      </c>
    </row>
    <row r="2781" spans="1:2" x14ac:dyDescent="0.2">
      <c r="A2781" s="50">
        <v>2778</v>
      </c>
      <c r="B2781" s="51">
        <v>58.502877334808048</v>
      </c>
    </row>
    <row r="2782" spans="1:2" x14ac:dyDescent="0.2">
      <c r="A2782" s="50">
        <v>2779</v>
      </c>
      <c r="B2782" s="51">
        <v>63.822535615562053</v>
      </c>
    </row>
    <row r="2783" spans="1:2" x14ac:dyDescent="0.2">
      <c r="A2783" s="50">
        <v>2780</v>
      </c>
      <c r="B2783" s="51">
        <v>68.739333976916271</v>
      </c>
    </row>
    <row r="2784" spans="1:2" x14ac:dyDescent="0.2">
      <c r="A2784" s="50">
        <v>2781</v>
      </c>
      <c r="B2784" s="51">
        <v>55.589183273026222</v>
      </c>
    </row>
    <row r="2785" spans="1:2" x14ac:dyDescent="0.2">
      <c r="A2785" s="50">
        <v>2782</v>
      </c>
      <c r="B2785" s="51">
        <v>61.040133757236262</v>
      </c>
    </row>
    <row r="2786" spans="1:2" x14ac:dyDescent="0.2">
      <c r="A2786" s="50">
        <v>2783</v>
      </c>
      <c r="B2786" s="51">
        <v>55.916604367588135</v>
      </c>
    </row>
    <row r="2787" spans="1:2" x14ac:dyDescent="0.2">
      <c r="A2787" s="50">
        <v>2784</v>
      </c>
      <c r="B2787" s="51">
        <v>76.391263159790029</v>
      </c>
    </row>
    <row r="2788" spans="1:2" x14ac:dyDescent="0.2">
      <c r="A2788" s="50">
        <v>2785</v>
      </c>
      <c r="B2788" s="51">
        <v>61.327961452424162</v>
      </c>
    </row>
    <row r="2789" spans="1:2" x14ac:dyDescent="0.2">
      <c r="A2789" s="50">
        <v>2786</v>
      </c>
      <c r="B2789" s="51">
        <v>73.03144731561558</v>
      </c>
    </row>
    <row r="2790" spans="1:2" x14ac:dyDescent="0.2">
      <c r="A2790" s="50">
        <v>2787</v>
      </c>
      <c r="B2790" s="51">
        <v>71.827415205633486</v>
      </c>
    </row>
    <row r="2791" spans="1:2" x14ac:dyDescent="0.2">
      <c r="A2791" s="50">
        <v>2788</v>
      </c>
      <c r="B2791" s="51">
        <v>60.284583419035251</v>
      </c>
    </row>
    <row r="2792" spans="1:2" x14ac:dyDescent="0.2">
      <c r="A2792" s="50">
        <v>2789</v>
      </c>
      <c r="B2792" s="51">
        <v>51.030595978696802</v>
      </c>
    </row>
    <row r="2793" spans="1:2" x14ac:dyDescent="0.2">
      <c r="A2793" s="50">
        <v>2790</v>
      </c>
      <c r="B2793" s="51">
        <v>59.865558156753309</v>
      </c>
    </row>
    <row r="2794" spans="1:2" x14ac:dyDescent="0.2">
      <c r="A2794" s="50">
        <v>2791</v>
      </c>
      <c r="B2794" s="51">
        <v>53.560499463700374</v>
      </c>
    </row>
    <row r="2795" spans="1:2" x14ac:dyDescent="0.2">
      <c r="A2795" s="50">
        <v>2792</v>
      </c>
      <c r="B2795" s="51">
        <v>55.754187951750303</v>
      </c>
    </row>
    <row r="2796" spans="1:2" x14ac:dyDescent="0.2">
      <c r="A2796" s="50">
        <v>2793</v>
      </c>
      <c r="B2796" s="51">
        <v>66.223532330001063</v>
      </c>
    </row>
    <row r="2797" spans="1:2" x14ac:dyDescent="0.2">
      <c r="A2797" s="50">
        <v>2794</v>
      </c>
      <c r="B2797" s="51">
        <v>55.853486506603041</v>
      </c>
    </row>
    <row r="2798" spans="1:2" x14ac:dyDescent="0.2">
      <c r="A2798" s="50">
        <v>2795</v>
      </c>
      <c r="B2798" s="51">
        <v>60.41437121641026</v>
      </c>
    </row>
    <row r="2799" spans="1:2" x14ac:dyDescent="0.2">
      <c r="A2799" s="50">
        <v>2796</v>
      </c>
      <c r="B2799" s="51">
        <v>58.061741996624875</v>
      </c>
    </row>
    <row r="2800" spans="1:2" x14ac:dyDescent="0.2">
      <c r="A2800" s="50">
        <v>2797</v>
      </c>
      <c r="B2800" s="51">
        <v>65.218112040372688</v>
      </c>
    </row>
    <row r="2801" spans="1:2" x14ac:dyDescent="0.2">
      <c r="A2801" s="50">
        <v>2798</v>
      </c>
      <c r="B2801" s="51">
        <v>63.962249414717121</v>
      </c>
    </row>
    <row r="2802" spans="1:2" x14ac:dyDescent="0.2">
      <c r="A2802" s="50">
        <v>2799</v>
      </c>
      <c r="B2802" s="51">
        <v>49.791269161341397</v>
      </c>
    </row>
    <row r="2803" spans="1:2" x14ac:dyDescent="0.2">
      <c r="A2803" s="50">
        <v>2800</v>
      </c>
      <c r="B2803" s="51">
        <v>61.1191478720107</v>
      </c>
    </row>
    <row r="2804" spans="1:2" x14ac:dyDescent="0.2">
      <c r="A2804" s="50">
        <v>2801</v>
      </c>
      <c r="B2804" s="51">
        <v>75.111872166956886</v>
      </c>
    </row>
    <row r="2805" spans="1:2" x14ac:dyDescent="0.2">
      <c r="A2805" s="50">
        <v>2802</v>
      </c>
      <c r="B2805" s="51">
        <v>68.335878451196606</v>
      </c>
    </row>
    <row r="2806" spans="1:2" x14ac:dyDescent="0.2">
      <c r="A2806" s="50">
        <v>2803</v>
      </c>
      <c r="B2806" s="51">
        <v>66.322814172188345</v>
      </c>
    </row>
    <row r="2807" spans="1:2" x14ac:dyDescent="0.2">
      <c r="A2807" s="50">
        <v>2804</v>
      </c>
      <c r="B2807" s="51">
        <v>74.91397091601884</v>
      </c>
    </row>
    <row r="2808" spans="1:2" x14ac:dyDescent="0.2">
      <c r="A2808" s="50">
        <v>2805</v>
      </c>
      <c r="B2808" s="51">
        <v>57.00081897321617</v>
      </c>
    </row>
    <row r="2809" spans="1:2" x14ac:dyDescent="0.2">
      <c r="A2809" s="50">
        <v>2806</v>
      </c>
      <c r="B2809" s="51">
        <v>62.727154676035951</v>
      </c>
    </row>
    <row r="2810" spans="1:2" x14ac:dyDescent="0.2">
      <c r="A2810" s="50">
        <v>2807</v>
      </c>
      <c r="B2810" s="51">
        <v>77.083014977596434</v>
      </c>
    </row>
    <row r="2811" spans="1:2" x14ac:dyDescent="0.2">
      <c r="A2811" s="50">
        <v>2808</v>
      </c>
      <c r="B2811" s="51">
        <v>66.588910795319251</v>
      </c>
    </row>
    <row r="2812" spans="1:2" x14ac:dyDescent="0.2">
      <c r="A2812" s="50">
        <v>2809</v>
      </c>
      <c r="B2812" s="51">
        <v>72.890137740456154</v>
      </c>
    </row>
    <row r="2813" spans="1:2" x14ac:dyDescent="0.2">
      <c r="A2813" s="50">
        <v>2810</v>
      </c>
      <c r="B2813" s="51">
        <v>59.017462171531271</v>
      </c>
    </row>
    <row r="2814" spans="1:2" x14ac:dyDescent="0.2">
      <c r="A2814" s="50">
        <v>2811</v>
      </c>
      <c r="B2814" s="51">
        <v>56.910603849648851</v>
      </c>
    </row>
    <row r="2815" spans="1:2" x14ac:dyDescent="0.2">
      <c r="A2815" s="50">
        <v>2812</v>
      </c>
      <c r="B2815" s="51">
        <v>69.566555813305342</v>
      </c>
    </row>
    <row r="2816" spans="1:2" x14ac:dyDescent="0.2">
      <c r="A2816" s="50">
        <v>2813</v>
      </c>
      <c r="B2816" s="51">
        <v>70.905867039669474</v>
      </c>
    </row>
    <row r="2817" spans="1:2" x14ac:dyDescent="0.2">
      <c r="A2817" s="50">
        <v>2814</v>
      </c>
      <c r="B2817" s="51">
        <v>61.53714600403611</v>
      </c>
    </row>
    <row r="2818" spans="1:2" x14ac:dyDescent="0.2">
      <c r="A2818" s="50">
        <v>2815</v>
      </c>
      <c r="B2818" s="51">
        <v>71.464368854171767</v>
      </c>
    </row>
    <row r="2819" spans="1:2" x14ac:dyDescent="0.2">
      <c r="A2819" s="50">
        <v>2816</v>
      </c>
      <c r="B2819" s="51">
        <v>79.77745532519009</v>
      </c>
    </row>
    <row r="2820" spans="1:2" x14ac:dyDescent="0.2">
      <c r="A2820" s="50">
        <v>2817</v>
      </c>
      <c r="B2820" s="51">
        <v>53.689458858764958</v>
      </c>
    </row>
    <row r="2821" spans="1:2" x14ac:dyDescent="0.2">
      <c r="A2821" s="50">
        <v>2818</v>
      </c>
      <c r="B2821" s="51">
        <v>74.617893238368453</v>
      </c>
    </row>
    <row r="2822" spans="1:2" x14ac:dyDescent="0.2">
      <c r="A2822" s="50">
        <v>2819</v>
      </c>
      <c r="B2822" s="51">
        <v>62.593964416618725</v>
      </c>
    </row>
    <row r="2823" spans="1:2" x14ac:dyDescent="0.2">
      <c r="A2823" s="50">
        <v>2820</v>
      </c>
      <c r="B2823" s="51">
        <v>66.386829672594303</v>
      </c>
    </row>
    <row r="2824" spans="1:2" x14ac:dyDescent="0.2">
      <c r="A2824" s="50">
        <v>2821</v>
      </c>
      <c r="B2824" s="51">
        <v>66.654362045169506</v>
      </c>
    </row>
    <row r="2825" spans="1:2" x14ac:dyDescent="0.2">
      <c r="A2825" s="50">
        <v>2822</v>
      </c>
      <c r="B2825" s="51">
        <v>65.868500939476348</v>
      </c>
    </row>
    <row r="2826" spans="1:2" x14ac:dyDescent="0.2">
      <c r="A2826" s="50">
        <v>2823</v>
      </c>
      <c r="B2826" s="51">
        <v>68.413278265517206</v>
      </c>
    </row>
    <row r="2827" spans="1:2" x14ac:dyDescent="0.2">
      <c r="A2827" s="50">
        <v>2824</v>
      </c>
      <c r="B2827" s="51">
        <v>56.363436108655655</v>
      </c>
    </row>
    <row r="2828" spans="1:2" x14ac:dyDescent="0.2">
      <c r="A2828" s="50">
        <v>2825</v>
      </c>
      <c r="B2828" s="51">
        <v>59.150402570690346</v>
      </c>
    </row>
    <row r="2829" spans="1:2" x14ac:dyDescent="0.2">
      <c r="A2829" s="50">
        <v>2826</v>
      </c>
      <c r="B2829" s="51">
        <v>61.877470206457737</v>
      </c>
    </row>
    <row r="2830" spans="1:2" x14ac:dyDescent="0.2">
      <c r="A2830" s="50">
        <v>2827</v>
      </c>
      <c r="B2830" s="51">
        <v>52.008235622072618</v>
      </c>
    </row>
    <row r="2831" spans="1:2" x14ac:dyDescent="0.2">
      <c r="A2831" s="50">
        <v>2828</v>
      </c>
      <c r="B2831" s="51">
        <v>58.585467883606498</v>
      </c>
    </row>
    <row r="2832" spans="1:2" x14ac:dyDescent="0.2">
      <c r="A2832" s="50">
        <v>2829</v>
      </c>
      <c r="B2832" s="51">
        <v>58.283409488618027</v>
      </c>
    </row>
    <row r="2833" spans="1:2" x14ac:dyDescent="0.2">
      <c r="A2833" s="50">
        <v>2830</v>
      </c>
      <c r="B2833" s="51">
        <v>64.506526554017455</v>
      </c>
    </row>
    <row r="2834" spans="1:2" x14ac:dyDescent="0.2">
      <c r="A2834" s="50">
        <v>2831</v>
      </c>
      <c r="B2834" s="51">
        <v>66.125030246202229</v>
      </c>
    </row>
    <row r="2835" spans="1:2" x14ac:dyDescent="0.2">
      <c r="A2835" s="50">
        <v>2832</v>
      </c>
      <c r="B2835" s="51">
        <v>67.496776888527648</v>
      </c>
    </row>
    <row r="2836" spans="1:2" x14ac:dyDescent="0.2">
      <c r="A2836" s="50">
        <v>2833</v>
      </c>
      <c r="B2836" s="51">
        <v>63.737821593677722</v>
      </c>
    </row>
    <row r="2837" spans="1:2" x14ac:dyDescent="0.2">
      <c r="A2837" s="50">
        <v>2834</v>
      </c>
      <c r="B2837" s="51">
        <v>51.543179434419592</v>
      </c>
    </row>
    <row r="2838" spans="1:2" x14ac:dyDescent="0.2">
      <c r="A2838" s="50">
        <v>2835</v>
      </c>
      <c r="B2838" s="51">
        <v>59.231183001367455</v>
      </c>
    </row>
    <row r="2839" spans="1:2" x14ac:dyDescent="0.2">
      <c r="A2839" s="50">
        <v>2836</v>
      </c>
      <c r="B2839" s="51">
        <v>56.173010234688682</v>
      </c>
    </row>
    <row r="2840" spans="1:2" x14ac:dyDescent="0.2">
      <c r="A2840" s="50">
        <v>2837</v>
      </c>
      <c r="B2840" s="51">
        <v>73.900467585673468</v>
      </c>
    </row>
    <row r="2841" spans="1:2" x14ac:dyDescent="0.2">
      <c r="A2841" s="50">
        <v>2838</v>
      </c>
      <c r="B2841" s="51">
        <v>63.242495092052252</v>
      </c>
    </row>
    <row r="2842" spans="1:2" x14ac:dyDescent="0.2">
      <c r="A2842" s="50">
        <v>2839</v>
      </c>
      <c r="B2842" s="51">
        <v>64.189167409641144</v>
      </c>
    </row>
    <row r="2843" spans="1:2" x14ac:dyDescent="0.2">
      <c r="A2843" s="50">
        <v>2840</v>
      </c>
      <c r="B2843" s="51">
        <v>46.470570078393138</v>
      </c>
    </row>
    <row r="2844" spans="1:2" x14ac:dyDescent="0.2">
      <c r="A2844" s="50">
        <v>2841</v>
      </c>
      <c r="B2844" s="51">
        <v>63.024724564705274</v>
      </c>
    </row>
    <row r="2845" spans="1:2" x14ac:dyDescent="0.2">
      <c r="A2845" s="50">
        <v>2842</v>
      </c>
      <c r="B2845" s="51">
        <v>64.887207103579598</v>
      </c>
    </row>
    <row r="2846" spans="1:2" x14ac:dyDescent="0.2">
      <c r="A2846" s="50">
        <v>2843</v>
      </c>
      <c r="B2846" s="51">
        <v>73.64948089668124</v>
      </c>
    </row>
    <row r="2847" spans="1:2" x14ac:dyDescent="0.2">
      <c r="A2847" s="50">
        <v>2844</v>
      </c>
      <c r="B2847" s="51">
        <v>70.485026616639644</v>
      </c>
    </row>
    <row r="2848" spans="1:2" x14ac:dyDescent="0.2">
      <c r="A2848" s="50">
        <v>2845</v>
      </c>
      <c r="B2848" s="51">
        <v>62.168439359264291</v>
      </c>
    </row>
    <row r="2849" spans="1:2" x14ac:dyDescent="0.2">
      <c r="A2849" s="50">
        <v>2846</v>
      </c>
      <c r="B2849" s="51">
        <v>68.098183129811119</v>
      </c>
    </row>
    <row r="2850" spans="1:2" x14ac:dyDescent="0.2">
      <c r="A2850" s="50">
        <v>2847</v>
      </c>
      <c r="B2850" s="51">
        <v>57.090464646955517</v>
      </c>
    </row>
    <row r="2851" spans="1:2" x14ac:dyDescent="0.2">
      <c r="A2851" s="50">
        <v>2848</v>
      </c>
      <c r="B2851" s="51">
        <v>57.147597241732328</v>
      </c>
    </row>
    <row r="2852" spans="1:2" x14ac:dyDescent="0.2">
      <c r="A2852" s="50">
        <v>2849</v>
      </c>
      <c r="B2852" s="51">
        <v>68.535407281020028</v>
      </c>
    </row>
    <row r="2853" spans="1:2" x14ac:dyDescent="0.2">
      <c r="A2853" s="50">
        <v>2850</v>
      </c>
      <c r="B2853" s="51">
        <v>76.802125926800258</v>
      </c>
    </row>
    <row r="2854" spans="1:2" x14ac:dyDescent="0.2">
      <c r="A2854" s="50">
        <v>2851</v>
      </c>
      <c r="B2854" s="51">
        <v>55.487255996873664</v>
      </c>
    </row>
    <row r="2855" spans="1:2" x14ac:dyDescent="0.2">
      <c r="A2855" s="50">
        <v>2852</v>
      </c>
      <c r="B2855" s="51">
        <v>67.033568260475022</v>
      </c>
    </row>
    <row r="2856" spans="1:2" x14ac:dyDescent="0.2">
      <c r="A2856" s="50">
        <v>2853</v>
      </c>
      <c r="B2856" s="51">
        <v>53.119015832348623</v>
      </c>
    </row>
    <row r="2857" spans="1:2" x14ac:dyDescent="0.2">
      <c r="A2857" s="50">
        <v>2854</v>
      </c>
      <c r="B2857" s="51">
        <v>66.487445922013052</v>
      </c>
    </row>
    <row r="2858" spans="1:2" x14ac:dyDescent="0.2">
      <c r="A2858" s="50">
        <v>2855</v>
      </c>
      <c r="B2858" s="51">
        <v>55.038137115378163</v>
      </c>
    </row>
    <row r="2859" spans="1:2" x14ac:dyDescent="0.2">
      <c r="A2859" s="50">
        <v>2856</v>
      </c>
      <c r="B2859" s="51">
        <v>62.300145563420628</v>
      </c>
    </row>
    <row r="2860" spans="1:2" x14ac:dyDescent="0.2">
      <c r="A2860" s="50">
        <v>2857</v>
      </c>
      <c r="B2860" s="51">
        <v>47.974186794003941</v>
      </c>
    </row>
    <row r="2861" spans="1:2" x14ac:dyDescent="0.2">
      <c r="A2861" s="50">
        <v>2858</v>
      </c>
      <c r="B2861" s="51">
        <v>62.380630179930449</v>
      </c>
    </row>
    <row r="2862" spans="1:2" x14ac:dyDescent="0.2">
      <c r="A2862" s="50">
        <v>2859</v>
      </c>
      <c r="B2862" s="51">
        <v>67.208732162635428</v>
      </c>
    </row>
    <row r="2863" spans="1:2" x14ac:dyDescent="0.2">
      <c r="A2863" s="50">
        <v>2860</v>
      </c>
      <c r="B2863" s="51">
        <v>64.418802545620039</v>
      </c>
    </row>
    <row r="2864" spans="1:2" x14ac:dyDescent="0.2">
      <c r="A2864" s="50">
        <v>2861</v>
      </c>
      <c r="B2864" s="51">
        <v>80.30122132074672</v>
      </c>
    </row>
    <row r="2865" spans="1:2" x14ac:dyDescent="0.2">
      <c r="A2865" s="50">
        <v>2862</v>
      </c>
      <c r="B2865" s="51">
        <v>65.068124651171615</v>
      </c>
    </row>
    <row r="2866" spans="1:2" x14ac:dyDescent="0.2">
      <c r="A2866" s="50">
        <v>2863</v>
      </c>
      <c r="B2866" s="51">
        <v>52.335312673426479</v>
      </c>
    </row>
    <row r="2867" spans="1:2" x14ac:dyDescent="0.2">
      <c r="A2867" s="50">
        <v>2864</v>
      </c>
      <c r="B2867" s="51">
        <v>68.216293930239146</v>
      </c>
    </row>
    <row r="2868" spans="1:2" x14ac:dyDescent="0.2">
      <c r="A2868" s="50">
        <v>2865</v>
      </c>
      <c r="B2868" s="51">
        <v>82.476680339807402</v>
      </c>
    </row>
    <row r="2869" spans="1:2" x14ac:dyDescent="0.2">
      <c r="A2869" s="50">
        <v>2866</v>
      </c>
      <c r="B2869" s="51">
        <v>52.590049847938097</v>
      </c>
    </row>
    <row r="2870" spans="1:2" x14ac:dyDescent="0.2">
      <c r="A2870" s="50">
        <v>2867</v>
      </c>
      <c r="B2870" s="51">
        <v>48.397183569990638</v>
      </c>
    </row>
    <row r="2871" spans="1:2" x14ac:dyDescent="0.2">
      <c r="A2871" s="50">
        <v>2868</v>
      </c>
      <c r="B2871" s="51">
        <v>56.761309458489443</v>
      </c>
    </row>
    <row r="2872" spans="1:2" x14ac:dyDescent="0.2">
      <c r="A2872" s="50">
        <v>2869</v>
      </c>
      <c r="B2872" s="51">
        <v>63.378705773266404</v>
      </c>
    </row>
    <row r="2873" spans="1:2" x14ac:dyDescent="0.2">
      <c r="A2873" s="50">
        <v>2870</v>
      </c>
      <c r="B2873" s="51">
        <v>71.011607224394652</v>
      </c>
    </row>
    <row r="2874" spans="1:2" x14ac:dyDescent="0.2">
      <c r="A2874" s="50">
        <v>2871</v>
      </c>
      <c r="B2874" s="51">
        <v>45.947469577220616</v>
      </c>
    </row>
    <row r="2875" spans="1:2" x14ac:dyDescent="0.2">
      <c r="A2875" s="50">
        <v>2872</v>
      </c>
      <c r="B2875" s="51">
        <v>49.316457716530977</v>
      </c>
    </row>
    <row r="2876" spans="1:2" x14ac:dyDescent="0.2">
      <c r="A2876" s="50">
        <v>2873</v>
      </c>
      <c r="B2876" s="51">
        <v>56.014409347500198</v>
      </c>
    </row>
    <row r="2877" spans="1:2" x14ac:dyDescent="0.2">
      <c r="A2877" s="50">
        <v>2874</v>
      </c>
      <c r="B2877" s="51">
        <v>65.462728330676455</v>
      </c>
    </row>
    <row r="2878" spans="1:2" x14ac:dyDescent="0.2">
      <c r="A2878" s="50">
        <v>2875</v>
      </c>
      <c r="B2878" s="51">
        <v>63.295591177474705</v>
      </c>
    </row>
    <row r="2879" spans="1:2" x14ac:dyDescent="0.2">
      <c r="A2879" s="50">
        <v>2876</v>
      </c>
      <c r="B2879" s="51">
        <v>53.895996044969031</v>
      </c>
    </row>
    <row r="2880" spans="1:2" x14ac:dyDescent="0.2">
      <c r="A2880" s="50">
        <v>2877</v>
      </c>
      <c r="B2880" s="51">
        <v>54.92995933584281</v>
      </c>
    </row>
    <row r="2881" spans="1:2" x14ac:dyDescent="0.2">
      <c r="A2881" s="50">
        <v>2878</v>
      </c>
      <c r="B2881" s="51">
        <v>68.865923050680934</v>
      </c>
    </row>
    <row r="2882" spans="1:2" x14ac:dyDescent="0.2">
      <c r="A2882" s="50">
        <v>2879</v>
      </c>
      <c r="B2882" s="51">
        <v>74.162192484009523</v>
      </c>
    </row>
    <row r="2883" spans="1:2" x14ac:dyDescent="0.2">
      <c r="A2883" s="50">
        <v>2880</v>
      </c>
      <c r="B2883" s="51">
        <v>57.697012324345991</v>
      </c>
    </row>
    <row r="2884" spans="1:2" x14ac:dyDescent="0.2">
      <c r="A2884" s="50">
        <v>2881</v>
      </c>
      <c r="B2884" s="51">
        <v>60.83158489230798</v>
      </c>
    </row>
    <row r="2885" spans="1:2" x14ac:dyDescent="0.2">
      <c r="A2885" s="50">
        <v>2882</v>
      </c>
      <c r="B2885" s="51">
        <v>56.669480476808502</v>
      </c>
    </row>
    <row r="2886" spans="1:2" x14ac:dyDescent="0.2">
      <c r="A2886" s="50">
        <v>2883</v>
      </c>
      <c r="B2886" s="51">
        <v>70.743725405276749</v>
      </c>
    </row>
    <row r="2887" spans="1:2" x14ac:dyDescent="0.2">
      <c r="A2887" s="50">
        <v>2884</v>
      </c>
      <c r="B2887" s="51">
        <v>67.720342644234861</v>
      </c>
    </row>
    <row r="2888" spans="1:2" x14ac:dyDescent="0.2">
      <c r="A2888" s="50">
        <v>2885</v>
      </c>
      <c r="B2888" s="51">
        <v>68.02327705929612</v>
      </c>
    </row>
    <row r="2889" spans="1:2" x14ac:dyDescent="0.2">
      <c r="A2889" s="50">
        <v>2886</v>
      </c>
      <c r="B2889" s="51">
        <v>67.140006983183767</v>
      </c>
    </row>
    <row r="2890" spans="1:2" x14ac:dyDescent="0.2">
      <c r="A2890" s="50">
        <v>2887</v>
      </c>
      <c r="B2890" s="51">
        <v>70.08598747523537</v>
      </c>
    </row>
    <row r="2891" spans="1:2" x14ac:dyDescent="0.2">
      <c r="A2891" s="50">
        <v>2888</v>
      </c>
      <c r="B2891" s="51">
        <v>62.808606131374297</v>
      </c>
    </row>
    <row r="2892" spans="1:2" x14ac:dyDescent="0.2">
      <c r="A2892" s="50">
        <v>2889</v>
      </c>
      <c r="B2892" s="51">
        <v>65.616821563074325</v>
      </c>
    </row>
    <row r="2893" spans="1:2" x14ac:dyDescent="0.2">
      <c r="A2893" s="50">
        <v>2890</v>
      </c>
      <c r="B2893" s="51">
        <v>69.429418655932096</v>
      </c>
    </row>
    <row r="2894" spans="1:2" x14ac:dyDescent="0.2">
      <c r="A2894" s="50">
        <v>2891</v>
      </c>
      <c r="B2894" s="51">
        <v>53.816069545808595</v>
      </c>
    </row>
    <row r="2895" spans="1:2" x14ac:dyDescent="0.2">
      <c r="A2895" s="50">
        <v>2892</v>
      </c>
      <c r="B2895" s="51">
        <v>64.977407525232437</v>
      </c>
    </row>
    <row r="2896" spans="1:2" x14ac:dyDescent="0.2">
      <c r="A2896" s="50">
        <v>2893</v>
      </c>
      <c r="B2896" s="51">
        <v>64.651396387903745</v>
      </c>
    </row>
    <row r="2897" spans="1:2" x14ac:dyDescent="0.2">
      <c r="A2897" s="50">
        <v>2894</v>
      </c>
      <c r="B2897" s="51">
        <v>76.009441755681834</v>
      </c>
    </row>
    <row r="2898" spans="1:2" x14ac:dyDescent="0.2">
      <c r="A2898" s="50">
        <v>2895</v>
      </c>
      <c r="B2898" s="51">
        <v>67.426181379554549</v>
      </c>
    </row>
    <row r="2899" spans="1:2" x14ac:dyDescent="0.2">
      <c r="A2899" s="50">
        <v>2896</v>
      </c>
      <c r="B2899" s="51">
        <v>68.994330830671558</v>
      </c>
    </row>
    <row r="2900" spans="1:2" x14ac:dyDescent="0.2">
      <c r="A2900" s="50">
        <v>2897</v>
      </c>
      <c r="B2900" s="51">
        <v>64.829694126900009</v>
      </c>
    </row>
    <row r="2901" spans="1:2" x14ac:dyDescent="0.2">
      <c r="A2901" s="50">
        <v>2898</v>
      </c>
      <c r="B2901" s="51">
        <v>53.476596008625414</v>
      </c>
    </row>
    <row r="2902" spans="1:2" x14ac:dyDescent="0.2">
      <c r="A2902" s="50">
        <v>2899</v>
      </c>
      <c r="B2902" s="51">
        <v>65.711589654304746</v>
      </c>
    </row>
    <row r="2903" spans="1:2" x14ac:dyDescent="0.2">
      <c r="A2903" s="50">
        <v>2900</v>
      </c>
      <c r="B2903" s="51">
        <v>57.324598577920192</v>
      </c>
    </row>
    <row r="2904" spans="1:2" x14ac:dyDescent="0.2">
      <c r="A2904" s="50">
        <v>2901</v>
      </c>
      <c r="B2904" s="51">
        <v>56.42378195286021</v>
      </c>
    </row>
    <row r="2905" spans="1:2" x14ac:dyDescent="0.2">
      <c r="A2905" s="50">
        <v>2902</v>
      </c>
      <c r="B2905" s="51">
        <v>72.140002535948412</v>
      </c>
    </row>
    <row r="2906" spans="1:2" x14ac:dyDescent="0.2">
      <c r="A2906" s="50">
        <v>2903</v>
      </c>
      <c r="B2906" s="51">
        <v>65.310273104255884</v>
      </c>
    </row>
    <row r="2907" spans="1:2" x14ac:dyDescent="0.2">
      <c r="A2907" s="50">
        <v>2904</v>
      </c>
      <c r="B2907" s="51">
        <v>50.897496032850555</v>
      </c>
    </row>
    <row r="2908" spans="1:2" x14ac:dyDescent="0.2">
      <c r="A2908" s="50">
        <v>2905</v>
      </c>
      <c r="B2908" s="51">
        <v>71.643556838573744</v>
      </c>
    </row>
    <row r="2909" spans="1:2" x14ac:dyDescent="0.2">
      <c r="A2909" s="50">
        <v>2906</v>
      </c>
      <c r="B2909" s="51">
        <v>66.062333961419796</v>
      </c>
    </row>
    <row r="2910" spans="1:2" x14ac:dyDescent="0.2">
      <c r="A2910" s="50">
        <v>2907</v>
      </c>
      <c r="B2910" s="51">
        <v>78.07268380756571</v>
      </c>
    </row>
    <row r="2911" spans="1:2" x14ac:dyDescent="0.2">
      <c r="A2911" s="50">
        <v>2908</v>
      </c>
      <c r="B2911" s="51">
        <v>54.637598330110279</v>
      </c>
    </row>
    <row r="2912" spans="1:2" x14ac:dyDescent="0.2">
      <c r="A2912" s="50">
        <v>2909</v>
      </c>
      <c r="B2912" s="51">
        <v>69.939969321809684</v>
      </c>
    </row>
    <row r="2913" spans="1:2" x14ac:dyDescent="0.2">
      <c r="A2913" s="50">
        <v>2910</v>
      </c>
      <c r="B2913" s="51">
        <v>69.70598320344898</v>
      </c>
    </row>
    <row r="2914" spans="1:2" x14ac:dyDescent="0.2">
      <c r="A2914" s="50">
        <v>2911</v>
      </c>
      <c r="B2914" s="51">
        <v>63.462100256799346</v>
      </c>
    </row>
    <row r="2915" spans="1:2" x14ac:dyDescent="0.2">
      <c r="A2915" s="50">
        <v>2912</v>
      </c>
      <c r="B2915" s="51">
        <v>63.515669808346502</v>
      </c>
    </row>
    <row r="2916" spans="1:2" x14ac:dyDescent="0.2">
      <c r="A2916" s="50">
        <v>2913</v>
      </c>
      <c r="B2916" s="51">
        <v>52.83413498582356</v>
      </c>
    </row>
    <row r="2917" spans="1:2" x14ac:dyDescent="0.2">
      <c r="A2917" s="50">
        <v>2914</v>
      </c>
      <c r="B2917" s="51">
        <v>57.236355033753185</v>
      </c>
    </row>
    <row r="2918" spans="1:2" x14ac:dyDescent="0.2">
      <c r="A2918" s="50">
        <v>2915</v>
      </c>
      <c r="B2918" s="51">
        <v>62.088345849488967</v>
      </c>
    </row>
    <row r="2919" spans="1:2" x14ac:dyDescent="0.2">
      <c r="A2919" s="50">
        <v>2916</v>
      </c>
      <c r="B2919" s="51">
        <v>50.454951446107856</v>
      </c>
    </row>
    <row r="2920" spans="1:2" x14ac:dyDescent="0.2">
      <c r="A2920" s="50">
        <v>2917</v>
      </c>
      <c r="B2920" s="51">
        <v>60.493425670748756</v>
      </c>
    </row>
    <row r="2921" spans="1:2" x14ac:dyDescent="0.2">
      <c r="A2921" s="50">
        <v>2918</v>
      </c>
      <c r="B2921" s="51">
        <v>48.995148436299296</v>
      </c>
    </row>
    <row r="2922" spans="1:2" x14ac:dyDescent="0.2">
      <c r="A2922" s="50">
        <v>2919</v>
      </c>
      <c r="B2922" s="51">
        <v>61.746852293863881</v>
      </c>
    </row>
    <row r="2923" spans="1:2" x14ac:dyDescent="0.2">
      <c r="A2923" s="50">
        <v>2920</v>
      </c>
      <c r="B2923" s="51">
        <v>70.180941372093173</v>
      </c>
    </row>
    <row r="2924" spans="1:2" x14ac:dyDescent="0.2">
      <c r="A2924" s="50">
        <v>2921</v>
      </c>
      <c r="B2924" s="51">
        <v>51.423686399093654</v>
      </c>
    </row>
    <row r="2925" spans="1:2" x14ac:dyDescent="0.2">
      <c r="A2925" s="50">
        <v>2922</v>
      </c>
      <c r="B2925" s="51">
        <v>70.331503337928424</v>
      </c>
    </row>
    <row r="2926" spans="1:2" x14ac:dyDescent="0.2">
      <c r="A2926" s="50">
        <v>2923</v>
      </c>
      <c r="B2926" s="51">
        <v>68.659169844521571</v>
      </c>
    </row>
    <row r="2927" spans="1:2" x14ac:dyDescent="0.2">
      <c r="A2927" s="50">
        <v>2924</v>
      </c>
      <c r="B2927" s="51">
        <v>65.556456318000187</v>
      </c>
    </row>
    <row r="2928" spans="1:2" x14ac:dyDescent="0.2">
      <c r="A2928" s="50">
        <v>2925</v>
      </c>
      <c r="B2928" s="51">
        <v>48.773512061046844</v>
      </c>
    </row>
    <row r="2929" spans="1:2" x14ac:dyDescent="0.2">
      <c r="A2929" s="50">
        <v>2926</v>
      </c>
      <c r="B2929" s="51">
        <v>79.060124245935597</v>
      </c>
    </row>
    <row r="2930" spans="1:2" x14ac:dyDescent="0.2">
      <c r="A2930" s="50">
        <v>2927</v>
      </c>
      <c r="B2930" s="51">
        <v>60.075347788053556</v>
      </c>
    </row>
    <row r="2931" spans="1:2" x14ac:dyDescent="0.2">
      <c r="A2931" s="50">
        <v>2928</v>
      </c>
      <c r="B2931" s="51">
        <v>52.436127051214974</v>
      </c>
    </row>
    <row r="2932" spans="1:2" x14ac:dyDescent="0.2">
      <c r="A2932" s="50">
        <v>2929</v>
      </c>
      <c r="B2932" s="51">
        <v>57.922801963232544</v>
      </c>
    </row>
    <row r="2933" spans="1:2" x14ac:dyDescent="0.2">
      <c r="A2933" s="50">
        <v>2930</v>
      </c>
      <c r="B2933" s="51">
        <v>60.205398628076672</v>
      </c>
    </row>
    <row r="2934" spans="1:2" x14ac:dyDescent="0.2">
      <c r="A2934" s="50">
        <v>2931</v>
      </c>
      <c r="B2934" s="51">
        <v>58.720385019933275</v>
      </c>
    </row>
    <row r="2935" spans="1:2" x14ac:dyDescent="0.2">
      <c r="A2935" s="50">
        <v>2932</v>
      </c>
      <c r="B2935" s="51">
        <v>63.159817381025114</v>
      </c>
    </row>
    <row r="2936" spans="1:2" x14ac:dyDescent="0.2">
      <c r="A2936" s="50">
        <v>2933</v>
      </c>
      <c r="B2936" s="51">
        <v>72.467619442174183</v>
      </c>
    </row>
    <row r="2937" spans="1:2" x14ac:dyDescent="0.2">
      <c r="A2937" s="50">
        <v>2934</v>
      </c>
      <c r="B2937" s="51">
        <v>73.493896287379428</v>
      </c>
    </row>
    <row r="2938" spans="1:2" x14ac:dyDescent="0.2">
      <c r="A2938" s="50">
        <v>2935</v>
      </c>
      <c r="B2938" s="51">
        <v>58.366769658486128</v>
      </c>
    </row>
    <row r="2939" spans="1:2" x14ac:dyDescent="0.2">
      <c r="A2939" s="50">
        <v>2936</v>
      </c>
      <c r="B2939" s="51">
        <v>58.936156554877407</v>
      </c>
    </row>
    <row r="2940" spans="1:2" x14ac:dyDescent="0.2">
      <c r="A2940" s="50">
        <v>2937</v>
      </c>
      <c r="B2940" s="51">
        <v>62.513027726499999</v>
      </c>
    </row>
    <row r="2941" spans="1:2" x14ac:dyDescent="0.2">
      <c r="A2941" s="50">
        <v>2938</v>
      </c>
      <c r="B2941" s="51">
        <v>83.482883807386017</v>
      </c>
    </row>
    <row r="2942" spans="1:2" x14ac:dyDescent="0.2">
      <c r="A2942" s="50">
        <v>2939</v>
      </c>
      <c r="B2942" s="51">
        <v>64.362835380813209</v>
      </c>
    </row>
    <row r="2943" spans="1:2" x14ac:dyDescent="0.2">
      <c r="A2943" s="50">
        <v>2940</v>
      </c>
      <c r="B2943" s="51">
        <v>55.317689803764139</v>
      </c>
    </row>
    <row r="2944" spans="1:2" x14ac:dyDescent="0.2">
      <c r="A2944" s="50">
        <v>2941</v>
      </c>
      <c r="B2944" s="51">
        <v>61.667363385823677</v>
      </c>
    </row>
    <row r="2945" spans="1:2" x14ac:dyDescent="0.2">
      <c r="A2945" s="50">
        <v>2942</v>
      </c>
      <c r="B2945" s="51">
        <v>53.207585116499907</v>
      </c>
    </row>
    <row r="2946" spans="1:2" x14ac:dyDescent="0.2">
      <c r="A2946" s="50">
        <v>2943</v>
      </c>
      <c r="B2946" s="51">
        <v>56.517399126006929</v>
      </c>
    </row>
    <row r="2947" spans="1:2" x14ac:dyDescent="0.2">
      <c r="A2947" s="50">
        <v>2944</v>
      </c>
      <c r="B2947" s="51">
        <v>64.047880641379663</v>
      </c>
    </row>
    <row r="2948" spans="1:2" x14ac:dyDescent="0.2">
      <c r="A2948" s="50">
        <v>2945</v>
      </c>
      <c r="B2948" s="51">
        <v>67.792990333160603</v>
      </c>
    </row>
    <row r="2949" spans="1:2" x14ac:dyDescent="0.2">
      <c r="A2949" s="50">
        <v>2946</v>
      </c>
      <c r="B2949" s="51">
        <v>63.077392670218366</v>
      </c>
    </row>
    <row r="2950" spans="1:2" x14ac:dyDescent="0.2">
      <c r="A2950" s="50">
        <v>2947</v>
      </c>
      <c r="B2950" s="51">
        <v>54.820420963529529</v>
      </c>
    </row>
    <row r="2951" spans="1:2" x14ac:dyDescent="0.2">
      <c r="A2951" s="50">
        <v>2948</v>
      </c>
      <c r="B2951" s="51">
        <v>51.724246619720631</v>
      </c>
    </row>
    <row r="2952" spans="1:2" x14ac:dyDescent="0.2">
      <c r="A2952" s="50">
        <v>2949</v>
      </c>
      <c r="B2952" s="51">
        <v>52.174208151466821</v>
      </c>
    </row>
    <row r="2953" spans="1:2" x14ac:dyDescent="0.2">
      <c r="A2953" s="50">
        <v>2950</v>
      </c>
      <c r="B2953" s="51">
        <v>50.68167925998722</v>
      </c>
    </row>
    <row r="2954" spans="1:2" x14ac:dyDescent="0.2">
      <c r="A2954" s="50">
        <v>2951</v>
      </c>
      <c r="B2954" s="51">
        <v>54.334463886426043</v>
      </c>
    </row>
    <row r="2955" spans="1:2" x14ac:dyDescent="0.2">
      <c r="A2955" s="50">
        <v>2952</v>
      </c>
      <c r="B2955" s="51">
        <v>71.179776075027732</v>
      </c>
    </row>
    <row r="2956" spans="1:2" x14ac:dyDescent="0.2">
      <c r="A2956" s="50">
        <v>2953</v>
      </c>
      <c r="B2956" s="51">
        <v>66.861123397303857</v>
      </c>
    </row>
    <row r="2957" spans="1:2" x14ac:dyDescent="0.2">
      <c r="A2957" s="50">
        <v>2954</v>
      </c>
      <c r="B2957" s="51">
        <v>71.351911605431241</v>
      </c>
    </row>
    <row r="2958" spans="1:2" x14ac:dyDescent="0.2">
      <c r="A2958" s="50">
        <v>2955</v>
      </c>
      <c r="B2958" s="51">
        <v>60.910554826404983</v>
      </c>
    </row>
    <row r="2959" spans="1:2" x14ac:dyDescent="0.2">
      <c r="A2959" s="50">
        <v>2956</v>
      </c>
      <c r="B2959" s="51">
        <v>78.435200853181925</v>
      </c>
    </row>
    <row r="2960" spans="1:2" x14ac:dyDescent="0.2">
      <c r="A2960" s="50">
        <v>2957</v>
      </c>
      <c r="B2960" s="51">
        <v>65.807018257088245</v>
      </c>
    </row>
    <row r="2961" spans="1:2" x14ac:dyDescent="0.2">
      <c r="A2961" s="50">
        <v>2958</v>
      </c>
      <c r="B2961" s="51">
        <v>91.96421904351304</v>
      </c>
    </row>
    <row r="2962" spans="1:2" x14ac:dyDescent="0.2">
      <c r="A2962" s="50">
        <v>2959</v>
      </c>
      <c r="B2962" s="51">
        <v>51.231147609051206</v>
      </c>
    </row>
    <row r="2963" spans="1:2" x14ac:dyDescent="0.2">
      <c r="A2963" s="50">
        <v>2960</v>
      </c>
      <c r="B2963" s="51">
        <v>53.343468068550678</v>
      </c>
    </row>
    <row r="2964" spans="1:2" x14ac:dyDescent="0.2">
      <c r="A2964" s="50">
        <v>2961</v>
      </c>
      <c r="B2964" s="51">
        <v>77.554089350042929</v>
      </c>
    </row>
    <row r="2965" spans="1:2" x14ac:dyDescent="0.2">
      <c r="A2965" s="50">
        <v>2962</v>
      </c>
      <c r="B2965" s="51">
        <v>60.702031449333191</v>
      </c>
    </row>
    <row r="2966" spans="1:2" x14ac:dyDescent="0.2">
      <c r="A2966" s="50">
        <v>2963</v>
      </c>
      <c r="B2966" s="51">
        <v>42.61389536307518</v>
      </c>
    </row>
    <row r="2967" spans="1:2" x14ac:dyDescent="0.2">
      <c r="A2967" s="50">
        <v>2964</v>
      </c>
      <c r="B2967" s="51">
        <v>63.683730896093813</v>
      </c>
    </row>
    <row r="2968" spans="1:2" x14ac:dyDescent="0.2">
      <c r="A2968" s="50">
        <v>2965</v>
      </c>
      <c r="B2968" s="51">
        <v>57.555280671958073</v>
      </c>
    </row>
    <row r="2969" spans="1:2" x14ac:dyDescent="0.2">
      <c r="A2969" s="50">
        <v>2966</v>
      </c>
      <c r="B2969" s="51">
        <v>55.65392800574535</v>
      </c>
    </row>
    <row r="2970" spans="1:2" x14ac:dyDescent="0.2">
      <c r="A2970" s="50">
        <v>2967</v>
      </c>
      <c r="B2970" s="51">
        <v>81.259213537838946</v>
      </c>
    </row>
    <row r="2971" spans="1:2" x14ac:dyDescent="0.2">
      <c r="A2971" s="50">
        <v>2968</v>
      </c>
      <c r="B2971" s="51">
        <v>59.443650108867402</v>
      </c>
    </row>
    <row r="2972" spans="1:2" x14ac:dyDescent="0.2">
      <c r="A2972" s="50">
        <v>2969</v>
      </c>
      <c r="B2972" s="51">
        <v>55.384253729130307</v>
      </c>
    </row>
    <row r="2973" spans="1:2" x14ac:dyDescent="0.2">
      <c r="A2973" s="50">
        <v>2970</v>
      </c>
      <c r="B2973" s="51">
        <v>47.131207628552851</v>
      </c>
    </row>
    <row r="2974" spans="1:2" x14ac:dyDescent="0.2">
      <c r="A2974" s="50">
        <v>2971</v>
      </c>
      <c r="B2974" s="51">
        <v>57.468302975148589</v>
      </c>
    </row>
    <row r="2975" spans="1:2" x14ac:dyDescent="0.2">
      <c r="A2975" s="50">
        <v>2972</v>
      </c>
      <c r="B2975" s="51">
        <v>61.457872473000918</v>
      </c>
    </row>
    <row r="2976" spans="1:2" x14ac:dyDescent="0.2">
      <c r="A2976" s="50">
        <v>2973</v>
      </c>
      <c r="B2976" s="51">
        <v>54.216545439773853</v>
      </c>
    </row>
    <row r="2977" spans="1:2" x14ac:dyDescent="0.2">
      <c r="A2977" s="50">
        <v>2974</v>
      </c>
      <c r="B2977" s="51">
        <v>54.019032977473934</v>
      </c>
    </row>
    <row r="2978" spans="1:2" x14ac:dyDescent="0.2">
      <c r="A2978" s="50">
        <v>2975</v>
      </c>
      <c r="B2978" s="51">
        <v>72.675488601603746</v>
      </c>
    </row>
    <row r="2979" spans="1:2" x14ac:dyDescent="0.2">
      <c r="A2979" s="50">
        <v>2976</v>
      </c>
      <c r="B2979" s="51">
        <v>64.594688451661654</v>
      </c>
    </row>
    <row r="2980" spans="1:2" x14ac:dyDescent="0.2">
      <c r="A2980" s="50">
        <v>2977</v>
      </c>
      <c r="B2980" s="51">
        <v>54.450622033333509</v>
      </c>
    </row>
    <row r="2981" spans="1:2" x14ac:dyDescent="0.2">
      <c r="A2981" s="50">
        <v>2978</v>
      </c>
      <c r="B2981" s="51">
        <v>63.599546316380994</v>
      </c>
    </row>
    <row r="2982" spans="1:2" x14ac:dyDescent="0.2">
      <c r="A2982" s="50">
        <v>2979</v>
      </c>
      <c r="B2982" s="51">
        <v>69.796545580507654</v>
      </c>
    </row>
    <row r="2983" spans="1:2" x14ac:dyDescent="0.2">
      <c r="A2983" s="50">
        <v>2980</v>
      </c>
      <c r="B2983" s="51">
        <v>52.740019495067941</v>
      </c>
    </row>
    <row r="2984" spans="1:2" x14ac:dyDescent="0.2">
      <c r="A2984" s="50">
        <v>2981</v>
      </c>
      <c r="B2984" s="51">
        <v>67.316904063713338</v>
      </c>
    </row>
    <row r="2985" spans="1:2" x14ac:dyDescent="0.2">
      <c r="A2985" s="50">
        <v>2982</v>
      </c>
      <c r="B2985" s="51">
        <v>51.899168270015714</v>
      </c>
    </row>
    <row r="2986" spans="1:2" x14ac:dyDescent="0.2">
      <c r="A2986" s="50">
        <v>2983</v>
      </c>
      <c r="B2986" s="51">
        <v>69.209135148189517</v>
      </c>
    </row>
    <row r="2987" spans="1:2" x14ac:dyDescent="0.2">
      <c r="A2987" s="50">
        <v>2984</v>
      </c>
      <c r="B2987" s="51">
        <v>72.33780074174814</v>
      </c>
    </row>
    <row r="2988" spans="1:2" x14ac:dyDescent="0.2">
      <c r="A2988" s="50">
        <v>2985</v>
      </c>
      <c r="B2988" s="51">
        <v>59.65504924767675</v>
      </c>
    </row>
    <row r="2989" spans="1:2" x14ac:dyDescent="0.2">
      <c r="A2989" s="50">
        <v>2986</v>
      </c>
      <c r="B2989" s="51">
        <v>54.524141867482093</v>
      </c>
    </row>
    <row r="2990" spans="1:2" x14ac:dyDescent="0.2">
      <c r="A2990" s="50">
        <v>2987</v>
      </c>
      <c r="B2990" s="51">
        <v>52.978212421196822</v>
      </c>
    </row>
    <row r="2991" spans="1:2" x14ac:dyDescent="0.2">
      <c r="A2991" s="50">
        <v>2988</v>
      </c>
      <c r="B2991" s="51">
        <v>85.786212448929021</v>
      </c>
    </row>
    <row r="2992" spans="1:2" x14ac:dyDescent="0.2">
      <c r="A2992" s="50">
        <v>2989</v>
      </c>
      <c r="B2992" s="51">
        <v>58.802292483643413</v>
      </c>
    </row>
    <row r="2993" spans="1:2" x14ac:dyDescent="0.2">
      <c r="A2993" s="50">
        <v>2990</v>
      </c>
      <c r="B2993" s="51">
        <v>57.61075787567389</v>
      </c>
    </row>
    <row r="2994" spans="1:2" x14ac:dyDescent="0.2">
      <c r="A2994" s="50">
        <v>2991</v>
      </c>
      <c r="B2994" s="51">
        <v>66.757280231874475</v>
      </c>
    </row>
    <row r="2995" spans="1:2" x14ac:dyDescent="0.2">
      <c r="A2995" s="50">
        <v>2992</v>
      </c>
      <c r="B2995" s="51">
        <v>54.140045782454699</v>
      </c>
    </row>
    <row r="2996" spans="1:2" x14ac:dyDescent="0.2">
      <c r="A2996" s="50">
        <v>2993</v>
      </c>
      <c r="B2996" s="51">
        <v>64.275800195631916</v>
      </c>
    </row>
    <row r="2997" spans="1:2" x14ac:dyDescent="0.2">
      <c r="A2997" s="50">
        <v>2994</v>
      </c>
      <c r="B2997" s="51">
        <v>66.928139609103567</v>
      </c>
    </row>
    <row r="2998" spans="1:2" x14ac:dyDescent="0.2">
      <c r="A2998" s="50">
        <v>2995</v>
      </c>
      <c r="B2998" s="51">
        <v>65.126511745386551</v>
      </c>
    </row>
    <row r="2999" spans="1:2" x14ac:dyDescent="0.2">
      <c r="A2999" s="50">
        <v>2996</v>
      </c>
      <c r="B2999" s="51">
        <v>71.947782825691846</v>
      </c>
    </row>
    <row r="3000" spans="1:2" x14ac:dyDescent="0.2">
      <c r="A3000" s="50">
        <v>2997</v>
      </c>
      <c r="B3000" s="51">
        <v>75.778128427399182</v>
      </c>
    </row>
    <row r="3001" spans="1:2" x14ac:dyDescent="0.2">
      <c r="A3001" s="50">
        <v>2998</v>
      </c>
      <c r="B3001" s="51">
        <v>56.268611024849449</v>
      </c>
    </row>
    <row r="3002" spans="1:2" x14ac:dyDescent="0.2">
      <c r="A3002" s="50">
        <v>2999</v>
      </c>
      <c r="B3002" s="51">
        <v>64.74030731928444</v>
      </c>
    </row>
    <row r="3003" spans="1:2" x14ac:dyDescent="0.2">
      <c r="A3003" s="50">
        <v>3000</v>
      </c>
      <c r="B3003" s="51">
        <v>65.369608870696567</v>
      </c>
    </row>
    <row r="3004" spans="1:2" x14ac:dyDescent="0.2">
      <c r="A3004" s="50">
        <v>3001</v>
      </c>
      <c r="B3004" s="51">
        <v>70.584993619307596</v>
      </c>
    </row>
    <row r="3005" spans="1:2" x14ac:dyDescent="0.2">
      <c r="A3005" s="50">
        <v>3002</v>
      </c>
      <c r="B3005" s="51">
        <v>49.612670121729316</v>
      </c>
    </row>
    <row r="3006" spans="1:2" x14ac:dyDescent="0.2">
      <c r="A3006" s="50">
        <v>3003</v>
      </c>
      <c r="B3006" s="51">
        <v>75.435183535902311</v>
      </c>
    </row>
    <row r="3007" spans="1:2" x14ac:dyDescent="0.2">
      <c r="A3007" s="50">
        <v>3004</v>
      </c>
      <c r="B3007" s="51">
        <v>61.957232176766254</v>
      </c>
    </row>
    <row r="3008" spans="1:2" x14ac:dyDescent="0.2">
      <c r="A3008" s="50">
        <v>3005</v>
      </c>
      <c r="B3008" s="51">
        <v>69.077572770040305</v>
      </c>
    </row>
    <row r="3009" spans="1:2" x14ac:dyDescent="0.2">
      <c r="A3009" s="50">
        <v>3006</v>
      </c>
      <c r="B3009" s="51">
        <v>54.749512186913364</v>
      </c>
    </row>
    <row r="3010" spans="1:2" x14ac:dyDescent="0.2">
      <c r="A3010" s="50">
        <v>3007</v>
      </c>
      <c r="B3010" s="51">
        <v>62.942693582536343</v>
      </c>
    </row>
    <row r="3011" spans="1:2" x14ac:dyDescent="0.2">
      <c r="A3011" s="50">
        <v>3008</v>
      </c>
      <c r="B3011" s="51">
        <v>74.33599902571774</v>
      </c>
    </row>
    <row r="3012" spans="1:2" x14ac:dyDescent="0.2">
      <c r="A3012" s="50">
        <v>3009</v>
      </c>
      <c r="B3012" s="51">
        <v>69.342732576701636</v>
      </c>
    </row>
    <row r="3013" spans="1:2" x14ac:dyDescent="0.2">
      <c r="A3013" s="50">
        <v>3010</v>
      </c>
      <c r="B3013" s="51">
        <v>64.133880972846214</v>
      </c>
    </row>
    <row r="3014" spans="1:2" x14ac:dyDescent="0.2">
      <c r="A3014" s="50">
        <v>3011</v>
      </c>
      <c r="B3014" s="51">
        <v>56.111351833141981</v>
      </c>
    </row>
    <row r="3015" spans="1:2" x14ac:dyDescent="0.2">
      <c r="A3015" s="50">
        <v>3012</v>
      </c>
      <c r="B3015" s="51">
        <v>59.785930016537776</v>
      </c>
    </row>
    <row r="3016" spans="1:2" x14ac:dyDescent="0.2">
      <c r="A3016" s="50">
        <v>3013</v>
      </c>
      <c r="B3016" s="51">
        <v>59.995972318098325</v>
      </c>
    </row>
    <row r="3017" spans="1:2" x14ac:dyDescent="0.2">
      <c r="A3017" s="50">
        <v>3014</v>
      </c>
      <c r="B3017" s="51">
        <v>59.363322147056714</v>
      </c>
    </row>
    <row r="3018" spans="1:2" x14ac:dyDescent="0.2">
      <c r="A3018" s="50">
        <v>3015</v>
      </c>
      <c r="B3018" s="51">
        <v>61.248846114392848</v>
      </c>
    </row>
    <row r="3019" spans="1:2" x14ac:dyDescent="0.2">
      <c r="A3019" s="50">
        <v>3016</v>
      </c>
      <c r="B3019" s="51">
        <v>55.106743099290512</v>
      </c>
    </row>
    <row r="3020" spans="1:2" x14ac:dyDescent="0.2">
      <c r="A3020" s="50">
        <v>3017</v>
      </c>
      <c r="B3020" s="51">
        <v>50.05517989095712</v>
      </c>
    </row>
    <row r="3021" spans="1:2" x14ac:dyDescent="0.2">
      <c r="A3021" s="50">
        <v>3018</v>
      </c>
      <c r="B3021" s="51">
        <v>55.212819761328319</v>
      </c>
    </row>
    <row r="3022" spans="1:2" x14ac:dyDescent="0.2">
      <c r="A3022" s="50">
        <v>3019</v>
      </c>
      <c r="B3022" s="51">
        <v>67.907466355943143</v>
      </c>
    </row>
    <row r="3023" spans="1:2" x14ac:dyDescent="0.2">
      <c r="A3023" s="50">
        <v>3020</v>
      </c>
      <c r="B3023" s="51">
        <v>47.671435654907121</v>
      </c>
    </row>
    <row r="3024" spans="1:2" x14ac:dyDescent="0.2">
      <c r="A3024" s="50">
        <v>3021</v>
      </c>
      <c r="B3024" s="51">
        <v>44.835573995117102</v>
      </c>
    </row>
    <row r="3025" spans="1:2" x14ac:dyDescent="0.2">
      <c r="A3025" s="50">
        <v>3022</v>
      </c>
      <c r="B3025" s="51">
        <v>58.145964449109961</v>
      </c>
    </row>
    <row r="3026" spans="1:2" x14ac:dyDescent="0.2">
      <c r="A3026" s="50">
        <v>3023</v>
      </c>
      <c r="B3026" s="51">
        <v>59.575104421405896</v>
      </c>
    </row>
    <row r="3027" spans="1:2" x14ac:dyDescent="0.2">
      <c r="A3027" s="50">
        <v>3024</v>
      </c>
      <c r="B3027" s="51">
        <v>60.623048289552685</v>
      </c>
    </row>
    <row r="3028" spans="1:2" x14ac:dyDescent="0.2">
      <c r="A3028" s="50">
        <v>3025</v>
      </c>
      <c r="B3028" s="51">
        <v>57.380861107550132</v>
      </c>
    </row>
    <row r="3029" spans="1:2" x14ac:dyDescent="0.2">
      <c r="A3029" s="50">
        <v>3026</v>
      </c>
      <c r="B3029" s="51">
        <v>67.607953337403671</v>
      </c>
    </row>
    <row r="3030" spans="1:2" x14ac:dyDescent="0.2">
      <c r="A3030" s="50">
        <v>3027</v>
      </c>
      <c r="B3030" s="51">
        <v>50.303293826835862</v>
      </c>
    </row>
    <row r="3031" spans="1:2" x14ac:dyDescent="0.2">
      <c r="A3031" s="50">
        <v>3028</v>
      </c>
      <c r="B3031" s="51">
        <v>73.258462583987736</v>
      </c>
    </row>
    <row r="3032" spans="1:2" x14ac:dyDescent="0.2">
      <c r="A3032" s="50">
        <v>3029</v>
      </c>
      <c r="B3032" s="51">
        <v>63.907587378163527</v>
      </c>
    </row>
    <row r="3033" spans="1:2" x14ac:dyDescent="0.2">
      <c r="A3033" s="50">
        <v>3030</v>
      </c>
      <c r="B3033" s="51">
        <v>56.852507774164245</v>
      </c>
    </row>
    <row r="3034" spans="1:2" x14ac:dyDescent="0.2">
      <c r="A3034" s="50">
        <v>3031</v>
      </c>
      <c r="B3034" s="51">
        <v>57.837617483831316</v>
      </c>
    </row>
    <row r="3035" spans="1:2" x14ac:dyDescent="0.2">
      <c r="A3035" s="50">
        <v>3032</v>
      </c>
      <c r="B3035" s="51">
        <v>65.965058778389334</v>
      </c>
    </row>
    <row r="3036" spans="1:2" x14ac:dyDescent="0.2">
      <c r="A3036" s="50">
        <v>3033</v>
      </c>
      <c r="B3036" s="51">
        <v>56.610317322429246</v>
      </c>
    </row>
    <row r="3037" spans="1:2" x14ac:dyDescent="0.2">
      <c r="A3037" s="50">
        <v>3034</v>
      </c>
      <c r="B3037" s="51">
        <v>58.502877334808048</v>
      </c>
    </row>
    <row r="3038" spans="1:2" x14ac:dyDescent="0.2">
      <c r="A3038" s="50">
        <v>3035</v>
      </c>
      <c r="B3038" s="51">
        <v>63.822535615562053</v>
      </c>
    </row>
    <row r="3039" spans="1:2" x14ac:dyDescent="0.2">
      <c r="A3039" s="50">
        <v>3036</v>
      </c>
      <c r="B3039" s="51">
        <v>68.739333976916271</v>
      </c>
    </row>
    <row r="3040" spans="1:2" x14ac:dyDescent="0.2">
      <c r="A3040" s="50">
        <v>3037</v>
      </c>
      <c r="B3040" s="51">
        <v>55.589183273026222</v>
      </c>
    </row>
    <row r="3041" spans="1:2" x14ac:dyDescent="0.2">
      <c r="A3041" s="50">
        <v>3038</v>
      </c>
      <c r="B3041" s="51">
        <v>61.040133757236262</v>
      </c>
    </row>
    <row r="3042" spans="1:2" x14ac:dyDescent="0.2">
      <c r="A3042" s="50">
        <v>3039</v>
      </c>
      <c r="B3042" s="51">
        <v>55.916604367588135</v>
      </c>
    </row>
    <row r="3043" spans="1:2" x14ac:dyDescent="0.2">
      <c r="A3043" s="50">
        <v>3040</v>
      </c>
      <c r="B3043" s="51">
        <v>76.391263159790029</v>
      </c>
    </row>
    <row r="3044" spans="1:2" x14ac:dyDescent="0.2">
      <c r="A3044" s="50">
        <v>3041</v>
      </c>
      <c r="B3044" s="51">
        <v>61.327961452424162</v>
      </c>
    </row>
    <row r="3045" spans="1:2" x14ac:dyDescent="0.2">
      <c r="A3045" s="50">
        <v>3042</v>
      </c>
      <c r="B3045" s="51">
        <v>73.03144731561558</v>
      </c>
    </row>
    <row r="3046" spans="1:2" x14ac:dyDescent="0.2">
      <c r="A3046" s="50">
        <v>3043</v>
      </c>
      <c r="B3046" s="51">
        <v>71.827415205633486</v>
      </c>
    </row>
    <row r="3047" spans="1:2" x14ac:dyDescent="0.2">
      <c r="A3047" s="50">
        <v>3044</v>
      </c>
      <c r="B3047" s="51">
        <v>60.284583419035251</v>
      </c>
    </row>
    <row r="3048" spans="1:2" x14ac:dyDescent="0.2">
      <c r="A3048" s="50">
        <v>3045</v>
      </c>
      <c r="B3048" s="51">
        <v>51.030595978696802</v>
      </c>
    </row>
    <row r="3049" spans="1:2" x14ac:dyDescent="0.2">
      <c r="A3049" s="50">
        <v>3046</v>
      </c>
      <c r="B3049" s="51">
        <v>59.865558156753309</v>
      </c>
    </row>
    <row r="3050" spans="1:2" x14ac:dyDescent="0.2">
      <c r="A3050" s="50">
        <v>3047</v>
      </c>
      <c r="B3050" s="51">
        <v>53.560499463700374</v>
      </c>
    </row>
    <row r="3051" spans="1:2" x14ac:dyDescent="0.2">
      <c r="A3051" s="50">
        <v>3048</v>
      </c>
      <c r="B3051" s="51">
        <v>55.754187951750303</v>
      </c>
    </row>
    <row r="3052" spans="1:2" x14ac:dyDescent="0.2">
      <c r="A3052" s="50">
        <v>3049</v>
      </c>
      <c r="B3052" s="51">
        <v>66.223532330001063</v>
      </c>
    </row>
    <row r="3053" spans="1:2" x14ac:dyDescent="0.2">
      <c r="A3053" s="50">
        <v>3050</v>
      </c>
      <c r="B3053" s="51">
        <v>55.853486506603041</v>
      </c>
    </row>
    <row r="3054" spans="1:2" x14ac:dyDescent="0.2">
      <c r="A3054" s="50">
        <v>3051</v>
      </c>
      <c r="B3054" s="51">
        <v>60.41437121641026</v>
      </c>
    </row>
    <row r="3055" spans="1:2" x14ac:dyDescent="0.2">
      <c r="A3055" s="50">
        <v>3052</v>
      </c>
      <c r="B3055" s="51">
        <v>58.061741996624875</v>
      </c>
    </row>
    <row r="3056" spans="1:2" x14ac:dyDescent="0.2">
      <c r="A3056" s="50">
        <v>3053</v>
      </c>
      <c r="B3056" s="51">
        <v>65.218112040372688</v>
      </c>
    </row>
    <row r="3057" spans="1:2" x14ac:dyDescent="0.2">
      <c r="A3057" s="50">
        <v>3054</v>
      </c>
      <c r="B3057" s="51">
        <v>63.962249414717121</v>
      </c>
    </row>
    <row r="3058" spans="1:2" x14ac:dyDescent="0.2">
      <c r="A3058" s="50">
        <v>3055</v>
      </c>
      <c r="B3058" s="51">
        <v>49.791269161341397</v>
      </c>
    </row>
    <row r="3059" spans="1:2" x14ac:dyDescent="0.2">
      <c r="A3059" s="50">
        <v>3056</v>
      </c>
      <c r="B3059" s="51">
        <v>61.1191478720107</v>
      </c>
    </row>
    <row r="3060" spans="1:2" x14ac:dyDescent="0.2">
      <c r="A3060" s="50">
        <v>3057</v>
      </c>
      <c r="B3060" s="51">
        <v>75.111872166956886</v>
      </c>
    </row>
    <row r="3061" spans="1:2" x14ac:dyDescent="0.2">
      <c r="A3061" s="50">
        <v>3058</v>
      </c>
      <c r="B3061" s="51">
        <v>68.335878451196606</v>
      </c>
    </row>
    <row r="3062" spans="1:2" x14ac:dyDescent="0.2">
      <c r="A3062" s="50">
        <v>3059</v>
      </c>
      <c r="B3062" s="51">
        <v>66.322814172188345</v>
      </c>
    </row>
    <row r="3063" spans="1:2" x14ac:dyDescent="0.2">
      <c r="A3063" s="50">
        <v>3060</v>
      </c>
      <c r="B3063" s="51">
        <v>74.91397091601884</v>
      </c>
    </row>
    <row r="3064" spans="1:2" x14ac:dyDescent="0.2">
      <c r="A3064" s="50">
        <v>3061</v>
      </c>
      <c r="B3064" s="51">
        <v>57.00081897321617</v>
      </c>
    </row>
    <row r="3065" spans="1:2" x14ac:dyDescent="0.2">
      <c r="A3065" s="50">
        <v>3062</v>
      </c>
      <c r="B3065" s="51">
        <v>62.727154676035951</v>
      </c>
    </row>
    <row r="3066" spans="1:2" x14ac:dyDescent="0.2">
      <c r="A3066" s="50">
        <v>3063</v>
      </c>
      <c r="B3066" s="51">
        <v>77.083014977596434</v>
      </c>
    </row>
    <row r="3067" spans="1:2" x14ac:dyDescent="0.2">
      <c r="A3067" s="50">
        <v>3064</v>
      </c>
      <c r="B3067" s="51">
        <v>66.588910795319251</v>
      </c>
    </row>
    <row r="3068" spans="1:2" x14ac:dyDescent="0.2">
      <c r="A3068" s="50">
        <v>3065</v>
      </c>
      <c r="B3068" s="51">
        <v>72.890137740456154</v>
      </c>
    </row>
    <row r="3069" spans="1:2" x14ac:dyDescent="0.2">
      <c r="A3069" s="50">
        <v>3066</v>
      </c>
      <c r="B3069" s="51">
        <v>59.017462171531271</v>
      </c>
    </row>
    <row r="3070" spans="1:2" x14ac:dyDescent="0.2">
      <c r="A3070" s="50">
        <v>3067</v>
      </c>
      <c r="B3070" s="51">
        <v>56.910603849648851</v>
      </c>
    </row>
    <row r="3071" spans="1:2" x14ac:dyDescent="0.2">
      <c r="A3071" s="50">
        <v>3068</v>
      </c>
      <c r="B3071" s="51">
        <v>69.566555813305342</v>
      </c>
    </row>
    <row r="3072" spans="1:2" x14ac:dyDescent="0.2">
      <c r="A3072" s="50">
        <v>3069</v>
      </c>
      <c r="B3072" s="51">
        <v>70.905867039669474</v>
      </c>
    </row>
    <row r="3073" spans="1:2" x14ac:dyDescent="0.2">
      <c r="A3073" s="50">
        <v>3070</v>
      </c>
      <c r="B3073" s="51">
        <v>61.53714600403611</v>
      </c>
    </row>
    <row r="3074" spans="1:2" x14ac:dyDescent="0.2">
      <c r="A3074" s="50">
        <v>3071</v>
      </c>
      <c r="B3074" s="51">
        <v>71.464368854171767</v>
      </c>
    </row>
    <row r="3075" spans="1:2" x14ac:dyDescent="0.2">
      <c r="A3075" s="50">
        <v>3072</v>
      </c>
      <c r="B3075" s="51">
        <v>79.77745532519009</v>
      </c>
    </row>
    <row r="3076" spans="1:2" x14ac:dyDescent="0.2">
      <c r="A3076" s="50">
        <v>3073</v>
      </c>
      <c r="B3076" s="51">
        <v>53.689458858764958</v>
      </c>
    </row>
    <row r="3077" spans="1:2" x14ac:dyDescent="0.2">
      <c r="A3077" s="50">
        <v>3074</v>
      </c>
      <c r="B3077" s="51">
        <v>74.617893238368453</v>
      </c>
    </row>
    <row r="3078" spans="1:2" x14ac:dyDescent="0.2">
      <c r="A3078" s="50">
        <v>3075</v>
      </c>
      <c r="B3078" s="51">
        <v>62.593964416618725</v>
      </c>
    </row>
    <row r="3079" spans="1:2" x14ac:dyDescent="0.2">
      <c r="A3079" s="50">
        <v>3076</v>
      </c>
      <c r="B3079" s="51">
        <v>66.386829672594303</v>
      </c>
    </row>
    <row r="3080" spans="1:2" x14ac:dyDescent="0.2">
      <c r="A3080" s="50">
        <v>3077</v>
      </c>
      <c r="B3080" s="51">
        <v>66.654362045169506</v>
      </c>
    </row>
    <row r="3081" spans="1:2" x14ac:dyDescent="0.2">
      <c r="A3081" s="50">
        <v>3078</v>
      </c>
      <c r="B3081" s="51">
        <v>65.868500939476348</v>
      </c>
    </row>
    <row r="3082" spans="1:2" x14ac:dyDescent="0.2">
      <c r="A3082" s="50">
        <v>3079</v>
      </c>
      <c r="B3082" s="51">
        <v>68.413278265517206</v>
      </c>
    </row>
    <row r="3083" spans="1:2" x14ac:dyDescent="0.2">
      <c r="A3083" s="50">
        <v>3080</v>
      </c>
      <c r="B3083" s="51">
        <v>56.363436108655655</v>
      </c>
    </row>
    <row r="3084" spans="1:2" x14ac:dyDescent="0.2">
      <c r="A3084" s="50">
        <v>3081</v>
      </c>
      <c r="B3084" s="51">
        <v>59.150402570690346</v>
      </c>
    </row>
    <row r="3085" spans="1:2" x14ac:dyDescent="0.2">
      <c r="A3085" s="50">
        <v>3082</v>
      </c>
      <c r="B3085" s="51">
        <v>61.877470206457737</v>
      </c>
    </row>
    <row r="3086" spans="1:2" x14ac:dyDescent="0.2">
      <c r="A3086" s="50">
        <v>3083</v>
      </c>
      <c r="B3086" s="51">
        <v>52.008235622072618</v>
      </c>
    </row>
    <row r="3087" spans="1:2" x14ac:dyDescent="0.2">
      <c r="A3087" s="50">
        <v>3084</v>
      </c>
      <c r="B3087" s="51">
        <v>58.585467883606498</v>
      </c>
    </row>
    <row r="3088" spans="1:2" x14ac:dyDescent="0.2">
      <c r="A3088" s="50">
        <v>3085</v>
      </c>
      <c r="B3088" s="51">
        <v>58.283409488618027</v>
      </c>
    </row>
    <row r="3089" spans="1:2" x14ac:dyDescent="0.2">
      <c r="A3089" s="50">
        <v>3086</v>
      </c>
      <c r="B3089" s="51">
        <v>64.506526554017455</v>
      </c>
    </row>
    <row r="3090" spans="1:2" x14ac:dyDescent="0.2">
      <c r="A3090" s="50">
        <v>3087</v>
      </c>
      <c r="B3090" s="51">
        <v>66.125030246202229</v>
      </c>
    </row>
    <row r="3091" spans="1:2" x14ac:dyDescent="0.2">
      <c r="A3091" s="50">
        <v>3088</v>
      </c>
      <c r="B3091" s="51">
        <v>67.496776888527648</v>
      </c>
    </row>
    <row r="3092" spans="1:2" x14ac:dyDescent="0.2">
      <c r="A3092" s="50">
        <v>3089</v>
      </c>
      <c r="B3092" s="51">
        <v>63.737821593677722</v>
      </c>
    </row>
    <row r="3093" spans="1:2" x14ac:dyDescent="0.2">
      <c r="A3093" s="50">
        <v>3090</v>
      </c>
      <c r="B3093" s="51">
        <v>51.543179434419592</v>
      </c>
    </row>
    <row r="3094" spans="1:2" x14ac:dyDescent="0.2">
      <c r="A3094" s="50">
        <v>3091</v>
      </c>
      <c r="B3094" s="51">
        <v>59.231183001367455</v>
      </c>
    </row>
    <row r="3095" spans="1:2" x14ac:dyDescent="0.2">
      <c r="A3095" s="50">
        <v>3092</v>
      </c>
      <c r="B3095" s="51">
        <v>56.173010234688682</v>
      </c>
    </row>
    <row r="3096" spans="1:2" x14ac:dyDescent="0.2">
      <c r="A3096" s="50">
        <v>3093</v>
      </c>
      <c r="B3096" s="51">
        <v>73.900467585673468</v>
      </c>
    </row>
    <row r="3097" spans="1:2" x14ac:dyDescent="0.2">
      <c r="A3097" s="50">
        <v>3094</v>
      </c>
      <c r="B3097" s="51">
        <v>63.242495092052252</v>
      </c>
    </row>
    <row r="3098" spans="1:2" x14ac:dyDescent="0.2">
      <c r="A3098" s="50">
        <v>3095</v>
      </c>
      <c r="B3098" s="51">
        <v>64.189167409641144</v>
      </c>
    </row>
    <row r="3099" spans="1:2" x14ac:dyDescent="0.2">
      <c r="A3099" s="50">
        <v>3096</v>
      </c>
      <c r="B3099" s="51">
        <v>46.470570078393138</v>
      </c>
    </row>
    <row r="3100" spans="1:2" x14ac:dyDescent="0.2">
      <c r="A3100" s="50">
        <v>3097</v>
      </c>
      <c r="B3100" s="51">
        <v>63.024724564705274</v>
      </c>
    </row>
    <row r="3101" spans="1:2" x14ac:dyDescent="0.2">
      <c r="A3101" s="50">
        <v>3098</v>
      </c>
      <c r="B3101" s="51">
        <v>64.887207103579598</v>
      </c>
    </row>
    <row r="3102" spans="1:2" x14ac:dyDescent="0.2">
      <c r="A3102" s="50">
        <v>3099</v>
      </c>
      <c r="B3102" s="51">
        <v>73.64948089668124</v>
      </c>
    </row>
    <row r="3103" spans="1:2" x14ac:dyDescent="0.2">
      <c r="A3103" s="50">
        <v>3100</v>
      </c>
      <c r="B3103" s="51">
        <v>70.485026616639644</v>
      </c>
    </row>
    <row r="3104" spans="1:2" x14ac:dyDescent="0.2">
      <c r="A3104" s="50">
        <v>3101</v>
      </c>
      <c r="B3104" s="51">
        <v>62.168439359264291</v>
      </c>
    </row>
    <row r="3105" spans="1:2" x14ac:dyDescent="0.2">
      <c r="A3105" s="50">
        <v>3102</v>
      </c>
      <c r="B3105" s="51">
        <v>68.098183129811119</v>
      </c>
    </row>
    <row r="3106" spans="1:2" x14ac:dyDescent="0.2">
      <c r="A3106" s="50">
        <v>3103</v>
      </c>
      <c r="B3106" s="51">
        <v>57.090464646955517</v>
      </c>
    </row>
    <row r="3107" spans="1:2" x14ac:dyDescent="0.2">
      <c r="A3107" s="50">
        <v>3104</v>
      </c>
      <c r="B3107" s="51">
        <v>57.147597241732328</v>
      </c>
    </row>
    <row r="3108" spans="1:2" x14ac:dyDescent="0.2">
      <c r="A3108" s="50">
        <v>3105</v>
      </c>
      <c r="B3108" s="51">
        <v>68.535407281020028</v>
      </c>
    </row>
    <row r="3109" spans="1:2" x14ac:dyDescent="0.2">
      <c r="A3109" s="50">
        <v>3106</v>
      </c>
      <c r="B3109" s="51">
        <v>76.802125926800258</v>
      </c>
    </row>
    <row r="3110" spans="1:2" x14ac:dyDescent="0.2">
      <c r="A3110" s="50">
        <v>3107</v>
      </c>
      <c r="B3110" s="51">
        <v>55.487255996873664</v>
      </c>
    </row>
    <row r="3111" spans="1:2" x14ac:dyDescent="0.2">
      <c r="A3111" s="50">
        <v>3108</v>
      </c>
      <c r="B3111" s="51">
        <v>67.033568260475022</v>
      </c>
    </row>
    <row r="3112" spans="1:2" x14ac:dyDescent="0.2">
      <c r="A3112" s="50">
        <v>3109</v>
      </c>
      <c r="B3112" s="51">
        <v>53.119015832348623</v>
      </c>
    </row>
    <row r="3113" spans="1:2" x14ac:dyDescent="0.2">
      <c r="A3113" s="50">
        <v>3110</v>
      </c>
      <c r="B3113" s="51">
        <v>66.487445922013052</v>
      </c>
    </row>
    <row r="3114" spans="1:2" x14ac:dyDescent="0.2">
      <c r="A3114" s="50">
        <v>3111</v>
      </c>
      <c r="B3114" s="51">
        <v>55.038137115378163</v>
      </c>
    </row>
    <row r="3115" spans="1:2" x14ac:dyDescent="0.2">
      <c r="A3115" s="50">
        <v>3112</v>
      </c>
      <c r="B3115" s="51">
        <v>62.300145563420628</v>
      </c>
    </row>
    <row r="3116" spans="1:2" x14ac:dyDescent="0.2">
      <c r="A3116" s="50">
        <v>3113</v>
      </c>
      <c r="B3116" s="51">
        <v>47.974186794003941</v>
      </c>
    </row>
    <row r="3117" spans="1:2" x14ac:dyDescent="0.2">
      <c r="A3117" s="50">
        <v>3114</v>
      </c>
      <c r="B3117" s="51">
        <v>62.380630179930449</v>
      </c>
    </row>
    <row r="3118" spans="1:2" x14ac:dyDescent="0.2">
      <c r="A3118" s="50">
        <v>3115</v>
      </c>
      <c r="B3118" s="51">
        <v>67.208732162635428</v>
      </c>
    </row>
    <row r="3119" spans="1:2" x14ac:dyDescent="0.2">
      <c r="A3119" s="50">
        <v>3116</v>
      </c>
      <c r="B3119" s="51">
        <v>64.418802545620039</v>
      </c>
    </row>
    <row r="3120" spans="1:2" x14ac:dyDescent="0.2">
      <c r="A3120" s="50">
        <v>3117</v>
      </c>
      <c r="B3120" s="51">
        <v>80.30122132074672</v>
      </c>
    </row>
    <row r="3121" spans="1:2" x14ac:dyDescent="0.2">
      <c r="A3121" s="50">
        <v>3118</v>
      </c>
      <c r="B3121" s="51">
        <v>65.068124651171615</v>
      </c>
    </row>
    <row r="3122" spans="1:2" x14ac:dyDescent="0.2">
      <c r="A3122" s="50">
        <v>3119</v>
      </c>
      <c r="B3122" s="51">
        <v>52.335312673426479</v>
      </c>
    </row>
    <row r="3123" spans="1:2" x14ac:dyDescent="0.2">
      <c r="A3123" s="50">
        <v>3120</v>
      </c>
      <c r="B3123" s="51">
        <v>68.216293930239146</v>
      </c>
    </row>
    <row r="3124" spans="1:2" x14ac:dyDescent="0.2">
      <c r="A3124" s="50">
        <v>3121</v>
      </c>
      <c r="B3124" s="51">
        <v>82.476680339807402</v>
      </c>
    </row>
    <row r="3125" spans="1:2" x14ac:dyDescent="0.2">
      <c r="A3125" s="50">
        <v>3122</v>
      </c>
      <c r="B3125" s="51">
        <v>52.590049847938097</v>
      </c>
    </row>
    <row r="3126" spans="1:2" x14ac:dyDescent="0.2">
      <c r="A3126" s="50">
        <v>3123</v>
      </c>
      <c r="B3126" s="51">
        <v>48.397183569990638</v>
      </c>
    </row>
    <row r="3127" spans="1:2" x14ac:dyDescent="0.2">
      <c r="A3127" s="50">
        <v>3124</v>
      </c>
      <c r="B3127" s="51">
        <v>56.761309458489443</v>
      </c>
    </row>
    <row r="3128" spans="1:2" x14ac:dyDescent="0.2">
      <c r="A3128" s="50">
        <v>3125</v>
      </c>
      <c r="B3128" s="51">
        <v>63.378705773266404</v>
      </c>
    </row>
    <row r="3129" spans="1:2" x14ac:dyDescent="0.2">
      <c r="A3129" s="50">
        <v>3126</v>
      </c>
      <c r="B3129" s="51">
        <v>71.011607224394652</v>
      </c>
    </row>
    <row r="3130" spans="1:2" x14ac:dyDescent="0.2">
      <c r="A3130" s="50">
        <v>3127</v>
      </c>
      <c r="B3130" s="51">
        <v>45.947469577220616</v>
      </c>
    </row>
    <row r="3131" spans="1:2" x14ac:dyDescent="0.2">
      <c r="A3131" s="50">
        <v>3128</v>
      </c>
      <c r="B3131" s="51">
        <v>49.316457716530977</v>
      </c>
    </row>
    <row r="3132" spans="1:2" x14ac:dyDescent="0.2">
      <c r="A3132" s="50">
        <v>3129</v>
      </c>
      <c r="B3132" s="51">
        <v>56.014409347500198</v>
      </c>
    </row>
    <row r="3133" spans="1:2" x14ac:dyDescent="0.2">
      <c r="A3133" s="50">
        <v>3130</v>
      </c>
      <c r="B3133" s="51">
        <v>65.462728330676455</v>
      </c>
    </row>
    <row r="3134" spans="1:2" x14ac:dyDescent="0.2">
      <c r="A3134" s="50">
        <v>3131</v>
      </c>
      <c r="B3134" s="51">
        <v>63.295591177474705</v>
      </c>
    </row>
    <row r="3135" spans="1:2" x14ac:dyDescent="0.2">
      <c r="A3135" s="50">
        <v>3132</v>
      </c>
      <c r="B3135" s="51">
        <v>53.895996044969031</v>
      </c>
    </row>
    <row r="3136" spans="1:2" x14ac:dyDescent="0.2">
      <c r="A3136" s="50">
        <v>3133</v>
      </c>
      <c r="B3136" s="51">
        <v>54.92995933584281</v>
      </c>
    </row>
    <row r="3137" spans="1:2" x14ac:dyDescent="0.2">
      <c r="A3137" s="50">
        <v>3134</v>
      </c>
      <c r="B3137" s="51">
        <v>68.865923050680934</v>
      </c>
    </row>
    <row r="3138" spans="1:2" x14ac:dyDescent="0.2">
      <c r="A3138" s="50">
        <v>3135</v>
      </c>
      <c r="B3138" s="51">
        <v>74.162192484009523</v>
      </c>
    </row>
    <row r="3139" spans="1:2" x14ac:dyDescent="0.2">
      <c r="A3139" s="50">
        <v>3136</v>
      </c>
      <c r="B3139" s="51">
        <v>57.697012324345991</v>
      </c>
    </row>
    <row r="3140" spans="1:2" x14ac:dyDescent="0.2">
      <c r="A3140" s="50">
        <v>3137</v>
      </c>
      <c r="B3140" s="51">
        <v>60.83158489230798</v>
      </c>
    </row>
    <row r="3141" spans="1:2" x14ac:dyDescent="0.2">
      <c r="A3141" s="50">
        <v>3138</v>
      </c>
      <c r="B3141" s="51">
        <v>56.669480476808502</v>
      </c>
    </row>
    <row r="3142" spans="1:2" x14ac:dyDescent="0.2">
      <c r="A3142" s="50">
        <v>3139</v>
      </c>
      <c r="B3142" s="51">
        <v>70.743725405276749</v>
      </c>
    </row>
    <row r="3143" spans="1:2" x14ac:dyDescent="0.2">
      <c r="A3143" s="50">
        <v>3140</v>
      </c>
      <c r="B3143" s="51">
        <v>67.720342644234861</v>
      </c>
    </row>
    <row r="3144" spans="1:2" x14ac:dyDescent="0.2">
      <c r="A3144" s="50">
        <v>3141</v>
      </c>
      <c r="B3144" s="51">
        <v>68.02327705929612</v>
      </c>
    </row>
    <row r="3145" spans="1:2" x14ac:dyDescent="0.2">
      <c r="A3145" s="50">
        <v>3142</v>
      </c>
      <c r="B3145" s="51">
        <v>67.140006983183767</v>
      </c>
    </row>
    <row r="3146" spans="1:2" x14ac:dyDescent="0.2">
      <c r="A3146" s="50">
        <v>3143</v>
      </c>
      <c r="B3146" s="51">
        <v>70.08598747523537</v>
      </c>
    </row>
    <row r="3147" spans="1:2" x14ac:dyDescent="0.2">
      <c r="A3147" s="50">
        <v>3144</v>
      </c>
      <c r="B3147" s="51">
        <v>62.808606131374297</v>
      </c>
    </row>
    <row r="3148" spans="1:2" x14ac:dyDescent="0.2">
      <c r="A3148" s="50">
        <v>3145</v>
      </c>
      <c r="B3148" s="51">
        <v>65.616821563074325</v>
      </c>
    </row>
    <row r="3149" spans="1:2" x14ac:dyDescent="0.2">
      <c r="A3149" s="50">
        <v>3146</v>
      </c>
      <c r="B3149" s="51">
        <v>69.429418655932096</v>
      </c>
    </row>
    <row r="3150" spans="1:2" x14ac:dyDescent="0.2">
      <c r="A3150" s="50">
        <v>3147</v>
      </c>
      <c r="B3150" s="51">
        <v>53.816069545808595</v>
      </c>
    </row>
    <row r="3151" spans="1:2" x14ac:dyDescent="0.2">
      <c r="A3151" s="50">
        <v>3148</v>
      </c>
      <c r="B3151" s="51">
        <v>64.977407525232437</v>
      </c>
    </row>
    <row r="3152" spans="1:2" x14ac:dyDescent="0.2">
      <c r="A3152" s="50">
        <v>3149</v>
      </c>
      <c r="B3152" s="51">
        <v>64.651396387903745</v>
      </c>
    </row>
    <row r="3153" spans="1:2" x14ac:dyDescent="0.2">
      <c r="A3153" s="50">
        <v>3150</v>
      </c>
      <c r="B3153" s="51">
        <v>76.009441755681834</v>
      </c>
    </row>
    <row r="3154" spans="1:2" x14ac:dyDescent="0.2">
      <c r="A3154" s="50">
        <v>3151</v>
      </c>
      <c r="B3154" s="51">
        <v>67.426181379554549</v>
      </c>
    </row>
    <row r="3155" spans="1:2" x14ac:dyDescent="0.2">
      <c r="A3155" s="50">
        <v>3152</v>
      </c>
      <c r="B3155" s="51">
        <v>68.994330830671558</v>
      </c>
    </row>
    <row r="3156" spans="1:2" x14ac:dyDescent="0.2">
      <c r="A3156" s="50">
        <v>3153</v>
      </c>
      <c r="B3156" s="51">
        <v>64.829694126900009</v>
      </c>
    </row>
    <row r="3157" spans="1:2" x14ac:dyDescent="0.2">
      <c r="A3157" s="50">
        <v>3154</v>
      </c>
      <c r="B3157" s="51">
        <v>53.476596008625414</v>
      </c>
    </row>
    <row r="3158" spans="1:2" x14ac:dyDescent="0.2">
      <c r="A3158" s="50">
        <v>3155</v>
      </c>
      <c r="B3158" s="51">
        <v>65.711589654304746</v>
      </c>
    </row>
    <row r="3159" spans="1:2" x14ac:dyDescent="0.2">
      <c r="A3159" s="50">
        <v>3156</v>
      </c>
      <c r="B3159" s="51">
        <v>57.324598577920192</v>
      </c>
    </row>
    <row r="3160" spans="1:2" x14ac:dyDescent="0.2">
      <c r="A3160" s="50">
        <v>3157</v>
      </c>
      <c r="B3160" s="51">
        <v>56.42378195286021</v>
      </c>
    </row>
    <row r="3161" spans="1:2" x14ac:dyDescent="0.2">
      <c r="A3161" s="50">
        <v>3158</v>
      </c>
      <c r="B3161" s="51">
        <v>72.140002535948412</v>
      </c>
    </row>
    <row r="3162" spans="1:2" x14ac:dyDescent="0.2">
      <c r="A3162" s="50">
        <v>3159</v>
      </c>
      <c r="B3162" s="51">
        <v>65.310273104255884</v>
      </c>
    </row>
    <row r="3163" spans="1:2" x14ac:dyDescent="0.2">
      <c r="A3163" s="50">
        <v>3160</v>
      </c>
      <c r="B3163" s="51">
        <v>50.897496032850555</v>
      </c>
    </row>
    <row r="3164" spans="1:2" x14ac:dyDescent="0.2">
      <c r="A3164" s="50">
        <v>3161</v>
      </c>
      <c r="B3164" s="51">
        <v>71.643556838573744</v>
      </c>
    </row>
    <row r="3165" spans="1:2" x14ac:dyDescent="0.2">
      <c r="A3165" s="50">
        <v>3162</v>
      </c>
      <c r="B3165" s="51">
        <v>66.062333961419796</v>
      </c>
    </row>
    <row r="3166" spans="1:2" x14ac:dyDescent="0.2">
      <c r="A3166" s="50">
        <v>3163</v>
      </c>
      <c r="B3166" s="51">
        <v>78.07268380756571</v>
      </c>
    </row>
    <row r="3167" spans="1:2" x14ac:dyDescent="0.2">
      <c r="A3167" s="50">
        <v>3164</v>
      </c>
      <c r="B3167" s="51">
        <v>54.637598330110279</v>
      </c>
    </row>
    <row r="3168" spans="1:2" x14ac:dyDescent="0.2">
      <c r="A3168" s="50">
        <v>3165</v>
      </c>
      <c r="B3168" s="51">
        <v>69.939969321809684</v>
      </c>
    </row>
    <row r="3169" spans="1:2" x14ac:dyDescent="0.2">
      <c r="A3169" s="50">
        <v>3166</v>
      </c>
      <c r="B3169" s="51">
        <v>69.70598320344898</v>
      </c>
    </row>
    <row r="3170" spans="1:2" x14ac:dyDescent="0.2">
      <c r="A3170" s="50">
        <v>3167</v>
      </c>
      <c r="B3170" s="51">
        <v>63.462100256799346</v>
      </c>
    </row>
    <row r="3171" spans="1:2" x14ac:dyDescent="0.2">
      <c r="A3171" s="50">
        <v>3168</v>
      </c>
      <c r="B3171" s="51">
        <v>63.515669808346502</v>
      </c>
    </row>
    <row r="3172" spans="1:2" x14ac:dyDescent="0.2">
      <c r="A3172" s="50">
        <v>3169</v>
      </c>
      <c r="B3172" s="51">
        <v>52.83413498582356</v>
      </c>
    </row>
    <row r="3173" spans="1:2" x14ac:dyDescent="0.2">
      <c r="A3173" s="50">
        <v>3170</v>
      </c>
      <c r="B3173" s="51">
        <v>57.236355033753185</v>
      </c>
    </row>
    <row r="3174" spans="1:2" x14ac:dyDescent="0.2">
      <c r="A3174" s="50">
        <v>3171</v>
      </c>
      <c r="B3174" s="51">
        <v>62.088345849488967</v>
      </c>
    </row>
    <row r="3175" spans="1:2" x14ac:dyDescent="0.2">
      <c r="A3175" s="50">
        <v>3172</v>
      </c>
      <c r="B3175" s="51">
        <v>50.454951446107856</v>
      </c>
    </row>
    <row r="3176" spans="1:2" x14ac:dyDescent="0.2">
      <c r="A3176" s="50">
        <v>3173</v>
      </c>
      <c r="B3176" s="51">
        <v>60.493425670748756</v>
      </c>
    </row>
    <row r="3177" spans="1:2" x14ac:dyDescent="0.2">
      <c r="A3177" s="50">
        <v>3174</v>
      </c>
      <c r="B3177" s="51">
        <v>48.995148436299296</v>
      </c>
    </row>
    <row r="3178" spans="1:2" x14ac:dyDescent="0.2">
      <c r="A3178" s="50">
        <v>3175</v>
      </c>
      <c r="B3178" s="51">
        <v>61.746852293863881</v>
      </c>
    </row>
    <row r="3179" spans="1:2" x14ac:dyDescent="0.2">
      <c r="A3179" s="50">
        <v>3176</v>
      </c>
      <c r="B3179" s="51">
        <v>70.180941372093173</v>
      </c>
    </row>
    <row r="3180" spans="1:2" x14ac:dyDescent="0.2">
      <c r="A3180" s="50">
        <v>3177</v>
      </c>
      <c r="B3180" s="51">
        <v>51.423686399093654</v>
      </c>
    </row>
    <row r="3181" spans="1:2" x14ac:dyDescent="0.2">
      <c r="A3181" s="50">
        <v>3178</v>
      </c>
      <c r="B3181" s="51">
        <v>70.331503337928424</v>
      </c>
    </row>
    <row r="3182" spans="1:2" x14ac:dyDescent="0.2">
      <c r="A3182" s="50">
        <v>3179</v>
      </c>
      <c r="B3182" s="51">
        <v>68.659169844521571</v>
      </c>
    </row>
    <row r="3183" spans="1:2" x14ac:dyDescent="0.2">
      <c r="A3183" s="50">
        <v>3180</v>
      </c>
      <c r="B3183" s="51">
        <v>65.556456318000187</v>
      </c>
    </row>
    <row r="3184" spans="1:2" x14ac:dyDescent="0.2">
      <c r="A3184" s="50">
        <v>3181</v>
      </c>
      <c r="B3184" s="51">
        <v>48.773512061046844</v>
      </c>
    </row>
    <row r="3185" spans="1:2" x14ac:dyDescent="0.2">
      <c r="A3185" s="50">
        <v>3182</v>
      </c>
      <c r="B3185" s="51">
        <v>79.060124245935597</v>
      </c>
    </row>
    <row r="3186" spans="1:2" x14ac:dyDescent="0.2">
      <c r="A3186" s="50">
        <v>3183</v>
      </c>
      <c r="B3186" s="51">
        <v>60.075347788053556</v>
      </c>
    </row>
    <row r="3187" spans="1:2" x14ac:dyDescent="0.2">
      <c r="A3187" s="50">
        <v>3184</v>
      </c>
      <c r="B3187" s="51">
        <v>52.436127051214974</v>
      </c>
    </row>
    <row r="3188" spans="1:2" x14ac:dyDescent="0.2">
      <c r="A3188" s="50">
        <v>3185</v>
      </c>
      <c r="B3188" s="51">
        <v>57.922801963232544</v>
      </c>
    </row>
    <row r="3189" spans="1:2" x14ac:dyDescent="0.2">
      <c r="A3189" s="50">
        <v>3186</v>
      </c>
      <c r="B3189" s="51">
        <v>60.205398628076672</v>
      </c>
    </row>
    <row r="3190" spans="1:2" x14ac:dyDescent="0.2">
      <c r="A3190" s="50">
        <v>3187</v>
      </c>
      <c r="B3190" s="51">
        <v>58.720385019933275</v>
      </c>
    </row>
    <row r="3191" spans="1:2" x14ac:dyDescent="0.2">
      <c r="A3191" s="50">
        <v>3188</v>
      </c>
      <c r="B3191" s="51">
        <v>63.159817381025114</v>
      </c>
    </row>
    <row r="3192" spans="1:2" x14ac:dyDescent="0.2">
      <c r="A3192" s="50">
        <v>3189</v>
      </c>
      <c r="B3192" s="51">
        <v>72.467619442174183</v>
      </c>
    </row>
    <row r="3193" spans="1:2" x14ac:dyDescent="0.2">
      <c r="A3193" s="50">
        <v>3190</v>
      </c>
      <c r="B3193" s="51">
        <v>73.493896287379428</v>
      </c>
    </row>
    <row r="3194" spans="1:2" x14ac:dyDescent="0.2">
      <c r="A3194" s="50">
        <v>3191</v>
      </c>
      <c r="B3194" s="51">
        <v>58.366769658486128</v>
      </c>
    </row>
    <row r="3195" spans="1:2" x14ac:dyDescent="0.2">
      <c r="A3195" s="50">
        <v>3192</v>
      </c>
      <c r="B3195" s="51">
        <v>58.936156554877407</v>
      </c>
    </row>
    <row r="3196" spans="1:2" x14ac:dyDescent="0.2">
      <c r="A3196" s="50">
        <v>3193</v>
      </c>
      <c r="B3196" s="51">
        <v>62.513027726499999</v>
      </c>
    </row>
    <row r="3197" spans="1:2" x14ac:dyDescent="0.2">
      <c r="A3197" s="50">
        <v>3194</v>
      </c>
      <c r="B3197" s="51">
        <v>83.482883807386017</v>
      </c>
    </row>
    <row r="3198" spans="1:2" x14ac:dyDescent="0.2">
      <c r="A3198" s="50">
        <v>3195</v>
      </c>
      <c r="B3198" s="51">
        <v>64.362835380813209</v>
      </c>
    </row>
    <row r="3199" spans="1:2" x14ac:dyDescent="0.2">
      <c r="A3199" s="50">
        <v>3196</v>
      </c>
      <c r="B3199" s="51">
        <v>55.317689803764139</v>
      </c>
    </row>
    <row r="3200" spans="1:2" x14ac:dyDescent="0.2">
      <c r="A3200" s="50">
        <v>3197</v>
      </c>
      <c r="B3200" s="51">
        <v>61.667363385823677</v>
      </c>
    </row>
    <row r="3201" spans="1:2" x14ac:dyDescent="0.2">
      <c r="A3201" s="50">
        <v>3198</v>
      </c>
      <c r="B3201" s="51">
        <v>53.207585116499907</v>
      </c>
    </row>
    <row r="3202" spans="1:2" x14ac:dyDescent="0.2">
      <c r="A3202" s="50">
        <v>3199</v>
      </c>
      <c r="B3202" s="51">
        <v>56.517399126006929</v>
      </c>
    </row>
    <row r="3203" spans="1:2" x14ac:dyDescent="0.2">
      <c r="A3203" s="50">
        <v>3200</v>
      </c>
      <c r="B3203" s="51">
        <v>64.047880641379663</v>
      </c>
    </row>
    <row r="3204" spans="1:2" x14ac:dyDescent="0.2">
      <c r="A3204" s="50">
        <v>3201</v>
      </c>
      <c r="B3204" s="51">
        <v>67.792990333160603</v>
      </c>
    </row>
    <row r="3205" spans="1:2" x14ac:dyDescent="0.2">
      <c r="A3205" s="50">
        <v>3202</v>
      </c>
      <c r="B3205" s="51">
        <v>63.077392670218366</v>
      </c>
    </row>
    <row r="3206" spans="1:2" x14ac:dyDescent="0.2">
      <c r="A3206" s="50">
        <v>3203</v>
      </c>
      <c r="B3206" s="51">
        <v>54.820420963529529</v>
      </c>
    </row>
    <row r="3207" spans="1:2" x14ac:dyDescent="0.2">
      <c r="A3207" s="50">
        <v>3204</v>
      </c>
      <c r="B3207" s="51">
        <v>51.724246619720631</v>
      </c>
    </row>
    <row r="3208" spans="1:2" x14ac:dyDescent="0.2">
      <c r="A3208" s="50">
        <v>3205</v>
      </c>
      <c r="B3208" s="51">
        <v>52.174208151466821</v>
      </c>
    </row>
    <row r="3209" spans="1:2" x14ac:dyDescent="0.2">
      <c r="A3209" s="50">
        <v>3206</v>
      </c>
      <c r="B3209" s="51">
        <v>50.68167925998722</v>
      </c>
    </row>
    <row r="3210" spans="1:2" x14ac:dyDescent="0.2">
      <c r="A3210" s="50">
        <v>3207</v>
      </c>
      <c r="B3210" s="51">
        <v>54.334463886426043</v>
      </c>
    </row>
    <row r="3211" spans="1:2" x14ac:dyDescent="0.2">
      <c r="A3211" s="50">
        <v>3208</v>
      </c>
      <c r="B3211" s="51">
        <v>71.179776075027732</v>
      </c>
    </row>
    <row r="3212" spans="1:2" x14ac:dyDescent="0.2">
      <c r="A3212" s="50">
        <v>3209</v>
      </c>
      <c r="B3212" s="51">
        <v>66.861123397303857</v>
      </c>
    </row>
    <row r="3213" spans="1:2" x14ac:dyDescent="0.2">
      <c r="A3213" s="50">
        <v>3210</v>
      </c>
      <c r="B3213" s="51">
        <v>71.351911605431241</v>
      </c>
    </row>
    <row r="3214" spans="1:2" x14ac:dyDescent="0.2">
      <c r="A3214" s="50">
        <v>3211</v>
      </c>
      <c r="B3214" s="51">
        <v>60.910554826404983</v>
      </c>
    </row>
    <row r="3215" spans="1:2" x14ac:dyDescent="0.2">
      <c r="A3215" s="50">
        <v>3212</v>
      </c>
      <c r="B3215" s="51">
        <v>78.435200853181925</v>
      </c>
    </row>
    <row r="3216" spans="1:2" x14ac:dyDescent="0.2">
      <c r="A3216" s="50">
        <v>3213</v>
      </c>
      <c r="B3216" s="51">
        <v>65.807018257088245</v>
      </c>
    </row>
    <row r="3217" spans="1:2" x14ac:dyDescent="0.2">
      <c r="A3217" s="50">
        <v>3214</v>
      </c>
      <c r="B3217" s="51">
        <v>91.96421904351304</v>
      </c>
    </row>
    <row r="3218" spans="1:2" x14ac:dyDescent="0.2">
      <c r="A3218" s="50">
        <v>3215</v>
      </c>
      <c r="B3218" s="51">
        <v>51.231147609051206</v>
      </c>
    </row>
    <row r="3219" spans="1:2" x14ac:dyDescent="0.2">
      <c r="A3219" s="50">
        <v>3216</v>
      </c>
      <c r="B3219" s="51">
        <v>53.343468068550678</v>
      </c>
    </row>
    <row r="3220" spans="1:2" x14ac:dyDescent="0.2">
      <c r="A3220" s="50">
        <v>3217</v>
      </c>
      <c r="B3220" s="51">
        <v>77.554089350042929</v>
      </c>
    </row>
    <row r="3221" spans="1:2" x14ac:dyDescent="0.2">
      <c r="A3221" s="50">
        <v>3218</v>
      </c>
      <c r="B3221" s="51">
        <v>60.702031449333191</v>
      </c>
    </row>
    <row r="3222" spans="1:2" x14ac:dyDescent="0.2">
      <c r="A3222" s="50">
        <v>3219</v>
      </c>
      <c r="B3222" s="51">
        <v>42.61389536307518</v>
      </c>
    </row>
    <row r="3223" spans="1:2" x14ac:dyDescent="0.2">
      <c r="A3223" s="50">
        <v>3220</v>
      </c>
      <c r="B3223" s="51">
        <v>63.683730896093813</v>
      </c>
    </row>
    <row r="3224" spans="1:2" x14ac:dyDescent="0.2">
      <c r="A3224" s="50">
        <v>3221</v>
      </c>
      <c r="B3224" s="51">
        <v>57.555280671958073</v>
      </c>
    </row>
    <row r="3225" spans="1:2" x14ac:dyDescent="0.2">
      <c r="A3225" s="50">
        <v>3222</v>
      </c>
      <c r="B3225" s="51">
        <v>55.65392800574535</v>
      </c>
    </row>
    <row r="3226" spans="1:2" x14ac:dyDescent="0.2">
      <c r="A3226" s="50">
        <v>3223</v>
      </c>
      <c r="B3226" s="51">
        <v>81.259213537838946</v>
      </c>
    </row>
    <row r="3227" spans="1:2" x14ac:dyDescent="0.2">
      <c r="A3227" s="50">
        <v>3224</v>
      </c>
      <c r="B3227" s="51">
        <v>59.443650108867402</v>
      </c>
    </row>
    <row r="3228" spans="1:2" x14ac:dyDescent="0.2">
      <c r="A3228" s="50">
        <v>3225</v>
      </c>
      <c r="B3228" s="51">
        <v>55.384253729130307</v>
      </c>
    </row>
    <row r="3229" spans="1:2" x14ac:dyDescent="0.2">
      <c r="A3229" s="50">
        <v>3226</v>
      </c>
      <c r="B3229" s="51">
        <v>47.131207628552851</v>
      </c>
    </row>
    <row r="3230" spans="1:2" x14ac:dyDescent="0.2">
      <c r="A3230" s="50">
        <v>3227</v>
      </c>
      <c r="B3230" s="51">
        <v>57.468302975148589</v>
      </c>
    </row>
    <row r="3231" spans="1:2" x14ac:dyDescent="0.2">
      <c r="A3231" s="50">
        <v>3228</v>
      </c>
      <c r="B3231" s="51">
        <v>61.457872473000918</v>
      </c>
    </row>
    <row r="3232" spans="1:2" x14ac:dyDescent="0.2">
      <c r="A3232" s="50">
        <v>3229</v>
      </c>
      <c r="B3232" s="51">
        <v>54.216545439773853</v>
      </c>
    </row>
    <row r="3233" spans="1:2" x14ac:dyDescent="0.2">
      <c r="A3233" s="50">
        <v>3230</v>
      </c>
      <c r="B3233" s="51">
        <v>54.019032977473934</v>
      </c>
    </row>
    <row r="3234" spans="1:2" x14ac:dyDescent="0.2">
      <c r="A3234" s="50">
        <v>3231</v>
      </c>
      <c r="B3234" s="51">
        <v>72.675488601603746</v>
      </c>
    </row>
    <row r="3235" spans="1:2" x14ac:dyDescent="0.2">
      <c r="A3235" s="50">
        <v>3232</v>
      </c>
      <c r="B3235" s="51">
        <v>64.594688451661654</v>
      </c>
    </row>
    <row r="3236" spans="1:2" x14ac:dyDescent="0.2">
      <c r="A3236" s="50">
        <v>3233</v>
      </c>
      <c r="B3236" s="51">
        <v>54.450622033333509</v>
      </c>
    </row>
    <row r="3237" spans="1:2" x14ac:dyDescent="0.2">
      <c r="A3237" s="50">
        <v>3234</v>
      </c>
      <c r="B3237" s="51">
        <v>63.599546316380994</v>
      </c>
    </row>
    <row r="3238" spans="1:2" x14ac:dyDescent="0.2">
      <c r="A3238" s="50">
        <v>3235</v>
      </c>
      <c r="B3238" s="51">
        <v>69.796545580507654</v>
      </c>
    </row>
    <row r="3239" spans="1:2" x14ac:dyDescent="0.2">
      <c r="A3239" s="50">
        <v>3236</v>
      </c>
      <c r="B3239" s="51">
        <v>52.740019495067941</v>
      </c>
    </row>
    <row r="3240" spans="1:2" x14ac:dyDescent="0.2">
      <c r="A3240" s="50">
        <v>3237</v>
      </c>
      <c r="B3240" s="51">
        <v>67.316904063713338</v>
      </c>
    </row>
    <row r="3241" spans="1:2" x14ac:dyDescent="0.2">
      <c r="A3241" s="50">
        <v>3238</v>
      </c>
      <c r="B3241" s="51">
        <v>51.899168270015714</v>
      </c>
    </row>
    <row r="3242" spans="1:2" x14ac:dyDescent="0.2">
      <c r="A3242" s="50">
        <v>3239</v>
      </c>
      <c r="B3242" s="51">
        <v>69.209135148189517</v>
      </c>
    </row>
    <row r="3243" spans="1:2" x14ac:dyDescent="0.2">
      <c r="A3243" s="50">
        <v>3240</v>
      </c>
      <c r="B3243" s="51">
        <v>72.33780074174814</v>
      </c>
    </row>
    <row r="3244" spans="1:2" x14ac:dyDescent="0.2">
      <c r="A3244" s="50">
        <v>3241</v>
      </c>
      <c r="B3244" s="51">
        <v>59.65504924767675</v>
      </c>
    </row>
    <row r="3245" spans="1:2" x14ac:dyDescent="0.2">
      <c r="A3245" s="50">
        <v>3242</v>
      </c>
      <c r="B3245" s="51">
        <v>54.524141867482093</v>
      </c>
    </row>
    <row r="3246" spans="1:2" x14ac:dyDescent="0.2">
      <c r="A3246" s="50">
        <v>3243</v>
      </c>
      <c r="B3246" s="51">
        <v>52.978212421196822</v>
      </c>
    </row>
    <row r="3247" spans="1:2" x14ac:dyDescent="0.2">
      <c r="A3247" s="50">
        <v>3244</v>
      </c>
      <c r="B3247" s="51">
        <v>85.786212448929021</v>
      </c>
    </row>
    <row r="3248" spans="1:2" x14ac:dyDescent="0.2">
      <c r="A3248" s="50">
        <v>3245</v>
      </c>
      <c r="B3248" s="51">
        <v>58.802292483643413</v>
      </c>
    </row>
    <row r="3249" spans="1:2" x14ac:dyDescent="0.2">
      <c r="A3249" s="50">
        <v>3246</v>
      </c>
      <c r="B3249" s="51">
        <v>57.61075787567389</v>
      </c>
    </row>
    <row r="3250" spans="1:2" x14ac:dyDescent="0.2">
      <c r="A3250" s="50">
        <v>3247</v>
      </c>
      <c r="B3250" s="51">
        <v>66.757280231874475</v>
      </c>
    </row>
    <row r="3251" spans="1:2" x14ac:dyDescent="0.2">
      <c r="A3251" s="50">
        <v>3248</v>
      </c>
      <c r="B3251" s="51">
        <v>54.140045782454699</v>
      </c>
    </row>
    <row r="3252" spans="1:2" x14ac:dyDescent="0.2">
      <c r="A3252" s="50">
        <v>3249</v>
      </c>
      <c r="B3252" s="51">
        <v>64.275800195631916</v>
      </c>
    </row>
    <row r="3253" spans="1:2" x14ac:dyDescent="0.2">
      <c r="A3253" s="50">
        <v>3250</v>
      </c>
      <c r="B3253" s="51">
        <v>66.928139609103567</v>
      </c>
    </row>
    <row r="3254" spans="1:2" x14ac:dyDescent="0.2">
      <c r="A3254" s="50">
        <v>3251</v>
      </c>
      <c r="B3254" s="51">
        <v>65.126511745386551</v>
      </c>
    </row>
    <row r="3255" spans="1:2" x14ac:dyDescent="0.2">
      <c r="A3255" s="50">
        <v>3252</v>
      </c>
      <c r="B3255" s="51">
        <v>71.947782825691846</v>
      </c>
    </row>
    <row r="3256" spans="1:2" x14ac:dyDescent="0.2">
      <c r="A3256" s="50">
        <v>3253</v>
      </c>
      <c r="B3256" s="51">
        <v>75.778128427399182</v>
      </c>
    </row>
    <row r="3257" spans="1:2" x14ac:dyDescent="0.2">
      <c r="A3257" s="50">
        <v>3254</v>
      </c>
      <c r="B3257" s="51">
        <v>56.268611024849449</v>
      </c>
    </row>
    <row r="3258" spans="1:2" x14ac:dyDescent="0.2">
      <c r="A3258" s="50">
        <v>3255</v>
      </c>
      <c r="B3258" s="51">
        <v>64.74030731928444</v>
      </c>
    </row>
    <row r="3259" spans="1:2" x14ac:dyDescent="0.2">
      <c r="A3259" s="50">
        <v>3256</v>
      </c>
      <c r="B3259" s="51">
        <v>65.369608870696567</v>
      </c>
    </row>
    <row r="3260" spans="1:2" x14ac:dyDescent="0.2">
      <c r="A3260" s="50">
        <v>3257</v>
      </c>
      <c r="B3260" s="51">
        <v>70.584993619307596</v>
      </c>
    </row>
    <row r="3261" spans="1:2" x14ac:dyDescent="0.2">
      <c r="A3261" s="50">
        <v>3258</v>
      </c>
      <c r="B3261" s="51">
        <v>49.612670121729316</v>
      </c>
    </row>
    <row r="3262" spans="1:2" x14ac:dyDescent="0.2">
      <c r="A3262" s="50">
        <v>3259</v>
      </c>
      <c r="B3262" s="51">
        <v>75.435183535902311</v>
      </c>
    </row>
    <row r="3263" spans="1:2" x14ac:dyDescent="0.2">
      <c r="A3263" s="50">
        <v>3260</v>
      </c>
      <c r="B3263" s="51">
        <v>61.957232176766254</v>
      </c>
    </row>
    <row r="3264" spans="1:2" x14ac:dyDescent="0.2">
      <c r="A3264" s="50">
        <v>3261</v>
      </c>
      <c r="B3264" s="51">
        <v>69.077572770040305</v>
      </c>
    </row>
    <row r="3265" spans="1:2" x14ac:dyDescent="0.2">
      <c r="A3265" s="50">
        <v>3262</v>
      </c>
      <c r="B3265" s="51">
        <v>54.749512186913364</v>
      </c>
    </row>
    <row r="3266" spans="1:2" x14ac:dyDescent="0.2">
      <c r="A3266" s="50">
        <v>3263</v>
      </c>
      <c r="B3266" s="51">
        <v>62.942693582536343</v>
      </c>
    </row>
    <row r="3267" spans="1:2" x14ac:dyDescent="0.2">
      <c r="A3267" s="50">
        <v>3264</v>
      </c>
      <c r="B3267" s="51">
        <v>74.33599902571774</v>
      </c>
    </row>
    <row r="3268" spans="1:2" x14ac:dyDescent="0.2">
      <c r="A3268" s="50">
        <v>3265</v>
      </c>
      <c r="B3268" s="51">
        <v>69.342732576701636</v>
      </c>
    </row>
    <row r="3269" spans="1:2" x14ac:dyDescent="0.2">
      <c r="A3269" s="50">
        <v>3266</v>
      </c>
      <c r="B3269" s="51">
        <v>64.133880972846214</v>
      </c>
    </row>
    <row r="3270" spans="1:2" x14ac:dyDescent="0.2">
      <c r="A3270" s="50">
        <v>3267</v>
      </c>
      <c r="B3270" s="51">
        <v>56.111351833141981</v>
      </c>
    </row>
    <row r="3271" spans="1:2" x14ac:dyDescent="0.2">
      <c r="A3271" s="50">
        <v>3268</v>
      </c>
      <c r="B3271" s="51">
        <v>59.785930016537776</v>
      </c>
    </row>
    <row r="3272" spans="1:2" x14ac:dyDescent="0.2">
      <c r="A3272" s="50">
        <v>3269</v>
      </c>
      <c r="B3272" s="51">
        <v>59.995972318098325</v>
      </c>
    </row>
    <row r="3273" spans="1:2" x14ac:dyDescent="0.2">
      <c r="A3273" s="50">
        <v>3270</v>
      </c>
      <c r="B3273" s="51">
        <v>59.363322147056714</v>
      </c>
    </row>
    <row r="3274" spans="1:2" x14ac:dyDescent="0.2">
      <c r="A3274" s="50">
        <v>3271</v>
      </c>
      <c r="B3274" s="51">
        <v>61.248846114392848</v>
      </c>
    </row>
    <row r="3275" spans="1:2" x14ac:dyDescent="0.2">
      <c r="A3275" s="50">
        <v>3272</v>
      </c>
      <c r="B3275" s="51">
        <v>55.106743099290512</v>
      </c>
    </row>
    <row r="3276" spans="1:2" x14ac:dyDescent="0.2">
      <c r="A3276" s="50">
        <v>3273</v>
      </c>
      <c r="B3276" s="51">
        <v>50.05517989095712</v>
      </c>
    </row>
    <row r="3277" spans="1:2" x14ac:dyDescent="0.2">
      <c r="A3277" s="50">
        <v>3274</v>
      </c>
      <c r="B3277" s="51">
        <v>55.212819761328319</v>
      </c>
    </row>
    <row r="3278" spans="1:2" x14ac:dyDescent="0.2">
      <c r="A3278" s="50">
        <v>3275</v>
      </c>
      <c r="B3278" s="51">
        <v>67.907466355943143</v>
      </c>
    </row>
    <row r="3279" spans="1:2" x14ac:dyDescent="0.2">
      <c r="A3279" s="50">
        <v>3276</v>
      </c>
      <c r="B3279" s="51">
        <v>47.671435654907121</v>
      </c>
    </row>
    <row r="3280" spans="1:2" x14ac:dyDescent="0.2">
      <c r="A3280" s="50">
        <v>3277</v>
      </c>
      <c r="B3280" s="51">
        <v>44.835573995117102</v>
      </c>
    </row>
    <row r="3281" spans="1:2" x14ac:dyDescent="0.2">
      <c r="A3281" s="50">
        <v>3278</v>
      </c>
      <c r="B3281" s="51">
        <v>58.145964449109961</v>
      </c>
    </row>
    <row r="3282" spans="1:2" x14ac:dyDescent="0.2">
      <c r="A3282" s="50">
        <v>3279</v>
      </c>
      <c r="B3282" s="51">
        <v>59.575104421405896</v>
      </c>
    </row>
    <row r="3283" spans="1:2" x14ac:dyDescent="0.2">
      <c r="A3283" s="50">
        <v>3280</v>
      </c>
      <c r="B3283" s="51">
        <v>60.623048289552685</v>
      </c>
    </row>
    <row r="3284" spans="1:2" x14ac:dyDescent="0.2">
      <c r="A3284" s="50">
        <v>3281</v>
      </c>
      <c r="B3284" s="51">
        <v>57.380861107550132</v>
      </c>
    </row>
    <row r="3285" spans="1:2" x14ac:dyDescent="0.2">
      <c r="A3285" s="50">
        <v>3282</v>
      </c>
      <c r="B3285" s="51">
        <v>67.607953337403671</v>
      </c>
    </row>
    <row r="3286" spans="1:2" x14ac:dyDescent="0.2">
      <c r="A3286" s="50">
        <v>3283</v>
      </c>
      <c r="B3286" s="51">
        <v>50.303293826835862</v>
      </c>
    </row>
    <row r="3287" spans="1:2" x14ac:dyDescent="0.2">
      <c r="A3287" s="50">
        <v>3284</v>
      </c>
      <c r="B3287" s="51">
        <v>73.258462583987736</v>
      </c>
    </row>
    <row r="3288" spans="1:2" x14ac:dyDescent="0.2">
      <c r="A3288" s="50">
        <v>3285</v>
      </c>
      <c r="B3288" s="51">
        <v>63.907587378163527</v>
      </c>
    </row>
    <row r="3289" spans="1:2" x14ac:dyDescent="0.2">
      <c r="A3289" s="50">
        <v>3286</v>
      </c>
      <c r="B3289" s="51">
        <v>56.852507774164245</v>
      </c>
    </row>
    <row r="3290" spans="1:2" x14ac:dyDescent="0.2">
      <c r="A3290" s="50">
        <v>3287</v>
      </c>
      <c r="B3290" s="51">
        <v>57.837617483831316</v>
      </c>
    </row>
    <row r="3291" spans="1:2" x14ac:dyDescent="0.2">
      <c r="A3291" s="50">
        <v>3288</v>
      </c>
      <c r="B3291" s="51">
        <v>65.965058778389334</v>
      </c>
    </row>
    <row r="3292" spans="1:2" x14ac:dyDescent="0.2">
      <c r="A3292" s="50">
        <v>3289</v>
      </c>
      <c r="B3292" s="51">
        <v>56.610317322429246</v>
      </c>
    </row>
    <row r="3293" spans="1:2" x14ac:dyDescent="0.2">
      <c r="A3293" s="50">
        <v>3290</v>
      </c>
      <c r="B3293" s="51">
        <v>58.502877334808048</v>
      </c>
    </row>
    <row r="3294" spans="1:2" x14ac:dyDescent="0.2">
      <c r="A3294" s="50">
        <v>3291</v>
      </c>
      <c r="B3294" s="51">
        <v>63.822535615562053</v>
      </c>
    </row>
    <row r="3295" spans="1:2" x14ac:dyDescent="0.2">
      <c r="A3295" s="50">
        <v>3292</v>
      </c>
      <c r="B3295" s="51">
        <v>68.739333976916271</v>
      </c>
    </row>
    <row r="3296" spans="1:2" x14ac:dyDescent="0.2">
      <c r="A3296" s="50">
        <v>3293</v>
      </c>
      <c r="B3296" s="51">
        <v>55.589183273026222</v>
      </c>
    </row>
    <row r="3297" spans="1:2" x14ac:dyDescent="0.2">
      <c r="A3297" s="50">
        <v>3294</v>
      </c>
      <c r="B3297" s="51">
        <v>61.040133757236262</v>
      </c>
    </row>
    <row r="3298" spans="1:2" x14ac:dyDescent="0.2">
      <c r="A3298" s="50">
        <v>3295</v>
      </c>
      <c r="B3298" s="51">
        <v>55.916604367588135</v>
      </c>
    </row>
    <row r="3299" spans="1:2" x14ac:dyDescent="0.2">
      <c r="A3299" s="50">
        <v>3296</v>
      </c>
      <c r="B3299" s="51">
        <v>76.391263159790029</v>
      </c>
    </row>
    <row r="3300" spans="1:2" x14ac:dyDescent="0.2">
      <c r="A3300" s="50">
        <v>3297</v>
      </c>
      <c r="B3300" s="51">
        <v>61.327961452424162</v>
      </c>
    </row>
    <row r="3301" spans="1:2" x14ac:dyDescent="0.2">
      <c r="A3301" s="50">
        <v>3298</v>
      </c>
      <c r="B3301" s="51">
        <v>73.03144731561558</v>
      </c>
    </row>
    <row r="3302" spans="1:2" x14ac:dyDescent="0.2">
      <c r="A3302" s="50">
        <v>3299</v>
      </c>
      <c r="B3302" s="51">
        <v>71.827415205633486</v>
      </c>
    </row>
    <row r="3303" spans="1:2" x14ac:dyDescent="0.2">
      <c r="A3303" s="50">
        <v>3300</v>
      </c>
      <c r="B3303" s="51">
        <v>60.284583419035251</v>
      </c>
    </row>
    <row r="3304" spans="1:2" x14ac:dyDescent="0.2">
      <c r="A3304" s="50">
        <v>3301</v>
      </c>
      <c r="B3304" s="51">
        <v>51.030595978696802</v>
      </c>
    </row>
    <row r="3305" spans="1:2" x14ac:dyDescent="0.2">
      <c r="A3305" s="50">
        <v>3302</v>
      </c>
      <c r="B3305" s="51">
        <v>59.865558156753309</v>
      </c>
    </row>
    <row r="3306" spans="1:2" x14ac:dyDescent="0.2">
      <c r="A3306" s="50">
        <v>3303</v>
      </c>
      <c r="B3306" s="51">
        <v>53.560499463700374</v>
      </c>
    </row>
    <row r="3307" spans="1:2" x14ac:dyDescent="0.2">
      <c r="A3307" s="50">
        <v>3304</v>
      </c>
      <c r="B3307" s="51">
        <v>55.754187951750303</v>
      </c>
    </row>
    <row r="3308" spans="1:2" x14ac:dyDescent="0.2">
      <c r="A3308" s="50">
        <v>3305</v>
      </c>
      <c r="B3308" s="51">
        <v>66.223532330001063</v>
      </c>
    </row>
    <row r="3309" spans="1:2" x14ac:dyDescent="0.2">
      <c r="A3309" s="50">
        <v>3306</v>
      </c>
      <c r="B3309" s="51">
        <v>55.853486506603041</v>
      </c>
    </row>
    <row r="3310" spans="1:2" x14ac:dyDescent="0.2">
      <c r="A3310" s="50">
        <v>3307</v>
      </c>
      <c r="B3310" s="51">
        <v>60.41437121641026</v>
      </c>
    </row>
    <row r="3311" spans="1:2" x14ac:dyDescent="0.2">
      <c r="A3311" s="50">
        <v>3308</v>
      </c>
      <c r="B3311" s="51">
        <v>58.061741996624875</v>
      </c>
    </row>
    <row r="3312" spans="1:2" x14ac:dyDescent="0.2">
      <c r="A3312" s="50">
        <v>3309</v>
      </c>
      <c r="B3312" s="51">
        <v>65.218112040372688</v>
      </c>
    </row>
    <row r="3313" spans="1:2" x14ac:dyDescent="0.2">
      <c r="A3313" s="50">
        <v>3310</v>
      </c>
      <c r="B3313" s="51">
        <v>63.962249414717121</v>
      </c>
    </row>
    <row r="3314" spans="1:2" x14ac:dyDescent="0.2">
      <c r="A3314" s="50">
        <v>3311</v>
      </c>
      <c r="B3314" s="51">
        <v>49.791269161341397</v>
      </c>
    </row>
    <row r="3315" spans="1:2" x14ac:dyDescent="0.2">
      <c r="A3315" s="50">
        <v>3312</v>
      </c>
      <c r="B3315" s="51">
        <v>61.1191478720107</v>
      </c>
    </row>
    <row r="3316" spans="1:2" x14ac:dyDescent="0.2">
      <c r="A3316" s="50">
        <v>3313</v>
      </c>
      <c r="B3316" s="51">
        <v>75.111872166956886</v>
      </c>
    </row>
    <row r="3317" spans="1:2" x14ac:dyDescent="0.2">
      <c r="A3317" s="50">
        <v>3314</v>
      </c>
      <c r="B3317" s="51">
        <v>68.335878451196606</v>
      </c>
    </row>
    <row r="3318" spans="1:2" x14ac:dyDescent="0.2">
      <c r="A3318" s="50">
        <v>3315</v>
      </c>
      <c r="B3318" s="51">
        <v>66.322814172188345</v>
      </c>
    </row>
    <row r="3319" spans="1:2" x14ac:dyDescent="0.2">
      <c r="A3319" s="50">
        <v>3316</v>
      </c>
      <c r="B3319" s="51">
        <v>74.91397091601884</v>
      </c>
    </row>
    <row r="3320" spans="1:2" x14ac:dyDescent="0.2">
      <c r="A3320" s="50">
        <v>3317</v>
      </c>
      <c r="B3320" s="51">
        <v>57.00081897321617</v>
      </c>
    </row>
    <row r="3321" spans="1:2" x14ac:dyDescent="0.2">
      <c r="A3321" s="50">
        <v>3318</v>
      </c>
      <c r="B3321" s="51">
        <v>62.727154676035951</v>
      </c>
    </row>
    <row r="3322" spans="1:2" x14ac:dyDescent="0.2">
      <c r="A3322" s="50">
        <v>3319</v>
      </c>
      <c r="B3322" s="51">
        <v>77.083014977596434</v>
      </c>
    </row>
    <row r="3323" spans="1:2" x14ac:dyDescent="0.2">
      <c r="A3323" s="50">
        <v>3320</v>
      </c>
      <c r="B3323" s="51">
        <v>66.588910795319251</v>
      </c>
    </row>
    <row r="3324" spans="1:2" x14ac:dyDescent="0.2">
      <c r="A3324" s="50">
        <v>3321</v>
      </c>
      <c r="B3324" s="51">
        <v>72.890137740456154</v>
      </c>
    </row>
    <row r="3325" spans="1:2" x14ac:dyDescent="0.2">
      <c r="A3325" s="50">
        <v>3322</v>
      </c>
      <c r="B3325" s="51">
        <v>59.017462171531271</v>
      </c>
    </row>
    <row r="3326" spans="1:2" x14ac:dyDescent="0.2">
      <c r="A3326" s="50">
        <v>3323</v>
      </c>
      <c r="B3326" s="51">
        <v>56.910603849648851</v>
      </c>
    </row>
    <row r="3327" spans="1:2" x14ac:dyDescent="0.2">
      <c r="A3327" s="50">
        <v>3324</v>
      </c>
      <c r="B3327" s="51">
        <v>69.566555813305342</v>
      </c>
    </row>
    <row r="3328" spans="1:2" x14ac:dyDescent="0.2">
      <c r="A3328" s="50">
        <v>3325</v>
      </c>
      <c r="B3328" s="51">
        <v>70.905867039669474</v>
      </c>
    </row>
    <row r="3329" spans="1:2" x14ac:dyDescent="0.2">
      <c r="A3329" s="50">
        <v>3326</v>
      </c>
      <c r="B3329" s="51">
        <v>61.53714600403611</v>
      </c>
    </row>
    <row r="3330" spans="1:2" x14ac:dyDescent="0.2">
      <c r="A3330" s="50">
        <v>3327</v>
      </c>
      <c r="B3330" s="51">
        <v>71.464368854171767</v>
      </c>
    </row>
    <row r="3331" spans="1:2" x14ac:dyDescent="0.2">
      <c r="A3331" s="50">
        <v>3328</v>
      </c>
      <c r="B3331" s="51">
        <v>79.77745532519009</v>
      </c>
    </row>
    <row r="3332" spans="1:2" x14ac:dyDescent="0.2">
      <c r="A3332" s="50">
        <v>3329</v>
      </c>
      <c r="B3332" s="51">
        <v>53.689458858764958</v>
      </c>
    </row>
    <row r="3333" spans="1:2" x14ac:dyDescent="0.2">
      <c r="A3333" s="50">
        <v>3330</v>
      </c>
      <c r="B3333" s="51">
        <v>74.617893238368453</v>
      </c>
    </row>
    <row r="3334" spans="1:2" x14ac:dyDescent="0.2">
      <c r="A3334" s="50">
        <v>3331</v>
      </c>
      <c r="B3334" s="51">
        <v>62.593964416618725</v>
      </c>
    </row>
    <row r="3335" spans="1:2" x14ac:dyDescent="0.2">
      <c r="A3335" s="50">
        <v>3332</v>
      </c>
      <c r="B3335" s="51">
        <v>66.386829672594303</v>
      </c>
    </row>
    <row r="3336" spans="1:2" x14ac:dyDescent="0.2">
      <c r="A3336" s="50">
        <v>3333</v>
      </c>
      <c r="B3336" s="51">
        <v>66.654362045169506</v>
      </c>
    </row>
    <row r="3337" spans="1:2" x14ac:dyDescent="0.2">
      <c r="A3337" s="50">
        <v>3334</v>
      </c>
      <c r="B3337" s="51">
        <v>65.868500939476348</v>
      </c>
    </row>
    <row r="3338" spans="1:2" x14ac:dyDescent="0.2">
      <c r="A3338" s="50">
        <v>3335</v>
      </c>
      <c r="B3338" s="51">
        <v>68.413278265517206</v>
      </c>
    </row>
    <row r="3339" spans="1:2" x14ac:dyDescent="0.2">
      <c r="A3339" s="50">
        <v>3336</v>
      </c>
      <c r="B3339" s="51">
        <v>56.363436108655655</v>
      </c>
    </row>
    <row r="3340" spans="1:2" x14ac:dyDescent="0.2">
      <c r="A3340" s="50">
        <v>3337</v>
      </c>
      <c r="B3340" s="51">
        <v>59.150402570690346</v>
      </c>
    </row>
    <row r="3341" spans="1:2" x14ac:dyDescent="0.2">
      <c r="A3341" s="50">
        <v>3338</v>
      </c>
      <c r="B3341" s="51">
        <v>61.877470206457737</v>
      </c>
    </row>
    <row r="3342" spans="1:2" x14ac:dyDescent="0.2">
      <c r="A3342" s="50">
        <v>3339</v>
      </c>
      <c r="B3342" s="51">
        <v>52.008235622072618</v>
      </c>
    </row>
    <row r="3343" spans="1:2" x14ac:dyDescent="0.2">
      <c r="A3343" s="50">
        <v>3340</v>
      </c>
      <c r="B3343" s="51">
        <v>58.585467883606498</v>
      </c>
    </row>
    <row r="3344" spans="1:2" x14ac:dyDescent="0.2">
      <c r="A3344" s="50">
        <v>3341</v>
      </c>
      <c r="B3344" s="51">
        <v>58.283409488618027</v>
      </c>
    </row>
    <row r="3345" spans="1:2" x14ac:dyDescent="0.2">
      <c r="A3345" s="50">
        <v>3342</v>
      </c>
      <c r="B3345" s="51">
        <v>64.506526554017455</v>
      </c>
    </row>
    <row r="3346" spans="1:2" x14ac:dyDescent="0.2">
      <c r="A3346" s="50">
        <v>3343</v>
      </c>
      <c r="B3346" s="51">
        <v>66.125030246202229</v>
      </c>
    </row>
    <row r="3347" spans="1:2" x14ac:dyDescent="0.2">
      <c r="A3347" s="50">
        <v>3344</v>
      </c>
      <c r="B3347" s="51">
        <v>67.496776888527648</v>
      </c>
    </row>
    <row r="3348" spans="1:2" x14ac:dyDescent="0.2">
      <c r="A3348" s="50">
        <v>3345</v>
      </c>
      <c r="B3348" s="51">
        <v>63.737821593677722</v>
      </c>
    </row>
    <row r="3349" spans="1:2" x14ac:dyDescent="0.2">
      <c r="A3349" s="50">
        <v>3346</v>
      </c>
      <c r="B3349" s="51">
        <v>51.543179434419592</v>
      </c>
    </row>
    <row r="3350" spans="1:2" x14ac:dyDescent="0.2">
      <c r="A3350" s="50">
        <v>3347</v>
      </c>
      <c r="B3350" s="51">
        <v>59.231183001367455</v>
      </c>
    </row>
    <row r="3351" spans="1:2" x14ac:dyDescent="0.2">
      <c r="A3351" s="50">
        <v>3348</v>
      </c>
      <c r="B3351" s="51">
        <v>56.173010234688682</v>
      </c>
    </row>
    <row r="3352" spans="1:2" x14ac:dyDescent="0.2">
      <c r="A3352" s="50">
        <v>3349</v>
      </c>
      <c r="B3352" s="51">
        <v>73.900467585673468</v>
      </c>
    </row>
    <row r="3353" spans="1:2" x14ac:dyDescent="0.2">
      <c r="A3353" s="50">
        <v>3350</v>
      </c>
      <c r="B3353" s="51">
        <v>63.242495092052252</v>
      </c>
    </row>
    <row r="3354" spans="1:2" x14ac:dyDescent="0.2">
      <c r="A3354" s="50">
        <v>3351</v>
      </c>
      <c r="B3354" s="51">
        <v>64.189167409641144</v>
      </c>
    </row>
    <row r="3355" spans="1:2" x14ac:dyDescent="0.2">
      <c r="A3355" s="50">
        <v>3352</v>
      </c>
      <c r="B3355" s="51">
        <v>46.470570078393138</v>
      </c>
    </row>
    <row r="3356" spans="1:2" x14ac:dyDescent="0.2">
      <c r="A3356" s="50">
        <v>3353</v>
      </c>
      <c r="B3356" s="51">
        <v>63.024724564705274</v>
      </c>
    </row>
    <row r="3357" spans="1:2" x14ac:dyDescent="0.2">
      <c r="A3357" s="50">
        <v>3354</v>
      </c>
      <c r="B3357" s="51">
        <v>64.887207103579598</v>
      </c>
    </row>
    <row r="3358" spans="1:2" x14ac:dyDescent="0.2">
      <c r="A3358" s="50">
        <v>3355</v>
      </c>
      <c r="B3358" s="51">
        <v>73.64948089668124</v>
      </c>
    </row>
    <row r="3359" spans="1:2" x14ac:dyDescent="0.2">
      <c r="A3359" s="50">
        <v>3356</v>
      </c>
      <c r="B3359" s="51">
        <v>70.485026616639644</v>
      </c>
    </row>
    <row r="3360" spans="1:2" x14ac:dyDescent="0.2">
      <c r="A3360" s="50">
        <v>3357</v>
      </c>
      <c r="B3360" s="51">
        <v>62.168439359264291</v>
      </c>
    </row>
    <row r="3361" spans="1:2" x14ac:dyDescent="0.2">
      <c r="A3361" s="50">
        <v>3358</v>
      </c>
      <c r="B3361" s="51">
        <v>68.098183129811119</v>
      </c>
    </row>
    <row r="3362" spans="1:2" x14ac:dyDescent="0.2">
      <c r="A3362" s="50">
        <v>3359</v>
      </c>
      <c r="B3362" s="51">
        <v>57.090464646955517</v>
      </c>
    </row>
    <row r="3363" spans="1:2" x14ac:dyDescent="0.2">
      <c r="A3363" s="50">
        <v>3360</v>
      </c>
      <c r="B3363" s="51">
        <v>57.147597241732328</v>
      </c>
    </row>
    <row r="3364" spans="1:2" x14ac:dyDescent="0.2">
      <c r="A3364" s="50">
        <v>3361</v>
      </c>
      <c r="B3364" s="51">
        <v>68.535407281020028</v>
      </c>
    </row>
    <row r="3365" spans="1:2" x14ac:dyDescent="0.2">
      <c r="A3365" s="50">
        <v>3362</v>
      </c>
      <c r="B3365" s="51">
        <v>76.802125926800258</v>
      </c>
    </row>
    <row r="3366" spans="1:2" x14ac:dyDescent="0.2">
      <c r="A3366" s="50">
        <v>3363</v>
      </c>
      <c r="B3366" s="51">
        <v>55.487255996873664</v>
      </c>
    </row>
    <row r="3367" spans="1:2" x14ac:dyDescent="0.2">
      <c r="A3367" s="50">
        <v>3364</v>
      </c>
      <c r="B3367" s="51">
        <v>67.033568260475022</v>
      </c>
    </row>
    <row r="3368" spans="1:2" x14ac:dyDescent="0.2">
      <c r="A3368" s="50">
        <v>3365</v>
      </c>
      <c r="B3368" s="51">
        <v>53.119015832348623</v>
      </c>
    </row>
    <row r="3369" spans="1:2" x14ac:dyDescent="0.2">
      <c r="A3369" s="50">
        <v>3366</v>
      </c>
      <c r="B3369" s="51">
        <v>66.487445922013052</v>
      </c>
    </row>
    <row r="3370" spans="1:2" x14ac:dyDescent="0.2">
      <c r="A3370" s="50">
        <v>3367</v>
      </c>
      <c r="B3370" s="51">
        <v>55.038137115378163</v>
      </c>
    </row>
    <row r="3371" spans="1:2" x14ac:dyDescent="0.2">
      <c r="A3371" s="50">
        <v>3368</v>
      </c>
      <c r="B3371" s="51">
        <v>62.300145563420628</v>
      </c>
    </row>
    <row r="3372" spans="1:2" x14ac:dyDescent="0.2">
      <c r="A3372" s="50">
        <v>3369</v>
      </c>
      <c r="B3372" s="51">
        <v>47.974186794003941</v>
      </c>
    </row>
    <row r="3373" spans="1:2" x14ac:dyDescent="0.2">
      <c r="A3373" s="50">
        <v>3370</v>
      </c>
      <c r="B3373" s="51">
        <v>62.380630179930449</v>
      </c>
    </row>
    <row r="3374" spans="1:2" x14ac:dyDescent="0.2">
      <c r="A3374" s="50">
        <v>3371</v>
      </c>
      <c r="B3374" s="51">
        <v>67.208732162635428</v>
      </c>
    </row>
    <row r="3375" spans="1:2" x14ac:dyDescent="0.2">
      <c r="A3375" s="50">
        <v>3372</v>
      </c>
      <c r="B3375" s="51">
        <v>64.418802545620039</v>
      </c>
    </row>
    <row r="3376" spans="1:2" x14ac:dyDescent="0.2">
      <c r="A3376" s="50">
        <v>3373</v>
      </c>
      <c r="B3376" s="51">
        <v>80.30122132074672</v>
      </c>
    </row>
    <row r="3377" spans="1:2" x14ac:dyDescent="0.2">
      <c r="A3377" s="50">
        <v>3374</v>
      </c>
      <c r="B3377" s="51">
        <v>65.068124651171615</v>
      </c>
    </row>
    <row r="3378" spans="1:2" x14ac:dyDescent="0.2">
      <c r="A3378" s="50">
        <v>3375</v>
      </c>
      <c r="B3378" s="51">
        <v>52.335312673426479</v>
      </c>
    </row>
    <row r="3379" spans="1:2" x14ac:dyDescent="0.2">
      <c r="A3379" s="50">
        <v>3376</v>
      </c>
      <c r="B3379" s="51">
        <v>68.216293930239146</v>
      </c>
    </row>
    <row r="3380" spans="1:2" x14ac:dyDescent="0.2">
      <c r="A3380" s="50">
        <v>3377</v>
      </c>
      <c r="B3380" s="51">
        <v>82.476680339807402</v>
      </c>
    </row>
    <row r="3381" spans="1:2" x14ac:dyDescent="0.2">
      <c r="A3381" s="50">
        <v>3378</v>
      </c>
      <c r="B3381" s="51">
        <v>52.590049847938097</v>
      </c>
    </row>
    <row r="3382" spans="1:2" x14ac:dyDescent="0.2">
      <c r="A3382" s="50">
        <v>3379</v>
      </c>
      <c r="B3382" s="51">
        <v>48.397183569990638</v>
      </c>
    </row>
    <row r="3383" spans="1:2" x14ac:dyDescent="0.2">
      <c r="A3383" s="50">
        <v>3380</v>
      </c>
      <c r="B3383" s="51">
        <v>56.761309458489443</v>
      </c>
    </row>
    <row r="3384" spans="1:2" x14ac:dyDescent="0.2">
      <c r="A3384" s="50">
        <v>3381</v>
      </c>
      <c r="B3384" s="51">
        <v>63.378705773266404</v>
      </c>
    </row>
    <row r="3385" spans="1:2" x14ac:dyDescent="0.2">
      <c r="A3385" s="50">
        <v>3382</v>
      </c>
      <c r="B3385" s="51">
        <v>71.011607224394652</v>
      </c>
    </row>
    <row r="3386" spans="1:2" x14ac:dyDescent="0.2">
      <c r="A3386" s="50">
        <v>3383</v>
      </c>
      <c r="B3386" s="51">
        <v>45.947469577220616</v>
      </c>
    </row>
    <row r="3387" spans="1:2" x14ac:dyDescent="0.2">
      <c r="A3387" s="50">
        <v>3384</v>
      </c>
      <c r="B3387" s="51">
        <v>49.316457716530977</v>
      </c>
    </row>
    <row r="3388" spans="1:2" x14ac:dyDescent="0.2">
      <c r="A3388" s="50">
        <v>3385</v>
      </c>
      <c r="B3388" s="51">
        <v>56.014409347500198</v>
      </c>
    </row>
    <row r="3389" spans="1:2" x14ac:dyDescent="0.2">
      <c r="A3389" s="50">
        <v>3386</v>
      </c>
      <c r="B3389" s="51">
        <v>65.462728330676455</v>
      </c>
    </row>
    <row r="3390" spans="1:2" x14ac:dyDescent="0.2">
      <c r="A3390" s="50">
        <v>3387</v>
      </c>
      <c r="B3390" s="51">
        <v>63.295591177474705</v>
      </c>
    </row>
    <row r="3391" spans="1:2" x14ac:dyDescent="0.2">
      <c r="A3391" s="50">
        <v>3388</v>
      </c>
      <c r="B3391" s="51">
        <v>53.895996044969031</v>
      </c>
    </row>
    <row r="3392" spans="1:2" x14ac:dyDescent="0.2">
      <c r="A3392" s="50">
        <v>3389</v>
      </c>
      <c r="B3392" s="51">
        <v>54.92995933584281</v>
      </c>
    </row>
    <row r="3393" spans="1:2" x14ac:dyDescent="0.2">
      <c r="A3393" s="50">
        <v>3390</v>
      </c>
      <c r="B3393" s="51">
        <v>68.865923050680934</v>
      </c>
    </row>
    <row r="3394" spans="1:2" x14ac:dyDescent="0.2">
      <c r="A3394" s="50">
        <v>3391</v>
      </c>
      <c r="B3394" s="51">
        <v>74.162192484009523</v>
      </c>
    </row>
    <row r="3395" spans="1:2" x14ac:dyDescent="0.2">
      <c r="A3395" s="50">
        <v>3392</v>
      </c>
      <c r="B3395" s="51">
        <v>57.697012324345991</v>
      </c>
    </row>
    <row r="3396" spans="1:2" x14ac:dyDescent="0.2">
      <c r="A3396" s="50">
        <v>3393</v>
      </c>
      <c r="B3396" s="51">
        <v>60.83158489230798</v>
      </c>
    </row>
    <row r="3397" spans="1:2" x14ac:dyDescent="0.2">
      <c r="A3397" s="50">
        <v>3394</v>
      </c>
      <c r="B3397" s="51">
        <v>56.669480476808502</v>
      </c>
    </row>
    <row r="3398" spans="1:2" x14ac:dyDescent="0.2">
      <c r="A3398" s="50">
        <v>3395</v>
      </c>
      <c r="B3398" s="51">
        <v>70.743725405276749</v>
      </c>
    </row>
    <row r="3399" spans="1:2" x14ac:dyDescent="0.2">
      <c r="A3399" s="50">
        <v>3396</v>
      </c>
      <c r="B3399" s="51">
        <v>67.720342644234861</v>
      </c>
    </row>
    <row r="3400" spans="1:2" x14ac:dyDescent="0.2">
      <c r="A3400" s="50">
        <v>3397</v>
      </c>
      <c r="B3400" s="51">
        <v>68.02327705929612</v>
      </c>
    </row>
    <row r="3401" spans="1:2" x14ac:dyDescent="0.2">
      <c r="A3401" s="50">
        <v>3398</v>
      </c>
      <c r="B3401" s="51">
        <v>67.140006983183767</v>
      </c>
    </row>
    <row r="3402" spans="1:2" x14ac:dyDescent="0.2">
      <c r="A3402" s="50">
        <v>3399</v>
      </c>
      <c r="B3402" s="51">
        <v>70.08598747523537</v>
      </c>
    </row>
    <row r="3403" spans="1:2" x14ac:dyDescent="0.2">
      <c r="A3403" s="50">
        <v>3400</v>
      </c>
      <c r="B3403" s="51">
        <v>62.808606131374297</v>
      </c>
    </row>
    <row r="3404" spans="1:2" x14ac:dyDescent="0.2">
      <c r="A3404" s="50">
        <v>3401</v>
      </c>
      <c r="B3404" s="51">
        <v>65.616821563074325</v>
      </c>
    </row>
    <row r="3405" spans="1:2" x14ac:dyDescent="0.2">
      <c r="A3405" s="50">
        <v>3402</v>
      </c>
      <c r="B3405" s="51">
        <v>69.429418655932096</v>
      </c>
    </row>
    <row r="3406" spans="1:2" x14ac:dyDescent="0.2">
      <c r="A3406" s="50">
        <v>3403</v>
      </c>
      <c r="B3406" s="51">
        <v>53.816069545808595</v>
      </c>
    </row>
    <row r="3407" spans="1:2" x14ac:dyDescent="0.2">
      <c r="A3407" s="50">
        <v>3404</v>
      </c>
      <c r="B3407" s="51">
        <v>64.977407525232437</v>
      </c>
    </row>
    <row r="3408" spans="1:2" x14ac:dyDescent="0.2">
      <c r="A3408" s="50">
        <v>3405</v>
      </c>
      <c r="B3408" s="51">
        <v>64.651396387903745</v>
      </c>
    </row>
    <row r="3409" spans="1:2" x14ac:dyDescent="0.2">
      <c r="A3409" s="50">
        <v>3406</v>
      </c>
      <c r="B3409" s="51">
        <v>76.009441755681834</v>
      </c>
    </row>
    <row r="3410" spans="1:2" x14ac:dyDescent="0.2">
      <c r="A3410" s="50">
        <v>3407</v>
      </c>
      <c r="B3410" s="51">
        <v>67.426181379554549</v>
      </c>
    </row>
    <row r="3411" spans="1:2" x14ac:dyDescent="0.2">
      <c r="A3411" s="50">
        <v>3408</v>
      </c>
      <c r="B3411" s="51">
        <v>68.994330830671558</v>
      </c>
    </row>
    <row r="3412" spans="1:2" x14ac:dyDescent="0.2">
      <c r="A3412" s="50">
        <v>3409</v>
      </c>
      <c r="B3412" s="51">
        <v>64.829694126900009</v>
      </c>
    </row>
    <row r="3413" spans="1:2" x14ac:dyDescent="0.2">
      <c r="A3413" s="50">
        <v>3410</v>
      </c>
      <c r="B3413" s="51">
        <v>53.476596008625414</v>
      </c>
    </row>
    <row r="3414" spans="1:2" x14ac:dyDescent="0.2">
      <c r="A3414" s="50">
        <v>3411</v>
      </c>
      <c r="B3414" s="51">
        <v>65.711589654304746</v>
      </c>
    </row>
    <row r="3415" spans="1:2" x14ac:dyDescent="0.2">
      <c r="A3415" s="50">
        <v>3412</v>
      </c>
      <c r="B3415" s="51">
        <v>57.324598577920192</v>
      </c>
    </row>
    <row r="3416" spans="1:2" x14ac:dyDescent="0.2">
      <c r="A3416" s="50">
        <v>3413</v>
      </c>
      <c r="B3416" s="51">
        <v>56.42378195286021</v>
      </c>
    </row>
    <row r="3417" spans="1:2" x14ac:dyDescent="0.2">
      <c r="A3417" s="50">
        <v>3414</v>
      </c>
      <c r="B3417" s="51">
        <v>72.140002535948412</v>
      </c>
    </row>
    <row r="3418" spans="1:2" x14ac:dyDescent="0.2">
      <c r="A3418" s="50">
        <v>3415</v>
      </c>
      <c r="B3418" s="51">
        <v>65.310273104255884</v>
      </c>
    </row>
    <row r="3419" spans="1:2" x14ac:dyDescent="0.2">
      <c r="A3419" s="50">
        <v>3416</v>
      </c>
      <c r="B3419" s="51">
        <v>50.897496032850555</v>
      </c>
    </row>
    <row r="3420" spans="1:2" x14ac:dyDescent="0.2">
      <c r="A3420" s="50">
        <v>3417</v>
      </c>
      <c r="B3420" s="51">
        <v>71.643556838573744</v>
      </c>
    </row>
    <row r="3421" spans="1:2" x14ac:dyDescent="0.2">
      <c r="A3421" s="50">
        <v>3418</v>
      </c>
      <c r="B3421" s="51">
        <v>66.062333961419796</v>
      </c>
    </row>
    <row r="3422" spans="1:2" x14ac:dyDescent="0.2">
      <c r="A3422" s="50">
        <v>3419</v>
      </c>
      <c r="B3422" s="51">
        <v>78.07268380756571</v>
      </c>
    </row>
    <row r="3423" spans="1:2" x14ac:dyDescent="0.2">
      <c r="A3423" s="50">
        <v>3420</v>
      </c>
      <c r="B3423" s="51">
        <v>54.637598330110279</v>
      </c>
    </row>
    <row r="3424" spans="1:2" x14ac:dyDescent="0.2">
      <c r="A3424" s="50">
        <v>3421</v>
      </c>
      <c r="B3424" s="51">
        <v>69.939969321809684</v>
      </c>
    </row>
    <row r="3425" spans="1:2" x14ac:dyDescent="0.2">
      <c r="A3425" s="50">
        <v>3422</v>
      </c>
      <c r="B3425" s="51">
        <v>69.70598320344898</v>
      </c>
    </row>
    <row r="3426" spans="1:2" x14ac:dyDescent="0.2">
      <c r="A3426" s="50">
        <v>3423</v>
      </c>
      <c r="B3426" s="51">
        <v>63.462100256799346</v>
      </c>
    </row>
    <row r="3427" spans="1:2" x14ac:dyDescent="0.2">
      <c r="A3427" s="50">
        <v>3424</v>
      </c>
      <c r="B3427" s="51">
        <v>63.515669808346502</v>
      </c>
    </row>
    <row r="3428" spans="1:2" x14ac:dyDescent="0.2">
      <c r="A3428" s="50">
        <v>3425</v>
      </c>
      <c r="B3428" s="51">
        <v>52.83413498582356</v>
      </c>
    </row>
    <row r="3429" spans="1:2" x14ac:dyDescent="0.2">
      <c r="A3429" s="50">
        <v>3426</v>
      </c>
      <c r="B3429" s="51">
        <v>57.236355033753185</v>
      </c>
    </row>
    <row r="3430" spans="1:2" x14ac:dyDescent="0.2">
      <c r="A3430" s="50">
        <v>3427</v>
      </c>
      <c r="B3430" s="51">
        <v>62.088345849488967</v>
      </c>
    </row>
    <row r="3431" spans="1:2" x14ac:dyDescent="0.2">
      <c r="A3431" s="50">
        <v>3428</v>
      </c>
      <c r="B3431" s="51">
        <v>50.454951446107856</v>
      </c>
    </row>
    <row r="3432" spans="1:2" x14ac:dyDescent="0.2">
      <c r="A3432" s="50">
        <v>3429</v>
      </c>
      <c r="B3432" s="51">
        <v>60.493425670748756</v>
      </c>
    </row>
    <row r="3433" spans="1:2" x14ac:dyDescent="0.2">
      <c r="A3433" s="50">
        <v>3430</v>
      </c>
      <c r="B3433" s="51">
        <v>48.995148436299296</v>
      </c>
    </row>
    <row r="3434" spans="1:2" x14ac:dyDescent="0.2">
      <c r="A3434" s="50">
        <v>3431</v>
      </c>
      <c r="B3434" s="51">
        <v>61.746852293863881</v>
      </c>
    </row>
    <row r="3435" spans="1:2" x14ac:dyDescent="0.2">
      <c r="A3435" s="50">
        <v>3432</v>
      </c>
      <c r="B3435" s="51">
        <v>70.180941372093173</v>
      </c>
    </row>
    <row r="3436" spans="1:2" x14ac:dyDescent="0.2">
      <c r="A3436" s="50">
        <v>3433</v>
      </c>
      <c r="B3436" s="51">
        <v>51.423686399093654</v>
      </c>
    </row>
    <row r="3437" spans="1:2" x14ac:dyDescent="0.2">
      <c r="A3437" s="50">
        <v>3434</v>
      </c>
      <c r="B3437" s="51">
        <v>70.331503337928424</v>
      </c>
    </row>
    <row r="3438" spans="1:2" x14ac:dyDescent="0.2">
      <c r="A3438" s="50">
        <v>3435</v>
      </c>
      <c r="B3438" s="51">
        <v>68.659169844521571</v>
      </c>
    </row>
    <row r="3439" spans="1:2" x14ac:dyDescent="0.2">
      <c r="A3439" s="50">
        <v>3436</v>
      </c>
      <c r="B3439" s="51">
        <v>65.556456318000187</v>
      </c>
    </row>
    <row r="3440" spans="1:2" x14ac:dyDescent="0.2">
      <c r="A3440" s="50">
        <v>3437</v>
      </c>
      <c r="B3440" s="51">
        <v>48.773512061046844</v>
      </c>
    </row>
    <row r="3441" spans="1:2" x14ac:dyDescent="0.2">
      <c r="A3441" s="50">
        <v>3438</v>
      </c>
      <c r="B3441" s="51">
        <v>79.060124245935597</v>
      </c>
    </row>
    <row r="3442" spans="1:2" x14ac:dyDescent="0.2">
      <c r="A3442" s="50">
        <v>3439</v>
      </c>
      <c r="B3442" s="51">
        <v>60.075347788053556</v>
      </c>
    </row>
    <row r="3443" spans="1:2" x14ac:dyDescent="0.2">
      <c r="A3443" s="50">
        <v>3440</v>
      </c>
      <c r="B3443" s="51">
        <v>52.436127051214974</v>
      </c>
    </row>
    <row r="3444" spans="1:2" x14ac:dyDescent="0.2">
      <c r="A3444" s="50">
        <v>3441</v>
      </c>
      <c r="B3444" s="51">
        <v>57.922801963232544</v>
      </c>
    </row>
    <row r="3445" spans="1:2" x14ac:dyDescent="0.2">
      <c r="A3445" s="50">
        <v>3442</v>
      </c>
      <c r="B3445" s="51">
        <v>60.205398628076672</v>
      </c>
    </row>
    <row r="3446" spans="1:2" x14ac:dyDescent="0.2">
      <c r="A3446" s="50">
        <v>3443</v>
      </c>
      <c r="B3446" s="51">
        <v>58.720385019933275</v>
      </c>
    </row>
    <row r="3447" spans="1:2" x14ac:dyDescent="0.2">
      <c r="A3447" s="50">
        <v>3444</v>
      </c>
      <c r="B3447" s="51">
        <v>63.159817381025114</v>
      </c>
    </row>
    <row r="3448" spans="1:2" x14ac:dyDescent="0.2">
      <c r="A3448" s="50">
        <v>3445</v>
      </c>
      <c r="B3448" s="51">
        <v>72.467619442174183</v>
      </c>
    </row>
    <row r="3449" spans="1:2" x14ac:dyDescent="0.2">
      <c r="A3449" s="50">
        <v>3446</v>
      </c>
      <c r="B3449" s="51">
        <v>73.493896287379428</v>
      </c>
    </row>
    <row r="3450" spans="1:2" x14ac:dyDescent="0.2">
      <c r="A3450" s="50">
        <v>3447</v>
      </c>
      <c r="B3450" s="51">
        <v>58.366769658486128</v>
      </c>
    </row>
    <row r="3451" spans="1:2" x14ac:dyDescent="0.2">
      <c r="A3451" s="50">
        <v>3448</v>
      </c>
      <c r="B3451" s="51">
        <v>58.936156554877407</v>
      </c>
    </row>
    <row r="3452" spans="1:2" x14ac:dyDescent="0.2">
      <c r="A3452" s="50">
        <v>3449</v>
      </c>
      <c r="B3452" s="51">
        <v>62.513027726499999</v>
      </c>
    </row>
    <row r="3453" spans="1:2" x14ac:dyDescent="0.2">
      <c r="A3453" s="50">
        <v>3450</v>
      </c>
      <c r="B3453" s="51">
        <v>83.482883807386017</v>
      </c>
    </row>
    <row r="3454" spans="1:2" x14ac:dyDescent="0.2">
      <c r="A3454" s="50">
        <v>3451</v>
      </c>
      <c r="B3454" s="51">
        <v>64.362835380813209</v>
      </c>
    </row>
    <row r="3455" spans="1:2" x14ac:dyDescent="0.2">
      <c r="A3455" s="50">
        <v>3452</v>
      </c>
      <c r="B3455" s="51">
        <v>55.317689803764139</v>
      </c>
    </row>
    <row r="3456" spans="1:2" x14ac:dyDescent="0.2">
      <c r="A3456" s="50">
        <v>3453</v>
      </c>
      <c r="B3456" s="51">
        <v>61.667363385823677</v>
      </c>
    </row>
    <row r="3457" spans="1:2" x14ac:dyDescent="0.2">
      <c r="A3457" s="50">
        <v>3454</v>
      </c>
      <c r="B3457" s="51">
        <v>53.207585116499907</v>
      </c>
    </row>
    <row r="3458" spans="1:2" x14ac:dyDescent="0.2">
      <c r="A3458" s="50">
        <v>3455</v>
      </c>
      <c r="B3458" s="51">
        <v>56.517399126006929</v>
      </c>
    </row>
    <row r="3459" spans="1:2" x14ac:dyDescent="0.2">
      <c r="A3459" s="50">
        <v>3456</v>
      </c>
      <c r="B3459" s="51">
        <v>64.047880641379663</v>
      </c>
    </row>
    <row r="3460" spans="1:2" x14ac:dyDescent="0.2">
      <c r="A3460" s="50">
        <v>3457</v>
      </c>
      <c r="B3460" s="51">
        <v>67.792990333160603</v>
      </c>
    </row>
    <row r="3461" spans="1:2" x14ac:dyDescent="0.2">
      <c r="A3461" s="50">
        <v>3458</v>
      </c>
      <c r="B3461" s="51">
        <v>63.077392670218366</v>
      </c>
    </row>
    <row r="3462" spans="1:2" x14ac:dyDescent="0.2">
      <c r="A3462" s="50">
        <v>3459</v>
      </c>
      <c r="B3462" s="51">
        <v>54.820420963529529</v>
      </c>
    </row>
    <row r="3463" spans="1:2" x14ac:dyDescent="0.2">
      <c r="A3463" s="50">
        <v>3460</v>
      </c>
      <c r="B3463" s="51">
        <v>51.724246619720631</v>
      </c>
    </row>
    <row r="3464" spans="1:2" x14ac:dyDescent="0.2">
      <c r="A3464" s="50">
        <v>3461</v>
      </c>
      <c r="B3464" s="51">
        <v>52.174208151466821</v>
      </c>
    </row>
    <row r="3465" spans="1:2" x14ac:dyDescent="0.2">
      <c r="A3465" s="50">
        <v>3462</v>
      </c>
      <c r="B3465" s="51">
        <v>50.68167925998722</v>
      </c>
    </row>
    <row r="3466" spans="1:2" x14ac:dyDescent="0.2">
      <c r="A3466" s="50">
        <v>3463</v>
      </c>
      <c r="B3466" s="51">
        <v>54.334463886426043</v>
      </c>
    </row>
    <row r="3467" spans="1:2" x14ac:dyDescent="0.2">
      <c r="A3467" s="50">
        <v>3464</v>
      </c>
      <c r="B3467" s="51">
        <v>71.179776075027732</v>
      </c>
    </row>
    <row r="3468" spans="1:2" x14ac:dyDescent="0.2">
      <c r="A3468" s="50">
        <v>3465</v>
      </c>
      <c r="B3468" s="51">
        <v>66.861123397303857</v>
      </c>
    </row>
    <row r="3469" spans="1:2" x14ac:dyDescent="0.2">
      <c r="A3469" s="50">
        <v>3466</v>
      </c>
      <c r="B3469" s="51">
        <v>71.351911605431241</v>
      </c>
    </row>
    <row r="3470" spans="1:2" x14ac:dyDescent="0.2">
      <c r="A3470" s="50">
        <v>3467</v>
      </c>
      <c r="B3470" s="51">
        <v>60.910554826404983</v>
      </c>
    </row>
    <row r="3471" spans="1:2" x14ac:dyDescent="0.2">
      <c r="A3471" s="50">
        <v>3468</v>
      </c>
      <c r="B3471" s="51">
        <v>78.435200853181925</v>
      </c>
    </row>
    <row r="3472" spans="1:2" x14ac:dyDescent="0.2">
      <c r="A3472" s="50">
        <v>3469</v>
      </c>
      <c r="B3472" s="51">
        <v>65.807018257088245</v>
      </c>
    </row>
    <row r="3473" spans="1:2" x14ac:dyDescent="0.2">
      <c r="A3473" s="50">
        <v>3470</v>
      </c>
      <c r="B3473" s="51">
        <v>91.96421904351304</v>
      </c>
    </row>
    <row r="3474" spans="1:2" x14ac:dyDescent="0.2">
      <c r="A3474" s="50">
        <v>3471</v>
      </c>
      <c r="B3474" s="51">
        <v>51.231147609051206</v>
      </c>
    </row>
    <row r="3475" spans="1:2" x14ac:dyDescent="0.2">
      <c r="A3475" s="50">
        <v>3472</v>
      </c>
      <c r="B3475" s="51">
        <v>53.343468068550678</v>
      </c>
    </row>
    <row r="3476" spans="1:2" x14ac:dyDescent="0.2">
      <c r="A3476" s="50">
        <v>3473</v>
      </c>
      <c r="B3476" s="51">
        <v>77.554089350042929</v>
      </c>
    </row>
    <row r="3477" spans="1:2" x14ac:dyDescent="0.2">
      <c r="A3477" s="50">
        <v>3474</v>
      </c>
      <c r="B3477" s="51">
        <v>60.702031449333191</v>
      </c>
    </row>
    <row r="3478" spans="1:2" x14ac:dyDescent="0.2">
      <c r="A3478" s="50">
        <v>3475</v>
      </c>
      <c r="B3478" s="51">
        <v>42.61389536307518</v>
      </c>
    </row>
    <row r="3479" spans="1:2" x14ac:dyDescent="0.2">
      <c r="A3479" s="50">
        <v>3476</v>
      </c>
      <c r="B3479" s="51">
        <v>63.683730896093813</v>
      </c>
    </row>
    <row r="3480" spans="1:2" x14ac:dyDescent="0.2">
      <c r="A3480" s="50">
        <v>3477</v>
      </c>
      <c r="B3480" s="51">
        <v>57.555280671958073</v>
      </c>
    </row>
    <row r="3481" spans="1:2" x14ac:dyDescent="0.2">
      <c r="A3481" s="50">
        <v>3478</v>
      </c>
      <c r="B3481" s="51">
        <v>55.65392800574535</v>
      </c>
    </row>
    <row r="3482" spans="1:2" x14ac:dyDescent="0.2">
      <c r="A3482" s="50">
        <v>3479</v>
      </c>
      <c r="B3482" s="51">
        <v>81.259213537838946</v>
      </c>
    </row>
    <row r="3483" spans="1:2" x14ac:dyDescent="0.2">
      <c r="A3483" s="50">
        <v>3480</v>
      </c>
      <c r="B3483" s="51">
        <v>59.443650108867402</v>
      </c>
    </row>
    <row r="3484" spans="1:2" x14ac:dyDescent="0.2">
      <c r="A3484" s="50">
        <v>3481</v>
      </c>
      <c r="B3484" s="51">
        <v>55.384253729130307</v>
      </c>
    </row>
    <row r="3485" spans="1:2" x14ac:dyDescent="0.2">
      <c r="A3485" s="50">
        <v>3482</v>
      </c>
      <c r="B3485" s="51">
        <v>47.131207628552851</v>
      </c>
    </row>
    <row r="3486" spans="1:2" x14ac:dyDescent="0.2">
      <c r="A3486" s="50">
        <v>3483</v>
      </c>
      <c r="B3486" s="51">
        <v>57.468302975148589</v>
      </c>
    </row>
    <row r="3487" spans="1:2" x14ac:dyDescent="0.2">
      <c r="A3487" s="50">
        <v>3484</v>
      </c>
      <c r="B3487" s="51">
        <v>61.457872473000918</v>
      </c>
    </row>
    <row r="3488" spans="1:2" x14ac:dyDescent="0.2">
      <c r="A3488" s="50">
        <v>3485</v>
      </c>
      <c r="B3488" s="51">
        <v>54.216545439773853</v>
      </c>
    </row>
    <row r="3489" spans="1:2" x14ac:dyDescent="0.2">
      <c r="A3489" s="50">
        <v>3486</v>
      </c>
      <c r="B3489" s="51">
        <v>54.019032977473934</v>
      </c>
    </row>
    <row r="3490" spans="1:2" x14ac:dyDescent="0.2">
      <c r="A3490" s="50">
        <v>3487</v>
      </c>
      <c r="B3490" s="51">
        <v>72.675488601603746</v>
      </c>
    </row>
    <row r="3491" spans="1:2" x14ac:dyDescent="0.2">
      <c r="A3491" s="50">
        <v>3488</v>
      </c>
      <c r="B3491" s="51">
        <v>64.594688451661654</v>
      </c>
    </row>
    <row r="3492" spans="1:2" x14ac:dyDescent="0.2">
      <c r="A3492" s="50">
        <v>3489</v>
      </c>
      <c r="B3492" s="51">
        <v>54.450622033333509</v>
      </c>
    </row>
    <row r="3493" spans="1:2" x14ac:dyDescent="0.2">
      <c r="A3493" s="50">
        <v>3490</v>
      </c>
      <c r="B3493" s="51">
        <v>63.599546316380994</v>
      </c>
    </row>
    <row r="3494" spans="1:2" x14ac:dyDescent="0.2">
      <c r="A3494" s="50">
        <v>3491</v>
      </c>
      <c r="B3494" s="51">
        <v>69.796545580507654</v>
      </c>
    </row>
    <row r="3495" spans="1:2" x14ac:dyDescent="0.2">
      <c r="A3495" s="50">
        <v>3492</v>
      </c>
      <c r="B3495" s="51">
        <v>52.740019495067941</v>
      </c>
    </row>
    <row r="3496" spans="1:2" x14ac:dyDescent="0.2">
      <c r="A3496" s="50">
        <v>3493</v>
      </c>
      <c r="B3496" s="51">
        <v>67.316904063713338</v>
      </c>
    </row>
    <row r="3497" spans="1:2" x14ac:dyDescent="0.2">
      <c r="A3497" s="50">
        <v>3494</v>
      </c>
      <c r="B3497" s="51">
        <v>51.899168270015714</v>
      </c>
    </row>
    <row r="3498" spans="1:2" x14ac:dyDescent="0.2">
      <c r="A3498" s="50">
        <v>3495</v>
      </c>
      <c r="B3498" s="51">
        <v>69.209135148189517</v>
      </c>
    </row>
    <row r="3499" spans="1:2" x14ac:dyDescent="0.2">
      <c r="A3499" s="50">
        <v>3496</v>
      </c>
      <c r="B3499" s="51">
        <v>72.33780074174814</v>
      </c>
    </row>
    <row r="3500" spans="1:2" x14ac:dyDescent="0.2">
      <c r="A3500" s="50">
        <v>3497</v>
      </c>
      <c r="B3500" s="51">
        <v>59.65504924767675</v>
      </c>
    </row>
    <row r="3501" spans="1:2" x14ac:dyDescent="0.2">
      <c r="A3501" s="50">
        <v>3498</v>
      </c>
      <c r="B3501" s="51">
        <v>54.524141867482093</v>
      </c>
    </row>
    <row r="3502" spans="1:2" x14ac:dyDescent="0.2">
      <c r="A3502" s="50">
        <v>3499</v>
      </c>
      <c r="B3502" s="51">
        <v>52.978212421196822</v>
      </c>
    </row>
    <row r="3503" spans="1:2" x14ac:dyDescent="0.2">
      <c r="A3503" s="50">
        <v>3500</v>
      </c>
      <c r="B3503" s="51">
        <v>85.786212448929021</v>
      </c>
    </row>
    <row r="3504" spans="1:2" x14ac:dyDescent="0.2">
      <c r="A3504" s="50">
        <v>3501</v>
      </c>
      <c r="B3504" s="51">
        <v>58.802292483643413</v>
      </c>
    </row>
    <row r="3505" spans="1:2" x14ac:dyDescent="0.2">
      <c r="A3505" s="50">
        <v>3502</v>
      </c>
      <c r="B3505" s="51">
        <v>57.61075787567389</v>
      </c>
    </row>
    <row r="3506" spans="1:2" x14ac:dyDescent="0.2">
      <c r="A3506" s="50">
        <v>3503</v>
      </c>
      <c r="B3506" s="51">
        <v>66.757280231874475</v>
      </c>
    </row>
    <row r="3507" spans="1:2" x14ac:dyDescent="0.2">
      <c r="A3507" s="50">
        <v>3504</v>
      </c>
      <c r="B3507" s="51">
        <v>54.140045782454699</v>
      </c>
    </row>
    <row r="3508" spans="1:2" x14ac:dyDescent="0.2">
      <c r="A3508" s="50">
        <v>3505</v>
      </c>
      <c r="B3508" s="51">
        <v>64.275800195631916</v>
      </c>
    </row>
    <row r="3509" spans="1:2" x14ac:dyDescent="0.2">
      <c r="A3509" s="50">
        <v>3506</v>
      </c>
      <c r="B3509" s="51">
        <v>66.928139609103567</v>
      </c>
    </row>
    <row r="3510" spans="1:2" x14ac:dyDescent="0.2">
      <c r="A3510" s="50">
        <v>3507</v>
      </c>
      <c r="B3510" s="51">
        <v>65.126511745386551</v>
      </c>
    </row>
    <row r="3511" spans="1:2" x14ac:dyDescent="0.2">
      <c r="A3511" s="50">
        <v>3508</v>
      </c>
      <c r="B3511" s="51">
        <v>71.947782825691846</v>
      </c>
    </row>
    <row r="3512" spans="1:2" x14ac:dyDescent="0.2">
      <c r="A3512" s="50">
        <v>3509</v>
      </c>
      <c r="B3512" s="51">
        <v>75.778128427399182</v>
      </c>
    </row>
    <row r="3513" spans="1:2" x14ac:dyDescent="0.2">
      <c r="A3513" s="50">
        <v>3510</v>
      </c>
      <c r="B3513" s="51">
        <v>56.268611024849449</v>
      </c>
    </row>
    <row r="3514" spans="1:2" x14ac:dyDescent="0.2">
      <c r="A3514" s="50">
        <v>3511</v>
      </c>
      <c r="B3514" s="51">
        <v>64.74030731928444</v>
      </c>
    </row>
    <row r="3515" spans="1:2" x14ac:dyDescent="0.2">
      <c r="A3515" s="50">
        <v>3512</v>
      </c>
      <c r="B3515" s="51">
        <v>65.369608870696567</v>
      </c>
    </row>
    <row r="3516" spans="1:2" x14ac:dyDescent="0.2">
      <c r="A3516" s="50">
        <v>3513</v>
      </c>
      <c r="B3516" s="51">
        <v>70.584993619307596</v>
      </c>
    </row>
    <row r="3517" spans="1:2" x14ac:dyDescent="0.2">
      <c r="A3517" s="50">
        <v>3514</v>
      </c>
      <c r="B3517" s="51">
        <v>49.612670121729316</v>
      </c>
    </row>
    <row r="3518" spans="1:2" x14ac:dyDescent="0.2">
      <c r="A3518" s="50">
        <v>3515</v>
      </c>
      <c r="B3518" s="51">
        <v>75.435183535902311</v>
      </c>
    </row>
    <row r="3519" spans="1:2" x14ac:dyDescent="0.2">
      <c r="A3519" s="50">
        <v>3516</v>
      </c>
      <c r="B3519" s="51">
        <v>61.957232176766254</v>
      </c>
    </row>
    <row r="3520" spans="1:2" x14ac:dyDescent="0.2">
      <c r="A3520" s="50">
        <v>3517</v>
      </c>
      <c r="B3520" s="51">
        <v>69.077572770040305</v>
      </c>
    </row>
    <row r="3521" spans="1:2" x14ac:dyDescent="0.2">
      <c r="A3521" s="50">
        <v>3518</v>
      </c>
      <c r="B3521" s="51">
        <v>54.749512186913364</v>
      </c>
    </row>
    <row r="3522" spans="1:2" x14ac:dyDescent="0.2">
      <c r="A3522" s="50">
        <v>3519</v>
      </c>
      <c r="B3522" s="51">
        <v>62.942693582536343</v>
      </c>
    </row>
    <row r="3523" spans="1:2" x14ac:dyDescent="0.2">
      <c r="A3523" s="50">
        <v>3520</v>
      </c>
      <c r="B3523" s="51">
        <v>74.33599902571774</v>
      </c>
    </row>
    <row r="3524" spans="1:2" x14ac:dyDescent="0.2">
      <c r="A3524" s="50">
        <v>3521</v>
      </c>
      <c r="B3524" s="51">
        <v>69.342732576701636</v>
      </c>
    </row>
    <row r="3525" spans="1:2" x14ac:dyDescent="0.2">
      <c r="A3525" s="50">
        <v>3522</v>
      </c>
      <c r="B3525" s="51">
        <v>64.133880972846214</v>
      </c>
    </row>
    <row r="3526" spans="1:2" x14ac:dyDescent="0.2">
      <c r="A3526" s="50">
        <v>3523</v>
      </c>
      <c r="B3526" s="51">
        <v>56.111351833141981</v>
      </c>
    </row>
    <row r="3527" spans="1:2" x14ac:dyDescent="0.2">
      <c r="A3527" s="50">
        <v>3524</v>
      </c>
      <c r="B3527" s="51">
        <v>59.785930016537776</v>
      </c>
    </row>
    <row r="3528" spans="1:2" x14ac:dyDescent="0.2">
      <c r="A3528" s="50">
        <v>3525</v>
      </c>
      <c r="B3528" s="51">
        <v>59.995972318098325</v>
      </c>
    </row>
    <row r="3529" spans="1:2" x14ac:dyDescent="0.2">
      <c r="A3529" s="50">
        <v>3526</v>
      </c>
      <c r="B3529" s="51">
        <v>59.363322147056714</v>
      </c>
    </row>
    <row r="3530" spans="1:2" x14ac:dyDescent="0.2">
      <c r="A3530" s="50">
        <v>3527</v>
      </c>
      <c r="B3530" s="51">
        <v>61.248846114392848</v>
      </c>
    </row>
    <row r="3531" spans="1:2" x14ac:dyDescent="0.2">
      <c r="A3531" s="50">
        <v>3528</v>
      </c>
      <c r="B3531" s="51">
        <v>55.106743099290512</v>
      </c>
    </row>
    <row r="3532" spans="1:2" x14ac:dyDescent="0.2">
      <c r="A3532" s="50">
        <v>3529</v>
      </c>
      <c r="B3532" s="51">
        <v>50.05517989095712</v>
      </c>
    </row>
    <row r="3533" spans="1:2" x14ac:dyDescent="0.2">
      <c r="A3533" s="50">
        <v>3530</v>
      </c>
      <c r="B3533" s="51">
        <v>55.212819761328319</v>
      </c>
    </row>
    <row r="3534" spans="1:2" x14ac:dyDescent="0.2">
      <c r="A3534" s="50">
        <v>3531</v>
      </c>
      <c r="B3534" s="51">
        <v>67.907466355943143</v>
      </c>
    </row>
    <row r="3535" spans="1:2" x14ac:dyDescent="0.2">
      <c r="A3535" s="50">
        <v>3532</v>
      </c>
      <c r="B3535" s="51">
        <v>47.671435654907121</v>
      </c>
    </row>
    <row r="3536" spans="1:2" x14ac:dyDescent="0.2">
      <c r="A3536" s="50">
        <v>3533</v>
      </c>
      <c r="B3536" s="51">
        <v>44.835573995117102</v>
      </c>
    </row>
    <row r="3537" spans="1:2" x14ac:dyDescent="0.2">
      <c r="A3537" s="50">
        <v>3534</v>
      </c>
      <c r="B3537" s="51">
        <v>58.145964449109961</v>
      </c>
    </row>
    <row r="3538" spans="1:2" x14ac:dyDescent="0.2">
      <c r="A3538" s="50">
        <v>3535</v>
      </c>
      <c r="B3538" s="51">
        <v>59.575104421405896</v>
      </c>
    </row>
    <row r="3539" spans="1:2" x14ac:dyDescent="0.2">
      <c r="A3539" s="50">
        <v>3536</v>
      </c>
      <c r="B3539" s="51">
        <v>60.623048289552685</v>
      </c>
    </row>
    <row r="3540" spans="1:2" x14ac:dyDescent="0.2">
      <c r="A3540" s="50">
        <v>3537</v>
      </c>
      <c r="B3540" s="51">
        <v>57.380861107550132</v>
      </c>
    </row>
    <row r="3541" spans="1:2" x14ac:dyDescent="0.2">
      <c r="A3541" s="50">
        <v>3538</v>
      </c>
      <c r="B3541" s="51">
        <v>67.607953337403671</v>
      </c>
    </row>
    <row r="3542" spans="1:2" x14ac:dyDescent="0.2">
      <c r="A3542" s="50">
        <v>3539</v>
      </c>
      <c r="B3542" s="51">
        <v>50.303293826835862</v>
      </c>
    </row>
    <row r="3543" spans="1:2" x14ac:dyDescent="0.2">
      <c r="A3543" s="50">
        <v>3540</v>
      </c>
      <c r="B3543" s="51">
        <v>73.258462583987736</v>
      </c>
    </row>
    <row r="3544" spans="1:2" x14ac:dyDescent="0.2">
      <c r="A3544" s="50">
        <v>3541</v>
      </c>
      <c r="B3544" s="51">
        <v>63.907587378163527</v>
      </c>
    </row>
    <row r="3545" spans="1:2" x14ac:dyDescent="0.2">
      <c r="A3545" s="50">
        <v>3542</v>
      </c>
      <c r="B3545" s="51">
        <v>56.852507774164245</v>
      </c>
    </row>
    <row r="3546" spans="1:2" x14ac:dyDescent="0.2">
      <c r="A3546" s="50">
        <v>3543</v>
      </c>
      <c r="B3546" s="51">
        <v>57.837617483831316</v>
      </c>
    </row>
    <row r="3547" spans="1:2" x14ac:dyDescent="0.2">
      <c r="A3547" s="50">
        <v>3544</v>
      </c>
      <c r="B3547" s="51">
        <v>65.965058778389334</v>
      </c>
    </row>
    <row r="3548" spans="1:2" x14ac:dyDescent="0.2">
      <c r="A3548" s="50">
        <v>3545</v>
      </c>
      <c r="B3548" s="51">
        <v>56.610317322429246</v>
      </c>
    </row>
    <row r="3549" spans="1:2" x14ac:dyDescent="0.2">
      <c r="A3549" s="50">
        <v>3546</v>
      </c>
      <c r="B3549" s="51">
        <v>58.502877334808048</v>
      </c>
    </row>
    <row r="3550" spans="1:2" x14ac:dyDescent="0.2">
      <c r="A3550" s="50">
        <v>3547</v>
      </c>
      <c r="B3550" s="51">
        <v>63.822535615562053</v>
      </c>
    </row>
    <row r="3551" spans="1:2" x14ac:dyDescent="0.2">
      <c r="A3551" s="50">
        <v>3548</v>
      </c>
      <c r="B3551" s="51">
        <v>68.739333976916271</v>
      </c>
    </row>
    <row r="3552" spans="1:2" x14ac:dyDescent="0.2">
      <c r="A3552" s="50">
        <v>3549</v>
      </c>
      <c r="B3552" s="51">
        <v>55.589183273026222</v>
      </c>
    </row>
    <row r="3553" spans="1:2" x14ac:dyDescent="0.2">
      <c r="A3553" s="50">
        <v>3550</v>
      </c>
      <c r="B3553" s="51">
        <v>61.040133757236262</v>
      </c>
    </row>
    <row r="3554" spans="1:2" x14ac:dyDescent="0.2">
      <c r="A3554" s="50">
        <v>3551</v>
      </c>
      <c r="B3554" s="51">
        <v>55.916604367588135</v>
      </c>
    </row>
    <row r="3555" spans="1:2" x14ac:dyDescent="0.2">
      <c r="A3555" s="50">
        <v>3552</v>
      </c>
      <c r="B3555" s="51">
        <v>76.391263159790029</v>
      </c>
    </row>
    <row r="3556" spans="1:2" x14ac:dyDescent="0.2">
      <c r="A3556" s="50">
        <v>3553</v>
      </c>
      <c r="B3556" s="51">
        <v>61.327961452424162</v>
      </c>
    </row>
    <row r="3557" spans="1:2" x14ac:dyDescent="0.2">
      <c r="A3557" s="50">
        <v>3554</v>
      </c>
      <c r="B3557" s="51">
        <v>73.03144731561558</v>
      </c>
    </row>
    <row r="3558" spans="1:2" x14ac:dyDescent="0.2">
      <c r="A3558" s="50">
        <v>3555</v>
      </c>
      <c r="B3558" s="51">
        <v>71.827415205633486</v>
      </c>
    </row>
    <row r="3559" spans="1:2" x14ac:dyDescent="0.2">
      <c r="A3559" s="50">
        <v>3556</v>
      </c>
      <c r="B3559" s="51">
        <v>60.284583419035251</v>
      </c>
    </row>
    <row r="3560" spans="1:2" x14ac:dyDescent="0.2">
      <c r="A3560" s="50">
        <v>3557</v>
      </c>
      <c r="B3560" s="51">
        <v>51.030595978696802</v>
      </c>
    </row>
    <row r="3561" spans="1:2" x14ac:dyDescent="0.2">
      <c r="A3561" s="50">
        <v>3558</v>
      </c>
      <c r="B3561" s="51">
        <v>59.865558156753309</v>
      </c>
    </row>
    <row r="3562" spans="1:2" x14ac:dyDescent="0.2">
      <c r="A3562" s="50">
        <v>3559</v>
      </c>
      <c r="B3562" s="51">
        <v>53.560499463700374</v>
      </c>
    </row>
    <row r="3563" spans="1:2" x14ac:dyDescent="0.2">
      <c r="A3563" s="50">
        <v>3560</v>
      </c>
      <c r="B3563" s="51">
        <v>55.754187951750303</v>
      </c>
    </row>
    <row r="3564" spans="1:2" x14ac:dyDescent="0.2">
      <c r="A3564" s="50">
        <v>3561</v>
      </c>
      <c r="B3564" s="51">
        <v>66.223532330001063</v>
      </c>
    </row>
    <row r="3565" spans="1:2" x14ac:dyDescent="0.2">
      <c r="A3565" s="50">
        <v>3562</v>
      </c>
      <c r="B3565" s="51">
        <v>55.853486506603041</v>
      </c>
    </row>
    <row r="3566" spans="1:2" x14ac:dyDescent="0.2">
      <c r="A3566" s="50">
        <v>3563</v>
      </c>
      <c r="B3566" s="51">
        <v>60.41437121641026</v>
      </c>
    </row>
    <row r="3567" spans="1:2" x14ac:dyDescent="0.2">
      <c r="A3567" s="50">
        <v>3564</v>
      </c>
      <c r="B3567" s="51">
        <v>58.061741996624875</v>
      </c>
    </row>
    <row r="3568" spans="1:2" x14ac:dyDescent="0.2">
      <c r="A3568" s="50">
        <v>3565</v>
      </c>
      <c r="B3568" s="51">
        <v>65.218112040372688</v>
      </c>
    </row>
    <row r="3569" spans="1:2" x14ac:dyDescent="0.2">
      <c r="A3569" s="50">
        <v>3566</v>
      </c>
      <c r="B3569" s="51">
        <v>63.962249414717121</v>
      </c>
    </row>
    <row r="3570" spans="1:2" x14ac:dyDescent="0.2">
      <c r="A3570" s="50">
        <v>3567</v>
      </c>
      <c r="B3570" s="51">
        <v>49.791269161341397</v>
      </c>
    </row>
    <row r="3571" spans="1:2" x14ac:dyDescent="0.2">
      <c r="A3571" s="50">
        <v>3568</v>
      </c>
      <c r="B3571" s="51">
        <v>61.1191478720107</v>
      </c>
    </row>
    <row r="3572" spans="1:2" x14ac:dyDescent="0.2">
      <c r="A3572" s="50">
        <v>3569</v>
      </c>
      <c r="B3572" s="51">
        <v>75.111872166956886</v>
      </c>
    </row>
    <row r="3573" spans="1:2" x14ac:dyDescent="0.2">
      <c r="A3573" s="50">
        <v>3570</v>
      </c>
      <c r="B3573" s="51">
        <v>68.335878451196606</v>
      </c>
    </row>
    <row r="3574" spans="1:2" x14ac:dyDescent="0.2">
      <c r="A3574" s="50">
        <v>3571</v>
      </c>
      <c r="B3574" s="51">
        <v>66.322814172188345</v>
      </c>
    </row>
    <row r="3575" spans="1:2" x14ac:dyDescent="0.2">
      <c r="A3575" s="50">
        <v>3572</v>
      </c>
      <c r="B3575" s="51">
        <v>74.91397091601884</v>
      </c>
    </row>
    <row r="3576" spans="1:2" x14ac:dyDescent="0.2">
      <c r="A3576" s="50">
        <v>3573</v>
      </c>
      <c r="B3576" s="51">
        <v>57.00081897321617</v>
      </c>
    </row>
    <row r="3577" spans="1:2" x14ac:dyDescent="0.2">
      <c r="A3577" s="50">
        <v>3574</v>
      </c>
      <c r="B3577" s="51">
        <v>62.727154676035951</v>
      </c>
    </row>
    <row r="3578" spans="1:2" x14ac:dyDescent="0.2">
      <c r="A3578" s="50">
        <v>3575</v>
      </c>
      <c r="B3578" s="51">
        <v>77.083014977596434</v>
      </c>
    </row>
    <row r="3579" spans="1:2" x14ac:dyDescent="0.2">
      <c r="A3579" s="50">
        <v>3576</v>
      </c>
      <c r="B3579" s="51">
        <v>66.588910795319251</v>
      </c>
    </row>
    <row r="3580" spans="1:2" x14ac:dyDescent="0.2">
      <c r="A3580" s="50">
        <v>3577</v>
      </c>
      <c r="B3580" s="51">
        <v>72.890137740456154</v>
      </c>
    </row>
    <row r="3581" spans="1:2" x14ac:dyDescent="0.2">
      <c r="A3581" s="50">
        <v>3578</v>
      </c>
      <c r="B3581" s="51">
        <v>59.017462171531271</v>
      </c>
    </row>
    <row r="3582" spans="1:2" x14ac:dyDescent="0.2">
      <c r="A3582" s="50">
        <v>3579</v>
      </c>
      <c r="B3582" s="51">
        <v>56.910603849648851</v>
      </c>
    </row>
    <row r="3583" spans="1:2" x14ac:dyDescent="0.2">
      <c r="A3583" s="50">
        <v>3580</v>
      </c>
      <c r="B3583" s="51">
        <v>69.566555813305342</v>
      </c>
    </row>
    <row r="3584" spans="1:2" x14ac:dyDescent="0.2">
      <c r="A3584" s="50">
        <v>3581</v>
      </c>
      <c r="B3584" s="51">
        <v>70.905867039669474</v>
      </c>
    </row>
    <row r="3585" spans="1:2" x14ac:dyDescent="0.2">
      <c r="A3585" s="50">
        <v>3582</v>
      </c>
      <c r="B3585" s="51">
        <v>61.53714600403611</v>
      </c>
    </row>
    <row r="3586" spans="1:2" x14ac:dyDescent="0.2">
      <c r="A3586" s="50">
        <v>3583</v>
      </c>
      <c r="B3586" s="51">
        <v>71.464368854171767</v>
      </c>
    </row>
    <row r="3587" spans="1:2" x14ac:dyDescent="0.2">
      <c r="A3587" s="50">
        <v>3584</v>
      </c>
      <c r="B3587" s="51">
        <v>79.77745532519009</v>
      </c>
    </row>
    <row r="3588" spans="1:2" x14ac:dyDescent="0.2">
      <c r="A3588" s="50">
        <v>3585</v>
      </c>
      <c r="B3588" s="51">
        <v>53.689458858764958</v>
      </c>
    </row>
    <row r="3589" spans="1:2" x14ac:dyDescent="0.2">
      <c r="A3589" s="50">
        <v>3586</v>
      </c>
      <c r="B3589" s="51">
        <v>74.617893238368453</v>
      </c>
    </row>
    <row r="3590" spans="1:2" x14ac:dyDescent="0.2">
      <c r="A3590" s="50">
        <v>3587</v>
      </c>
      <c r="B3590" s="51">
        <v>62.593964416618725</v>
      </c>
    </row>
    <row r="3591" spans="1:2" x14ac:dyDescent="0.2">
      <c r="A3591" s="50">
        <v>3588</v>
      </c>
      <c r="B3591" s="51">
        <v>66.386829672594303</v>
      </c>
    </row>
    <row r="3592" spans="1:2" x14ac:dyDescent="0.2">
      <c r="A3592" s="50">
        <v>3589</v>
      </c>
      <c r="B3592" s="51">
        <v>66.654362045169506</v>
      </c>
    </row>
    <row r="3593" spans="1:2" x14ac:dyDescent="0.2">
      <c r="A3593" s="50">
        <v>3590</v>
      </c>
      <c r="B3593" s="51">
        <v>65.868500939476348</v>
      </c>
    </row>
    <row r="3594" spans="1:2" x14ac:dyDescent="0.2">
      <c r="A3594" s="50">
        <v>3591</v>
      </c>
      <c r="B3594" s="51">
        <v>68.413278265517206</v>
      </c>
    </row>
    <row r="3595" spans="1:2" x14ac:dyDescent="0.2">
      <c r="A3595" s="50">
        <v>3592</v>
      </c>
      <c r="B3595" s="51">
        <v>56.363436108655655</v>
      </c>
    </row>
    <row r="3596" spans="1:2" x14ac:dyDescent="0.2">
      <c r="A3596" s="50">
        <v>3593</v>
      </c>
      <c r="B3596" s="51">
        <v>59.150402570690346</v>
      </c>
    </row>
    <row r="3597" spans="1:2" x14ac:dyDescent="0.2">
      <c r="A3597" s="50">
        <v>3594</v>
      </c>
      <c r="B3597" s="51">
        <v>61.877470206457737</v>
      </c>
    </row>
    <row r="3598" spans="1:2" x14ac:dyDescent="0.2">
      <c r="A3598" s="50">
        <v>3595</v>
      </c>
      <c r="B3598" s="51">
        <v>52.008235622072618</v>
      </c>
    </row>
    <row r="3599" spans="1:2" x14ac:dyDescent="0.2">
      <c r="A3599" s="50">
        <v>3596</v>
      </c>
      <c r="B3599" s="51">
        <v>58.585467883606498</v>
      </c>
    </row>
    <row r="3600" spans="1:2" x14ac:dyDescent="0.2">
      <c r="A3600" s="50">
        <v>3597</v>
      </c>
      <c r="B3600" s="51">
        <v>58.283409488618027</v>
      </c>
    </row>
    <row r="3601" spans="1:2" x14ac:dyDescent="0.2">
      <c r="A3601" s="50">
        <v>3598</v>
      </c>
      <c r="B3601" s="51">
        <v>64.506526554017455</v>
      </c>
    </row>
    <row r="3602" spans="1:2" x14ac:dyDescent="0.2">
      <c r="A3602" s="50">
        <v>3599</v>
      </c>
      <c r="B3602" s="51">
        <v>66.125030246202229</v>
      </c>
    </row>
    <row r="3603" spans="1:2" x14ac:dyDescent="0.2">
      <c r="A3603" s="50">
        <v>3600</v>
      </c>
      <c r="B3603" s="51">
        <v>67.496776888527648</v>
      </c>
    </row>
    <row r="3604" spans="1:2" x14ac:dyDescent="0.2">
      <c r="A3604" s="50">
        <v>3601</v>
      </c>
      <c r="B3604" s="51">
        <v>63.737821593677722</v>
      </c>
    </row>
    <row r="3605" spans="1:2" x14ac:dyDescent="0.2">
      <c r="A3605" s="50">
        <v>3602</v>
      </c>
      <c r="B3605" s="51">
        <v>51.543179434419592</v>
      </c>
    </row>
    <row r="3606" spans="1:2" x14ac:dyDescent="0.2">
      <c r="A3606" s="50">
        <v>3603</v>
      </c>
      <c r="B3606" s="51">
        <v>59.231183001367455</v>
      </c>
    </row>
    <row r="3607" spans="1:2" x14ac:dyDescent="0.2">
      <c r="A3607" s="50">
        <v>3604</v>
      </c>
      <c r="B3607" s="51">
        <v>56.173010234688682</v>
      </c>
    </row>
    <row r="3608" spans="1:2" x14ac:dyDescent="0.2">
      <c r="A3608" s="50">
        <v>3605</v>
      </c>
      <c r="B3608" s="51">
        <v>73.900467585673468</v>
      </c>
    </row>
    <row r="3609" spans="1:2" x14ac:dyDescent="0.2">
      <c r="A3609" s="50">
        <v>3606</v>
      </c>
      <c r="B3609" s="51">
        <v>63.242495092052252</v>
      </c>
    </row>
    <row r="3610" spans="1:2" x14ac:dyDescent="0.2">
      <c r="A3610" s="50">
        <v>3607</v>
      </c>
      <c r="B3610" s="51">
        <v>64.189167409641144</v>
      </c>
    </row>
    <row r="3611" spans="1:2" x14ac:dyDescent="0.2">
      <c r="A3611" s="50">
        <v>3608</v>
      </c>
      <c r="B3611" s="51">
        <v>46.470570078393138</v>
      </c>
    </row>
    <row r="3612" spans="1:2" x14ac:dyDescent="0.2">
      <c r="A3612" s="50">
        <v>3609</v>
      </c>
      <c r="B3612" s="51">
        <v>63.024724564705274</v>
      </c>
    </row>
    <row r="3613" spans="1:2" x14ac:dyDescent="0.2">
      <c r="A3613" s="50">
        <v>3610</v>
      </c>
      <c r="B3613" s="51">
        <v>64.887207103579598</v>
      </c>
    </row>
    <row r="3614" spans="1:2" x14ac:dyDescent="0.2">
      <c r="A3614" s="50">
        <v>3611</v>
      </c>
      <c r="B3614" s="51">
        <v>73.64948089668124</v>
      </c>
    </row>
    <row r="3615" spans="1:2" x14ac:dyDescent="0.2">
      <c r="A3615" s="50">
        <v>3612</v>
      </c>
      <c r="B3615" s="51">
        <v>70.485026616639644</v>
      </c>
    </row>
    <row r="3616" spans="1:2" x14ac:dyDescent="0.2">
      <c r="A3616" s="50">
        <v>3613</v>
      </c>
      <c r="B3616" s="51">
        <v>62.168439359264291</v>
      </c>
    </row>
    <row r="3617" spans="1:2" x14ac:dyDescent="0.2">
      <c r="A3617" s="50">
        <v>3614</v>
      </c>
      <c r="B3617" s="51">
        <v>68.098183129811119</v>
      </c>
    </row>
    <row r="3618" spans="1:2" x14ac:dyDescent="0.2">
      <c r="A3618" s="50">
        <v>3615</v>
      </c>
      <c r="B3618" s="51">
        <v>57.090464646955517</v>
      </c>
    </row>
    <row r="3619" spans="1:2" x14ac:dyDescent="0.2">
      <c r="A3619" s="50">
        <v>3616</v>
      </c>
      <c r="B3619" s="51">
        <v>57.147597241732328</v>
      </c>
    </row>
    <row r="3620" spans="1:2" x14ac:dyDescent="0.2">
      <c r="A3620" s="50">
        <v>3617</v>
      </c>
      <c r="B3620" s="51">
        <v>68.535407281020028</v>
      </c>
    </row>
    <row r="3621" spans="1:2" x14ac:dyDescent="0.2">
      <c r="A3621" s="50">
        <v>3618</v>
      </c>
      <c r="B3621" s="51">
        <v>76.802125926800258</v>
      </c>
    </row>
    <row r="3622" spans="1:2" x14ac:dyDescent="0.2">
      <c r="A3622" s="50">
        <v>3619</v>
      </c>
      <c r="B3622" s="51">
        <v>55.487255996873664</v>
      </c>
    </row>
    <row r="3623" spans="1:2" x14ac:dyDescent="0.2">
      <c r="A3623" s="50">
        <v>3620</v>
      </c>
      <c r="B3623" s="51">
        <v>67.033568260475022</v>
      </c>
    </row>
    <row r="3624" spans="1:2" x14ac:dyDescent="0.2">
      <c r="A3624" s="50">
        <v>3621</v>
      </c>
      <c r="B3624" s="51">
        <v>53.119015832348623</v>
      </c>
    </row>
    <row r="3625" spans="1:2" x14ac:dyDescent="0.2">
      <c r="A3625" s="50">
        <v>3622</v>
      </c>
      <c r="B3625" s="51">
        <v>66.487445922013052</v>
      </c>
    </row>
    <row r="3626" spans="1:2" x14ac:dyDescent="0.2">
      <c r="A3626" s="50">
        <v>3623</v>
      </c>
      <c r="B3626" s="51">
        <v>55.038137115378163</v>
      </c>
    </row>
    <row r="3627" spans="1:2" x14ac:dyDescent="0.2">
      <c r="A3627" s="50">
        <v>3624</v>
      </c>
      <c r="B3627" s="51">
        <v>62.300145563420628</v>
      </c>
    </row>
    <row r="3628" spans="1:2" x14ac:dyDescent="0.2">
      <c r="A3628" s="50">
        <v>3625</v>
      </c>
      <c r="B3628" s="51">
        <v>47.974186794003941</v>
      </c>
    </row>
    <row r="3629" spans="1:2" x14ac:dyDescent="0.2">
      <c r="A3629" s="50">
        <v>3626</v>
      </c>
      <c r="B3629" s="51">
        <v>62.380630179930449</v>
      </c>
    </row>
    <row r="3630" spans="1:2" x14ac:dyDescent="0.2">
      <c r="A3630" s="50">
        <v>3627</v>
      </c>
      <c r="B3630" s="51">
        <v>67.208732162635428</v>
      </c>
    </row>
    <row r="3631" spans="1:2" x14ac:dyDescent="0.2">
      <c r="A3631" s="50">
        <v>3628</v>
      </c>
      <c r="B3631" s="51">
        <v>64.418802545620039</v>
      </c>
    </row>
    <row r="3632" spans="1:2" x14ac:dyDescent="0.2">
      <c r="A3632" s="50">
        <v>3629</v>
      </c>
      <c r="B3632" s="51">
        <v>80.30122132074672</v>
      </c>
    </row>
    <row r="3633" spans="1:2" x14ac:dyDescent="0.2">
      <c r="A3633" s="50">
        <v>3630</v>
      </c>
      <c r="B3633" s="51">
        <v>65.068124651171615</v>
      </c>
    </row>
    <row r="3634" spans="1:2" x14ac:dyDescent="0.2">
      <c r="A3634" s="50">
        <v>3631</v>
      </c>
      <c r="B3634" s="51">
        <v>52.335312673426479</v>
      </c>
    </row>
    <row r="3635" spans="1:2" x14ac:dyDescent="0.2">
      <c r="A3635" s="50">
        <v>3632</v>
      </c>
      <c r="B3635" s="51">
        <v>68.216293930239146</v>
      </c>
    </row>
    <row r="3636" spans="1:2" x14ac:dyDescent="0.2">
      <c r="A3636" s="50">
        <v>3633</v>
      </c>
      <c r="B3636" s="51">
        <v>82.476680339807402</v>
      </c>
    </row>
    <row r="3637" spans="1:2" x14ac:dyDescent="0.2">
      <c r="A3637" s="50">
        <v>3634</v>
      </c>
      <c r="B3637" s="51">
        <v>52.590049847938097</v>
      </c>
    </row>
    <row r="3638" spans="1:2" x14ac:dyDescent="0.2">
      <c r="A3638" s="50">
        <v>3635</v>
      </c>
      <c r="B3638" s="51">
        <v>48.397183569990638</v>
      </c>
    </row>
    <row r="3639" spans="1:2" x14ac:dyDescent="0.2">
      <c r="A3639" s="50">
        <v>3636</v>
      </c>
      <c r="B3639" s="51">
        <v>56.761309458489443</v>
      </c>
    </row>
    <row r="3640" spans="1:2" x14ac:dyDescent="0.2">
      <c r="A3640" s="50">
        <v>3637</v>
      </c>
      <c r="B3640" s="51">
        <v>63.378705773266404</v>
      </c>
    </row>
    <row r="3641" spans="1:2" x14ac:dyDescent="0.2">
      <c r="A3641" s="50">
        <v>3638</v>
      </c>
      <c r="B3641" s="51">
        <v>71.011607224394652</v>
      </c>
    </row>
    <row r="3642" spans="1:2" x14ac:dyDescent="0.2">
      <c r="A3642" s="50">
        <v>3639</v>
      </c>
      <c r="B3642" s="51">
        <v>45.947469577220616</v>
      </c>
    </row>
    <row r="3643" spans="1:2" x14ac:dyDescent="0.2">
      <c r="A3643" s="50">
        <v>3640</v>
      </c>
      <c r="B3643" s="51">
        <v>49.316457716530977</v>
      </c>
    </row>
    <row r="3644" spans="1:2" x14ac:dyDescent="0.2">
      <c r="A3644" s="50">
        <v>3641</v>
      </c>
      <c r="B3644" s="51">
        <v>56.014409347500198</v>
      </c>
    </row>
    <row r="3645" spans="1:2" x14ac:dyDescent="0.2">
      <c r="A3645" s="50">
        <v>3642</v>
      </c>
      <c r="B3645" s="51">
        <v>65.462728330676455</v>
      </c>
    </row>
    <row r="3646" spans="1:2" x14ac:dyDescent="0.2">
      <c r="A3646" s="50">
        <v>3643</v>
      </c>
      <c r="B3646" s="51">
        <v>63.295591177474705</v>
      </c>
    </row>
    <row r="3647" spans="1:2" x14ac:dyDescent="0.2">
      <c r="A3647" s="50">
        <v>3644</v>
      </c>
      <c r="B3647" s="51">
        <v>53.895996044969031</v>
      </c>
    </row>
    <row r="3648" spans="1:2" x14ac:dyDescent="0.2">
      <c r="A3648" s="50">
        <v>3645</v>
      </c>
      <c r="B3648" s="51">
        <v>54.92995933584281</v>
      </c>
    </row>
    <row r="3649" spans="1:2" x14ac:dyDescent="0.2">
      <c r="A3649" s="50">
        <v>3646</v>
      </c>
      <c r="B3649" s="51">
        <v>68.865923050680934</v>
      </c>
    </row>
    <row r="3650" spans="1:2" x14ac:dyDescent="0.2">
      <c r="A3650" s="50">
        <v>3647</v>
      </c>
      <c r="B3650" s="51">
        <v>74.162192484009523</v>
      </c>
    </row>
    <row r="3651" spans="1:2" x14ac:dyDescent="0.2">
      <c r="A3651" s="50">
        <v>3648</v>
      </c>
      <c r="B3651" s="51">
        <v>57.697012324345991</v>
      </c>
    </row>
    <row r="3652" spans="1:2" x14ac:dyDescent="0.2">
      <c r="A3652" s="50">
        <v>3649</v>
      </c>
      <c r="B3652" s="51">
        <v>60.83158489230798</v>
      </c>
    </row>
    <row r="3653" spans="1:2" x14ac:dyDescent="0.2">
      <c r="A3653" s="50">
        <v>3650</v>
      </c>
      <c r="B3653" s="51">
        <v>56.669480476808502</v>
      </c>
    </row>
    <row r="3654" spans="1:2" x14ac:dyDescent="0.2">
      <c r="A3654" s="50">
        <v>3651</v>
      </c>
      <c r="B3654" s="51">
        <v>70.743725405276749</v>
      </c>
    </row>
    <row r="3655" spans="1:2" x14ac:dyDescent="0.2">
      <c r="A3655" s="50">
        <v>3652</v>
      </c>
      <c r="B3655" s="51">
        <v>67.720342644234861</v>
      </c>
    </row>
    <row r="3656" spans="1:2" x14ac:dyDescent="0.2">
      <c r="A3656" s="50">
        <v>3653</v>
      </c>
      <c r="B3656" s="51">
        <v>68.02327705929612</v>
      </c>
    </row>
    <row r="3657" spans="1:2" x14ac:dyDescent="0.2">
      <c r="A3657" s="50">
        <v>3654</v>
      </c>
      <c r="B3657" s="51">
        <v>67.140006983183767</v>
      </c>
    </row>
    <row r="3658" spans="1:2" x14ac:dyDescent="0.2">
      <c r="A3658" s="50">
        <v>3655</v>
      </c>
      <c r="B3658" s="51">
        <v>70.08598747523537</v>
      </c>
    </row>
    <row r="3659" spans="1:2" x14ac:dyDescent="0.2">
      <c r="A3659" s="50">
        <v>3656</v>
      </c>
      <c r="B3659" s="51">
        <v>62.808606131374297</v>
      </c>
    </row>
    <row r="3660" spans="1:2" x14ac:dyDescent="0.2">
      <c r="A3660" s="50">
        <v>3657</v>
      </c>
      <c r="B3660" s="51">
        <v>65.616821563074325</v>
      </c>
    </row>
    <row r="3661" spans="1:2" x14ac:dyDescent="0.2">
      <c r="A3661" s="50">
        <v>3658</v>
      </c>
      <c r="B3661" s="51">
        <v>69.429418655932096</v>
      </c>
    </row>
    <row r="3662" spans="1:2" x14ac:dyDescent="0.2">
      <c r="A3662" s="50">
        <v>3659</v>
      </c>
      <c r="B3662" s="51">
        <v>53.816069545808595</v>
      </c>
    </row>
    <row r="3663" spans="1:2" x14ac:dyDescent="0.2">
      <c r="A3663" s="50">
        <v>3660</v>
      </c>
      <c r="B3663" s="51">
        <v>64.977407525232437</v>
      </c>
    </row>
    <row r="3664" spans="1:2" x14ac:dyDescent="0.2">
      <c r="A3664" s="50">
        <v>3661</v>
      </c>
      <c r="B3664" s="51">
        <v>64.651396387903745</v>
      </c>
    </row>
    <row r="3665" spans="1:2" x14ac:dyDescent="0.2">
      <c r="A3665" s="50">
        <v>3662</v>
      </c>
      <c r="B3665" s="51">
        <v>76.009441755681834</v>
      </c>
    </row>
    <row r="3666" spans="1:2" x14ac:dyDescent="0.2">
      <c r="A3666" s="50">
        <v>3663</v>
      </c>
      <c r="B3666" s="51">
        <v>67.426181379554549</v>
      </c>
    </row>
    <row r="3667" spans="1:2" x14ac:dyDescent="0.2">
      <c r="A3667" s="50">
        <v>3664</v>
      </c>
      <c r="B3667" s="51">
        <v>68.994330830671558</v>
      </c>
    </row>
    <row r="3668" spans="1:2" x14ac:dyDescent="0.2">
      <c r="A3668" s="50">
        <v>3665</v>
      </c>
      <c r="B3668" s="51">
        <v>64.829694126900009</v>
      </c>
    </row>
    <row r="3669" spans="1:2" x14ac:dyDescent="0.2">
      <c r="A3669" s="50">
        <v>3666</v>
      </c>
      <c r="B3669" s="51">
        <v>53.476596008625414</v>
      </c>
    </row>
    <row r="3670" spans="1:2" x14ac:dyDescent="0.2">
      <c r="A3670" s="50">
        <v>3667</v>
      </c>
      <c r="B3670" s="51">
        <v>65.711589654304746</v>
      </c>
    </row>
    <row r="3671" spans="1:2" x14ac:dyDescent="0.2">
      <c r="A3671" s="50">
        <v>3668</v>
      </c>
      <c r="B3671" s="51">
        <v>57.324598577920192</v>
      </c>
    </row>
    <row r="3672" spans="1:2" x14ac:dyDescent="0.2">
      <c r="A3672" s="50">
        <v>3669</v>
      </c>
      <c r="B3672" s="51">
        <v>56.42378195286021</v>
      </c>
    </row>
    <row r="3673" spans="1:2" x14ac:dyDescent="0.2">
      <c r="A3673" s="50">
        <v>3670</v>
      </c>
      <c r="B3673" s="51">
        <v>72.140002535948412</v>
      </c>
    </row>
    <row r="3674" spans="1:2" x14ac:dyDescent="0.2">
      <c r="A3674" s="50">
        <v>3671</v>
      </c>
      <c r="B3674" s="51">
        <v>65.310273104255884</v>
      </c>
    </row>
    <row r="3675" spans="1:2" x14ac:dyDescent="0.2">
      <c r="A3675" s="50">
        <v>3672</v>
      </c>
      <c r="B3675" s="51">
        <v>50.897496032850555</v>
      </c>
    </row>
    <row r="3676" spans="1:2" x14ac:dyDescent="0.2">
      <c r="A3676" s="50">
        <v>3673</v>
      </c>
      <c r="B3676" s="51">
        <v>71.643556838573744</v>
      </c>
    </row>
    <row r="3677" spans="1:2" x14ac:dyDescent="0.2">
      <c r="A3677" s="50">
        <v>3674</v>
      </c>
      <c r="B3677" s="51">
        <v>66.062333961419796</v>
      </c>
    </row>
    <row r="3678" spans="1:2" x14ac:dyDescent="0.2">
      <c r="A3678" s="50">
        <v>3675</v>
      </c>
      <c r="B3678" s="51">
        <v>78.07268380756571</v>
      </c>
    </row>
    <row r="3679" spans="1:2" x14ac:dyDescent="0.2">
      <c r="A3679" s="50">
        <v>3676</v>
      </c>
      <c r="B3679" s="51">
        <v>54.637598330110279</v>
      </c>
    </row>
    <row r="3680" spans="1:2" x14ac:dyDescent="0.2">
      <c r="A3680" s="50">
        <v>3677</v>
      </c>
      <c r="B3680" s="51">
        <v>69.939969321809684</v>
      </c>
    </row>
    <row r="3681" spans="1:2" x14ac:dyDescent="0.2">
      <c r="A3681" s="50">
        <v>3678</v>
      </c>
      <c r="B3681" s="51">
        <v>69.70598320344898</v>
      </c>
    </row>
    <row r="3682" spans="1:2" x14ac:dyDescent="0.2">
      <c r="A3682" s="50">
        <v>3679</v>
      </c>
      <c r="B3682" s="51">
        <v>63.462100256799346</v>
      </c>
    </row>
    <row r="3683" spans="1:2" x14ac:dyDescent="0.2">
      <c r="A3683" s="50">
        <v>3680</v>
      </c>
      <c r="B3683" s="51">
        <v>63.515669808346502</v>
      </c>
    </row>
    <row r="3684" spans="1:2" x14ac:dyDescent="0.2">
      <c r="A3684" s="50">
        <v>3681</v>
      </c>
      <c r="B3684" s="51">
        <v>52.83413498582356</v>
      </c>
    </row>
    <row r="3685" spans="1:2" x14ac:dyDescent="0.2">
      <c r="A3685" s="50">
        <v>3682</v>
      </c>
      <c r="B3685" s="51">
        <v>57.236355033753185</v>
      </c>
    </row>
    <row r="3686" spans="1:2" x14ac:dyDescent="0.2">
      <c r="A3686" s="50">
        <v>3683</v>
      </c>
      <c r="B3686" s="51">
        <v>62.088345849488967</v>
      </c>
    </row>
    <row r="3687" spans="1:2" x14ac:dyDescent="0.2">
      <c r="A3687" s="50">
        <v>3684</v>
      </c>
      <c r="B3687" s="51">
        <v>50.454951446107856</v>
      </c>
    </row>
    <row r="3688" spans="1:2" x14ac:dyDescent="0.2">
      <c r="A3688" s="50">
        <v>3685</v>
      </c>
      <c r="B3688" s="51">
        <v>60.493425670748756</v>
      </c>
    </row>
    <row r="3689" spans="1:2" x14ac:dyDescent="0.2">
      <c r="A3689" s="50">
        <v>3686</v>
      </c>
      <c r="B3689" s="51">
        <v>48.995148436299296</v>
      </c>
    </row>
    <row r="3690" spans="1:2" x14ac:dyDescent="0.2">
      <c r="A3690" s="50">
        <v>3687</v>
      </c>
      <c r="B3690" s="51">
        <v>61.746852293863881</v>
      </c>
    </row>
    <row r="3691" spans="1:2" x14ac:dyDescent="0.2">
      <c r="A3691" s="50">
        <v>3688</v>
      </c>
      <c r="B3691" s="51">
        <v>70.180941372093173</v>
      </c>
    </row>
    <row r="3692" spans="1:2" x14ac:dyDescent="0.2">
      <c r="A3692" s="50">
        <v>3689</v>
      </c>
      <c r="B3692" s="51">
        <v>51.423686399093654</v>
      </c>
    </row>
    <row r="3693" spans="1:2" x14ac:dyDescent="0.2">
      <c r="A3693" s="50">
        <v>3690</v>
      </c>
      <c r="B3693" s="51">
        <v>70.331503337928424</v>
      </c>
    </row>
    <row r="3694" spans="1:2" x14ac:dyDescent="0.2">
      <c r="A3694" s="50">
        <v>3691</v>
      </c>
      <c r="B3694" s="51">
        <v>68.659169844521571</v>
      </c>
    </row>
    <row r="3695" spans="1:2" x14ac:dyDescent="0.2">
      <c r="A3695" s="50">
        <v>3692</v>
      </c>
      <c r="B3695" s="51">
        <v>65.556456318000187</v>
      </c>
    </row>
    <row r="3696" spans="1:2" x14ac:dyDescent="0.2">
      <c r="A3696" s="50">
        <v>3693</v>
      </c>
      <c r="B3696" s="51">
        <v>48.773512061046844</v>
      </c>
    </row>
    <row r="3697" spans="1:2" x14ac:dyDescent="0.2">
      <c r="A3697" s="50">
        <v>3694</v>
      </c>
      <c r="B3697" s="51">
        <v>79.060124245935597</v>
      </c>
    </row>
    <row r="3698" spans="1:2" x14ac:dyDescent="0.2">
      <c r="A3698" s="50">
        <v>3695</v>
      </c>
      <c r="B3698" s="51">
        <v>60.075347788053556</v>
      </c>
    </row>
    <row r="3699" spans="1:2" x14ac:dyDescent="0.2">
      <c r="A3699" s="50">
        <v>3696</v>
      </c>
      <c r="B3699" s="51">
        <v>52.436127051214974</v>
      </c>
    </row>
    <row r="3700" spans="1:2" x14ac:dyDescent="0.2">
      <c r="A3700" s="50">
        <v>3697</v>
      </c>
      <c r="B3700" s="51">
        <v>57.922801963232544</v>
      </c>
    </row>
    <row r="3701" spans="1:2" x14ac:dyDescent="0.2">
      <c r="A3701" s="50">
        <v>3698</v>
      </c>
      <c r="B3701" s="51">
        <v>60.205398628076672</v>
      </c>
    </row>
    <row r="3702" spans="1:2" x14ac:dyDescent="0.2">
      <c r="A3702" s="50">
        <v>3699</v>
      </c>
      <c r="B3702" s="51">
        <v>58.720385019933275</v>
      </c>
    </row>
    <row r="3703" spans="1:2" x14ac:dyDescent="0.2">
      <c r="A3703" s="50">
        <v>3700</v>
      </c>
      <c r="B3703" s="51">
        <v>63.159817381025114</v>
      </c>
    </row>
    <row r="3704" spans="1:2" x14ac:dyDescent="0.2">
      <c r="A3704" s="50">
        <v>3701</v>
      </c>
      <c r="B3704" s="51">
        <v>72.467619442174183</v>
      </c>
    </row>
    <row r="3705" spans="1:2" x14ac:dyDescent="0.2">
      <c r="A3705" s="50">
        <v>3702</v>
      </c>
      <c r="B3705" s="51">
        <v>73.493896287379428</v>
      </c>
    </row>
    <row r="3706" spans="1:2" x14ac:dyDescent="0.2">
      <c r="A3706" s="50">
        <v>3703</v>
      </c>
      <c r="B3706" s="51">
        <v>58.366769658486128</v>
      </c>
    </row>
    <row r="3707" spans="1:2" x14ac:dyDescent="0.2">
      <c r="A3707" s="50">
        <v>3704</v>
      </c>
      <c r="B3707" s="51">
        <v>58.936156554877407</v>
      </c>
    </row>
    <row r="3708" spans="1:2" x14ac:dyDescent="0.2">
      <c r="A3708" s="50">
        <v>3705</v>
      </c>
      <c r="B3708" s="51">
        <v>62.513027726499999</v>
      </c>
    </row>
    <row r="3709" spans="1:2" x14ac:dyDescent="0.2">
      <c r="A3709" s="50">
        <v>3706</v>
      </c>
      <c r="B3709" s="51">
        <v>83.482883807386017</v>
      </c>
    </row>
    <row r="3710" spans="1:2" x14ac:dyDescent="0.2">
      <c r="A3710" s="50">
        <v>3707</v>
      </c>
      <c r="B3710" s="51">
        <v>64.362835380813209</v>
      </c>
    </row>
    <row r="3711" spans="1:2" x14ac:dyDescent="0.2">
      <c r="A3711" s="50">
        <v>3708</v>
      </c>
      <c r="B3711" s="51">
        <v>55.317689803764139</v>
      </c>
    </row>
    <row r="3712" spans="1:2" x14ac:dyDescent="0.2">
      <c r="A3712" s="50">
        <v>3709</v>
      </c>
      <c r="B3712" s="51">
        <v>61.667363385823677</v>
      </c>
    </row>
    <row r="3713" spans="1:2" x14ac:dyDescent="0.2">
      <c r="A3713" s="50">
        <v>3710</v>
      </c>
      <c r="B3713" s="51">
        <v>53.207585116499907</v>
      </c>
    </row>
    <row r="3714" spans="1:2" x14ac:dyDescent="0.2">
      <c r="A3714" s="50">
        <v>3711</v>
      </c>
      <c r="B3714" s="51">
        <v>56.517399126006929</v>
      </c>
    </row>
    <row r="3715" spans="1:2" x14ac:dyDescent="0.2">
      <c r="A3715" s="50">
        <v>3712</v>
      </c>
      <c r="B3715" s="51">
        <v>64.047880641379663</v>
      </c>
    </row>
    <row r="3716" spans="1:2" x14ac:dyDescent="0.2">
      <c r="A3716" s="50">
        <v>3713</v>
      </c>
      <c r="B3716" s="51">
        <v>67.792990333160603</v>
      </c>
    </row>
    <row r="3717" spans="1:2" x14ac:dyDescent="0.2">
      <c r="A3717" s="50">
        <v>3714</v>
      </c>
      <c r="B3717" s="51">
        <v>63.077392670218366</v>
      </c>
    </row>
    <row r="3718" spans="1:2" x14ac:dyDescent="0.2">
      <c r="A3718" s="50">
        <v>3715</v>
      </c>
      <c r="B3718" s="51">
        <v>54.820420963529529</v>
      </c>
    </row>
    <row r="3719" spans="1:2" x14ac:dyDescent="0.2">
      <c r="A3719" s="50">
        <v>3716</v>
      </c>
      <c r="B3719" s="51">
        <v>51.724246619720631</v>
      </c>
    </row>
    <row r="3720" spans="1:2" x14ac:dyDescent="0.2">
      <c r="A3720" s="50">
        <v>3717</v>
      </c>
      <c r="B3720" s="51">
        <v>52.174208151466821</v>
      </c>
    </row>
    <row r="3721" spans="1:2" x14ac:dyDescent="0.2">
      <c r="A3721" s="50">
        <v>3718</v>
      </c>
      <c r="B3721" s="51">
        <v>50.68167925998722</v>
      </c>
    </row>
    <row r="3722" spans="1:2" x14ac:dyDescent="0.2">
      <c r="A3722" s="50">
        <v>3719</v>
      </c>
      <c r="B3722" s="51">
        <v>54.334463886426043</v>
      </c>
    </row>
    <row r="3723" spans="1:2" x14ac:dyDescent="0.2">
      <c r="A3723" s="50">
        <v>3720</v>
      </c>
      <c r="B3723" s="51">
        <v>71.179776075027732</v>
      </c>
    </row>
    <row r="3724" spans="1:2" x14ac:dyDescent="0.2">
      <c r="A3724" s="50">
        <v>3721</v>
      </c>
      <c r="B3724" s="51">
        <v>66.861123397303857</v>
      </c>
    </row>
    <row r="3725" spans="1:2" x14ac:dyDescent="0.2">
      <c r="A3725" s="50">
        <v>3722</v>
      </c>
      <c r="B3725" s="51">
        <v>71.351911605431241</v>
      </c>
    </row>
    <row r="3726" spans="1:2" x14ac:dyDescent="0.2">
      <c r="A3726" s="50">
        <v>3723</v>
      </c>
      <c r="B3726" s="51">
        <v>60.910554826404983</v>
      </c>
    </row>
    <row r="3727" spans="1:2" x14ac:dyDescent="0.2">
      <c r="A3727" s="50">
        <v>3724</v>
      </c>
      <c r="B3727" s="51">
        <v>78.435200853181925</v>
      </c>
    </row>
    <row r="3728" spans="1:2" x14ac:dyDescent="0.2">
      <c r="A3728" s="50">
        <v>3725</v>
      </c>
      <c r="B3728" s="51">
        <v>65.807018257088245</v>
      </c>
    </row>
    <row r="3729" spans="1:2" x14ac:dyDescent="0.2">
      <c r="A3729" s="50">
        <v>3726</v>
      </c>
      <c r="B3729" s="51">
        <v>91.96421904351304</v>
      </c>
    </row>
    <row r="3730" spans="1:2" x14ac:dyDescent="0.2">
      <c r="A3730" s="50">
        <v>3727</v>
      </c>
      <c r="B3730" s="51">
        <v>51.231147609051206</v>
      </c>
    </row>
    <row r="3731" spans="1:2" x14ac:dyDescent="0.2">
      <c r="A3731" s="50">
        <v>3728</v>
      </c>
      <c r="B3731" s="51">
        <v>53.343468068550678</v>
      </c>
    </row>
    <row r="3732" spans="1:2" x14ac:dyDescent="0.2">
      <c r="A3732" s="50">
        <v>3729</v>
      </c>
      <c r="B3732" s="51">
        <v>77.554089350042929</v>
      </c>
    </row>
    <row r="3733" spans="1:2" x14ac:dyDescent="0.2">
      <c r="A3733" s="50">
        <v>3730</v>
      </c>
      <c r="B3733" s="51">
        <v>60.702031449333191</v>
      </c>
    </row>
    <row r="3734" spans="1:2" x14ac:dyDescent="0.2">
      <c r="A3734" s="50">
        <v>3731</v>
      </c>
      <c r="B3734" s="51">
        <v>42.61389536307518</v>
      </c>
    </row>
    <row r="3735" spans="1:2" x14ac:dyDescent="0.2">
      <c r="A3735" s="50">
        <v>3732</v>
      </c>
      <c r="B3735" s="51">
        <v>63.683730896093813</v>
      </c>
    </row>
    <row r="3736" spans="1:2" x14ac:dyDescent="0.2">
      <c r="A3736" s="50">
        <v>3733</v>
      </c>
      <c r="B3736" s="51">
        <v>57.555280671958073</v>
      </c>
    </row>
    <row r="3737" spans="1:2" x14ac:dyDescent="0.2">
      <c r="A3737" s="50">
        <v>3734</v>
      </c>
      <c r="B3737" s="51">
        <v>55.65392800574535</v>
      </c>
    </row>
    <row r="3738" spans="1:2" x14ac:dyDescent="0.2">
      <c r="A3738" s="50">
        <v>3735</v>
      </c>
      <c r="B3738" s="51">
        <v>81.259213537838946</v>
      </c>
    </row>
    <row r="3739" spans="1:2" x14ac:dyDescent="0.2">
      <c r="A3739" s="50">
        <v>3736</v>
      </c>
      <c r="B3739" s="51">
        <v>59.443650108867402</v>
      </c>
    </row>
    <row r="3740" spans="1:2" x14ac:dyDescent="0.2">
      <c r="A3740" s="50">
        <v>3737</v>
      </c>
      <c r="B3740" s="51">
        <v>55.384253729130307</v>
      </c>
    </row>
    <row r="3741" spans="1:2" x14ac:dyDescent="0.2">
      <c r="A3741" s="50">
        <v>3738</v>
      </c>
      <c r="B3741" s="51">
        <v>47.131207628552851</v>
      </c>
    </row>
    <row r="3742" spans="1:2" x14ac:dyDescent="0.2">
      <c r="A3742" s="50">
        <v>3739</v>
      </c>
      <c r="B3742" s="51">
        <v>57.468302975148589</v>
      </c>
    </row>
    <row r="3743" spans="1:2" x14ac:dyDescent="0.2">
      <c r="A3743" s="50">
        <v>3740</v>
      </c>
      <c r="B3743" s="51">
        <v>61.457872473000918</v>
      </c>
    </row>
    <row r="3744" spans="1:2" x14ac:dyDescent="0.2">
      <c r="A3744" s="50">
        <v>3741</v>
      </c>
      <c r="B3744" s="51">
        <v>54.216545439773853</v>
      </c>
    </row>
    <row r="3745" spans="1:2" x14ac:dyDescent="0.2">
      <c r="A3745" s="50">
        <v>3742</v>
      </c>
      <c r="B3745" s="51">
        <v>54.019032977473934</v>
      </c>
    </row>
    <row r="3746" spans="1:2" x14ac:dyDescent="0.2">
      <c r="A3746" s="50">
        <v>3743</v>
      </c>
      <c r="B3746" s="51">
        <v>72.675488601603746</v>
      </c>
    </row>
    <row r="3747" spans="1:2" x14ac:dyDescent="0.2">
      <c r="A3747" s="50">
        <v>3744</v>
      </c>
      <c r="B3747" s="51">
        <v>64.594688451661654</v>
      </c>
    </row>
    <row r="3748" spans="1:2" x14ac:dyDescent="0.2">
      <c r="A3748" s="50">
        <v>3745</v>
      </c>
      <c r="B3748" s="51">
        <v>54.450622033333509</v>
      </c>
    </row>
    <row r="3749" spans="1:2" x14ac:dyDescent="0.2">
      <c r="A3749" s="50">
        <v>3746</v>
      </c>
      <c r="B3749" s="51">
        <v>63.599546316380994</v>
      </c>
    </row>
    <row r="3750" spans="1:2" x14ac:dyDescent="0.2">
      <c r="A3750" s="50">
        <v>3747</v>
      </c>
      <c r="B3750" s="51">
        <v>69.796545580507654</v>
      </c>
    </row>
    <row r="3751" spans="1:2" x14ac:dyDescent="0.2">
      <c r="A3751" s="50">
        <v>3748</v>
      </c>
      <c r="B3751" s="51">
        <v>52.740019495067941</v>
      </c>
    </row>
    <row r="3752" spans="1:2" x14ac:dyDescent="0.2">
      <c r="A3752" s="50">
        <v>3749</v>
      </c>
      <c r="B3752" s="51">
        <v>67.316904063713338</v>
      </c>
    </row>
    <row r="3753" spans="1:2" x14ac:dyDescent="0.2">
      <c r="A3753" s="50">
        <v>3750</v>
      </c>
      <c r="B3753" s="51">
        <v>51.899168270015714</v>
      </c>
    </row>
    <row r="3754" spans="1:2" x14ac:dyDescent="0.2">
      <c r="A3754" s="50">
        <v>3751</v>
      </c>
      <c r="B3754" s="51">
        <v>69.209135148189517</v>
      </c>
    </row>
    <row r="3755" spans="1:2" x14ac:dyDescent="0.2">
      <c r="A3755" s="50">
        <v>3752</v>
      </c>
      <c r="B3755" s="51">
        <v>72.33780074174814</v>
      </c>
    </row>
    <row r="3756" spans="1:2" x14ac:dyDescent="0.2">
      <c r="A3756" s="50">
        <v>3753</v>
      </c>
      <c r="B3756" s="51">
        <v>59.65504924767675</v>
      </c>
    </row>
    <row r="3757" spans="1:2" x14ac:dyDescent="0.2">
      <c r="A3757" s="50">
        <v>3754</v>
      </c>
      <c r="B3757" s="51">
        <v>54.524141867482093</v>
      </c>
    </row>
    <row r="3758" spans="1:2" x14ac:dyDescent="0.2">
      <c r="A3758" s="50">
        <v>3755</v>
      </c>
      <c r="B3758" s="51">
        <v>52.978212421196822</v>
      </c>
    </row>
    <row r="3759" spans="1:2" x14ac:dyDescent="0.2">
      <c r="A3759" s="50">
        <v>3756</v>
      </c>
      <c r="B3759" s="51">
        <v>85.786212448929021</v>
      </c>
    </row>
    <row r="3760" spans="1:2" x14ac:dyDescent="0.2">
      <c r="A3760" s="50">
        <v>3757</v>
      </c>
      <c r="B3760" s="51">
        <v>58.802292483643413</v>
      </c>
    </row>
    <row r="3761" spans="1:2" x14ac:dyDescent="0.2">
      <c r="A3761" s="50">
        <v>3758</v>
      </c>
      <c r="B3761" s="51">
        <v>57.61075787567389</v>
      </c>
    </row>
    <row r="3762" spans="1:2" x14ac:dyDescent="0.2">
      <c r="A3762" s="50">
        <v>3759</v>
      </c>
      <c r="B3762" s="51">
        <v>66.757280231874475</v>
      </c>
    </row>
    <row r="3763" spans="1:2" x14ac:dyDescent="0.2">
      <c r="A3763" s="50">
        <v>3760</v>
      </c>
      <c r="B3763" s="51">
        <v>54.140045782454699</v>
      </c>
    </row>
    <row r="3764" spans="1:2" x14ac:dyDescent="0.2">
      <c r="A3764" s="50">
        <v>3761</v>
      </c>
      <c r="B3764" s="51">
        <v>64.275800195631916</v>
      </c>
    </row>
    <row r="3765" spans="1:2" x14ac:dyDescent="0.2">
      <c r="A3765" s="50">
        <v>3762</v>
      </c>
      <c r="B3765" s="51">
        <v>66.928139609103567</v>
      </c>
    </row>
    <row r="3766" spans="1:2" x14ac:dyDescent="0.2">
      <c r="A3766" s="50">
        <v>3763</v>
      </c>
      <c r="B3766" s="51">
        <v>65.126511745386551</v>
      </c>
    </row>
    <row r="3767" spans="1:2" x14ac:dyDescent="0.2">
      <c r="A3767" s="50">
        <v>3764</v>
      </c>
      <c r="B3767" s="51">
        <v>71.947782825691846</v>
      </c>
    </row>
    <row r="3768" spans="1:2" x14ac:dyDescent="0.2">
      <c r="A3768" s="50">
        <v>3765</v>
      </c>
      <c r="B3768" s="51">
        <v>75.778128427399182</v>
      </c>
    </row>
    <row r="3769" spans="1:2" x14ac:dyDescent="0.2">
      <c r="A3769" s="50">
        <v>3766</v>
      </c>
      <c r="B3769" s="51">
        <v>56.268611024849449</v>
      </c>
    </row>
    <row r="3770" spans="1:2" x14ac:dyDescent="0.2">
      <c r="A3770" s="50">
        <v>3767</v>
      </c>
      <c r="B3770" s="51">
        <v>64.74030731928444</v>
      </c>
    </row>
    <row r="3771" spans="1:2" x14ac:dyDescent="0.2">
      <c r="A3771" s="50">
        <v>3768</v>
      </c>
      <c r="B3771" s="51">
        <v>65.369608870696567</v>
      </c>
    </row>
    <row r="3772" spans="1:2" x14ac:dyDescent="0.2">
      <c r="A3772" s="50">
        <v>3769</v>
      </c>
      <c r="B3772" s="51">
        <v>70.584993619307596</v>
      </c>
    </row>
    <row r="3773" spans="1:2" x14ac:dyDescent="0.2">
      <c r="A3773" s="50">
        <v>3770</v>
      </c>
      <c r="B3773" s="51">
        <v>49.612670121729316</v>
      </c>
    </row>
    <row r="3774" spans="1:2" x14ac:dyDescent="0.2">
      <c r="A3774" s="50">
        <v>3771</v>
      </c>
      <c r="B3774" s="51">
        <v>75.435183535902311</v>
      </c>
    </row>
    <row r="3775" spans="1:2" x14ac:dyDescent="0.2">
      <c r="A3775" s="50">
        <v>3772</v>
      </c>
      <c r="B3775" s="51">
        <v>61.957232176766254</v>
      </c>
    </row>
    <row r="3776" spans="1:2" x14ac:dyDescent="0.2">
      <c r="A3776" s="50">
        <v>3773</v>
      </c>
      <c r="B3776" s="51">
        <v>69.077572770040305</v>
      </c>
    </row>
    <row r="3777" spans="1:2" x14ac:dyDescent="0.2">
      <c r="A3777" s="50">
        <v>3774</v>
      </c>
      <c r="B3777" s="51">
        <v>54.749512186913364</v>
      </c>
    </row>
    <row r="3778" spans="1:2" x14ac:dyDescent="0.2">
      <c r="A3778" s="50">
        <v>3775</v>
      </c>
      <c r="B3778" s="51">
        <v>62.942693582536343</v>
      </c>
    </row>
    <row r="3779" spans="1:2" x14ac:dyDescent="0.2">
      <c r="A3779" s="50">
        <v>3776</v>
      </c>
      <c r="B3779" s="51">
        <v>74.33599902571774</v>
      </c>
    </row>
    <row r="3780" spans="1:2" x14ac:dyDescent="0.2">
      <c r="A3780" s="50">
        <v>3777</v>
      </c>
      <c r="B3780" s="51">
        <v>69.342732576701636</v>
      </c>
    </row>
    <row r="3781" spans="1:2" x14ac:dyDescent="0.2">
      <c r="A3781" s="50">
        <v>3778</v>
      </c>
      <c r="B3781" s="51">
        <v>64.133880972846214</v>
      </c>
    </row>
    <row r="3782" spans="1:2" x14ac:dyDescent="0.2">
      <c r="A3782" s="50">
        <v>3779</v>
      </c>
      <c r="B3782" s="51">
        <v>56.111351833141981</v>
      </c>
    </row>
    <row r="3783" spans="1:2" x14ac:dyDescent="0.2">
      <c r="A3783" s="50">
        <v>3780</v>
      </c>
      <c r="B3783" s="51">
        <v>59.785930016537776</v>
      </c>
    </row>
    <row r="3784" spans="1:2" x14ac:dyDescent="0.2">
      <c r="A3784" s="50">
        <v>3781</v>
      </c>
      <c r="B3784" s="51">
        <v>59.995972318098325</v>
      </c>
    </row>
    <row r="3785" spans="1:2" x14ac:dyDescent="0.2">
      <c r="A3785" s="50">
        <v>3782</v>
      </c>
      <c r="B3785" s="51">
        <v>59.363322147056714</v>
      </c>
    </row>
    <row r="3786" spans="1:2" x14ac:dyDescent="0.2">
      <c r="A3786" s="50">
        <v>3783</v>
      </c>
      <c r="B3786" s="51">
        <v>61.248846114392848</v>
      </c>
    </row>
    <row r="3787" spans="1:2" x14ac:dyDescent="0.2">
      <c r="A3787" s="50">
        <v>3784</v>
      </c>
      <c r="B3787" s="51">
        <v>55.106743099290512</v>
      </c>
    </row>
    <row r="3788" spans="1:2" x14ac:dyDescent="0.2">
      <c r="A3788" s="50">
        <v>3785</v>
      </c>
      <c r="B3788" s="51">
        <v>50.05517989095712</v>
      </c>
    </row>
    <row r="3789" spans="1:2" x14ac:dyDescent="0.2">
      <c r="A3789" s="50">
        <v>3786</v>
      </c>
      <c r="B3789" s="51">
        <v>55.212819761328319</v>
      </c>
    </row>
    <row r="3790" spans="1:2" x14ac:dyDescent="0.2">
      <c r="A3790" s="50">
        <v>3787</v>
      </c>
      <c r="B3790" s="51">
        <v>67.907466355943143</v>
      </c>
    </row>
    <row r="3791" spans="1:2" x14ac:dyDescent="0.2">
      <c r="A3791" s="50">
        <v>3788</v>
      </c>
      <c r="B3791" s="51">
        <v>47.671435654907121</v>
      </c>
    </row>
    <row r="3792" spans="1:2" x14ac:dyDescent="0.2">
      <c r="A3792" s="50">
        <v>3789</v>
      </c>
      <c r="B3792" s="51">
        <v>44.835573995117102</v>
      </c>
    </row>
    <row r="3793" spans="1:2" x14ac:dyDescent="0.2">
      <c r="A3793" s="50">
        <v>3790</v>
      </c>
      <c r="B3793" s="51">
        <v>58.145964449109961</v>
      </c>
    </row>
    <row r="3794" spans="1:2" x14ac:dyDescent="0.2">
      <c r="A3794" s="50">
        <v>3791</v>
      </c>
      <c r="B3794" s="51">
        <v>59.575104421405896</v>
      </c>
    </row>
    <row r="3795" spans="1:2" x14ac:dyDescent="0.2">
      <c r="A3795" s="50">
        <v>3792</v>
      </c>
      <c r="B3795" s="51">
        <v>60.623048289552685</v>
      </c>
    </row>
    <row r="3796" spans="1:2" x14ac:dyDescent="0.2">
      <c r="A3796" s="50">
        <v>3793</v>
      </c>
      <c r="B3796" s="51">
        <v>57.380861107550132</v>
      </c>
    </row>
    <row r="3797" spans="1:2" x14ac:dyDescent="0.2">
      <c r="A3797" s="50">
        <v>3794</v>
      </c>
      <c r="B3797" s="51">
        <v>67.607953337403671</v>
      </c>
    </row>
    <row r="3798" spans="1:2" x14ac:dyDescent="0.2">
      <c r="A3798" s="50">
        <v>3795</v>
      </c>
      <c r="B3798" s="51">
        <v>50.303293826835862</v>
      </c>
    </row>
    <row r="3799" spans="1:2" x14ac:dyDescent="0.2">
      <c r="A3799" s="50">
        <v>3796</v>
      </c>
      <c r="B3799" s="51">
        <v>73.258462583987736</v>
      </c>
    </row>
    <row r="3800" spans="1:2" x14ac:dyDescent="0.2">
      <c r="A3800" s="50">
        <v>3797</v>
      </c>
      <c r="B3800" s="51">
        <v>63.907587378163527</v>
      </c>
    </row>
    <row r="3801" spans="1:2" x14ac:dyDescent="0.2">
      <c r="A3801" s="50">
        <v>3798</v>
      </c>
      <c r="B3801" s="51">
        <v>56.852507774164245</v>
      </c>
    </row>
    <row r="3802" spans="1:2" x14ac:dyDescent="0.2">
      <c r="A3802" s="50">
        <v>3799</v>
      </c>
      <c r="B3802" s="51">
        <v>57.837617483831316</v>
      </c>
    </row>
    <row r="3803" spans="1:2" x14ac:dyDescent="0.2">
      <c r="A3803" s="50">
        <v>3800</v>
      </c>
      <c r="B3803" s="51">
        <v>65.965058778389334</v>
      </c>
    </row>
    <row r="3804" spans="1:2" x14ac:dyDescent="0.2">
      <c r="A3804" s="50">
        <v>3801</v>
      </c>
      <c r="B3804" s="51">
        <v>56.610317322429246</v>
      </c>
    </row>
    <row r="3805" spans="1:2" x14ac:dyDescent="0.2">
      <c r="A3805" s="50">
        <v>3802</v>
      </c>
      <c r="B3805" s="51">
        <v>58.502877334808048</v>
      </c>
    </row>
    <row r="3806" spans="1:2" x14ac:dyDescent="0.2">
      <c r="A3806" s="50">
        <v>3803</v>
      </c>
      <c r="B3806" s="51">
        <v>63.822535615562053</v>
      </c>
    </row>
    <row r="3807" spans="1:2" x14ac:dyDescent="0.2">
      <c r="A3807" s="50">
        <v>3804</v>
      </c>
      <c r="B3807" s="51">
        <v>68.739333976916271</v>
      </c>
    </row>
    <row r="3808" spans="1:2" x14ac:dyDescent="0.2">
      <c r="A3808" s="50">
        <v>3805</v>
      </c>
      <c r="B3808" s="51">
        <v>55.589183273026222</v>
      </c>
    </row>
    <row r="3809" spans="1:2" x14ac:dyDescent="0.2">
      <c r="A3809" s="50">
        <v>3806</v>
      </c>
      <c r="B3809" s="51">
        <v>61.040133757236262</v>
      </c>
    </row>
    <row r="3810" spans="1:2" x14ac:dyDescent="0.2">
      <c r="A3810" s="50">
        <v>3807</v>
      </c>
      <c r="B3810" s="51">
        <v>55.916604367588135</v>
      </c>
    </row>
    <row r="3811" spans="1:2" x14ac:dyDescent="0.2">
      <c r="A3811" s="50">
        <v>3808</v>
      </c>
      <c r="B3811" s="51">
        <v>76.391263159790029</v>
      </c>
    </row>
    <row r="3812" spans="1:2" x14ac:dyDescent="0.2">
      <c r="A3812" s="50">
        <v>3809</v>
      </c>
      <c r="B3812" s="51">
        <v>61.327961452424162</v>
      </c>
    </row>
    <row r="3813" spans="1:2" x14ac:dyDescent="0.2">
      <c r="A3813" s="50">
        <v>3810</v>
      </c>
      <c r="B3813" s="51">
        <v>73.03144731561558</v>
      </c>
    </row>
    <row r="3814" spans="1:2" x14ac:dyDescent="0.2">
      <c r="A3814" s="50">
        <v>3811</v>
      </c>
      <c r="B3814" s="51">
        <v>71.827415205633486</v>
      </c>
    </row>
    <row r="3815" spans="1:2" x14ac:dyDescent="0.2">
      <c r="A3815" s="50">
        <v>3812</v>
      </c>
      <c r="B3815" s="51">
        <v>60.284583419035251</v>
      </c>
    </row>
    <row r="3816" spans="1:2" x14ac:dyDescent="0.2">
      <c r="A3816" s="50">
        <v>3813</v>
      </c>
      <c r="B3816" s="51">
        <v>51.030595978696802</v>
      </c>
    </row>
    <row r="3817" spans="1:2" x14ac:dyDescent="0.2">
      <c r="A3817" s="50">
        <v>3814</v>
      </c>
      <c r="B3817" s="51">
        <v>59.865558156753309</v>
      </c>
    </row>
    <row r="3818" spans="1:2" x14ac:dyDescent="0.2">
      <c r="A3818" s="50">
        <v>3815</v>
      </c>
      <c r="B3818" s="51">
        <v>53.560499463700374</v>
      </c>
    </row>
    <row r="3819" spans="1:2" x14ac:dyDescent="0.2">
      <c r="A3819" s="50">
        <v>3816</v>
      </c>
      <c r="B3819" s="51">
        <v>55.754187951750303</v>
      </c>
    </row>
    <row r="3820" spans="1:2" x14ac:dyDescent="0.2">
      <c r="A3820" s="50">
        <v>3817</v>
      </c>
      <c r="B3820" s="51">
        <v>66.223532330001063</v>
      </c>
    </row>
    <row r="3821" spans="1:2" x14ac:dyDescent="0.2">
      <c r="A3821" s="50">
        <v>3818</v>
      </c>
      <c r="B3821" s="51">
        <v>55.853486506603041</v>
      </c>
    </row>
    <row r="3822" spans="1:2" x14ac:dyDescent="0.2">
      <c r="A3822" s="50">
        <v>3819</v>
      </c>
      <c r="B3822" s="51">
        <v>60.41437121641026</v>
      </c>
    </row>
    <row r="3823" spans="1:2" x14ac:dyDescent="0.2">
      <c r="A3823" s="50">
        <v>3820</v>
      </c>
      <c r="B3823" s="51">
        <v>58.061741996624875</v>
      </c>
    </row>
    <row r="3824" spans="1:2" x14ac:dyDescent="0.2">
      <c r="A3824" s="50">
        <v>3821</v>
      </c>
      <c r="B3824" s="51">
        <v>65.218112040372688</v>
      </c>
    </row>
    <row r="3825" spans="1:2" x14ac:dyDescent="0.2">
      <c r="A3825" s="50">
        <v>3822</v>
      </c>
      <c r="B3825" s="51">
        <v>63.962249414717121</v>
      </c>
    </row>
    <row r="3826" spans="1:2" x14ac:dyDescent="0.2">
      <c r="A3826" s="50">
        <v>3823</v>
      </c>
      <c r="B3826" s="51">
        <v>49.791269161341397</v>
      </c>
    </row>
    <row r="3827" spans="1:2" x14ac:dyDescent="0.2">
      <c r="A3827" s="50">
        <v>3824</v>
      </c>
      <c r="B3827" s="51">
        <v>61.1191478720107</v>
      </c>
    </row>
    <row r="3828" spans="1:2" x14ac:dyDescent="0.2">
      <c r="A3828" s="50">
        <v>3825</v>
      </c>
      <c r="B3828" s="51">
        <v>75.111872166956886</v>
      </c>
    </row>
    <row r="3829" spans="1:2" x14ac:dyDescent="0.2">
      <c r="A3829" s="50">
        <v>3826</v>
      </c>
      <c r="B3829" s="51">
        <v>68.335878451196606</v>
      </c>
    </row>
    <row r="3830" spans="1:2" x14ac:dyDescent="0.2">
      <c r="A3830" s="50">
        <v>3827</v>
      </c>
      <c r="B3830" s="51">
        <v>66.322814172188345</v>
      </c>
    </row>
    <row r="3831" spans="1:2" x14ac:dyDescent="0.2">
      <c r="A3831" s="50">
        <v>3828</v>
      </c>
      <c r="B3831" s="51">
        <v>74.91397091601884</v>
      </c>
    </row>
    <row r="3832" spans="1:2" x14ac:dyDescent="0.2">
      <c r="A3832" s="50">
        <v>3829</v>
      </c>
      <c r="B3832" s="51">
        <v>57.00081897321617</v>
      </c>
    </row>
    <row r="3833" spans="1:2" x14ac:dyDescent="0.2">
      <c r="A3833" s="50">
        <v>3830</v>
      </c>
      <c r="B3833" s="51">
        <v>62.727154676035951</v>
      </c>
    </row>
    <row r="3834" spans="1:2" x14ac:dyDescent="0.2">
      <c r="A3834" s="50">
        <v>3831</v>
      </c>
      <c r="B3834" s="51">
        <v>77.083014977596434</v>
      </c>
    </row>
    <row r="3835" spans="1:2" x14ac:dyDescent="0.2">
      <c r="A3835" s="50">
        <v>3832</v>
      </c>
      <c r="B3835" s="51">
        <v>66.588910795319251</v>
      </c>
    </row>
    <row r="3836" spans="1:2" x14ac:dyDescent="0.2">
      <c r="A3836" s="50">
        <v>3833</v>
      </c>
      <c r="B3836" s="51">
        <v>72.890137740456154</v>
      </c>
    </row>
    <row r="3837" spans="1:2" x14ac:dyDescent="0.2">
      <c r="A3837" s="50">
        <v>3834</v>
      </c>
      <c r="B3837" s="51">
        <v>59.017462171531271</v>
      </c>
    </row>
    <row r="3838" spans="1:2" x14ac:dyDescent="0.2">
      <c r="A3838" s="50">
        <v>3835</v>
      </c>
      <c r="B3838" s="51">
        <v>56.910603849648851</v>
      </c>
    </row>
    <row r="3839" spans="1:2" x14ac:dyDescent="0.2">
      <c r="A3839" s="50">
        <v>3836</v>
      </c>
      <c r="B3839" s="51">
        <v>69.566555813305342</v>
      </c>
    </row>
    <row r="3840" spans="1:2" x14ac:dyDescent="0.2">
      <c r="A3840" s="50">
        <v>3837</v>
      </c>
      <c r="B3840" s="51">
        <v>70.905867039669474</v>
      </c>
    </row>
    <row r="3841" spans="1:2" x14ac:dyDescent="0.2">
      <c r="A3841" s="50">
        <v>3838</v>
      </c>
      <c r="B3841" s="51">
        <v>61.53714600403611</v>
      </c>
    </row>
    <row r="3842" spans="1:2" x14ac:dyDescent="0.2">
      <c r="A3842" s="50">
        <v>3839</v>
      </c>
      <c r="B3842" s="51">
        <v>71.464368854171767</v>
      </c>
    </row>
    <row r="3843" spans="1:2" x14ac:dyDescent="0.2">
      <c r="A3843" s="50">
        <v>3840</v>
      </c>
      <c r="B3843" s="51">
        <v>79.77745532519009</v>
      </c>
    </row>
    <row r="3844" spans="1:2" x14ac:dyDescent="0.2">
      <c r="A3844" s="50">
        <v>3841</v>
      </c>
      <c r="B3844" s="51">
        <v>53.689458858764958</v>
      </c>
    </row>
    <row r="3845" spans="1:2" x14ac:dyDescent="0.2">
      <c r="A3845" s="50">
        <v>3842</v>
      </c>
      <c r="B3845" s="51">
        <v>74.617893238368453</v>
      </c>
    </row>
    <row r="3846" spans="1:2" x14ac:dyDescent="0.2">
      <c r="A3846" s="50">
        <v>3843</v>
      </c>
      <c r="B3846" s="51">
        <v>62.593964416618725</v>
      </c>
    </row>
    <row r="3847" spans="1:2" x14ac:dyDescent="0.2">
      <c r="A3847" s="50">
        <v>3844</v>
      </c>
      <c r="B3847" s="51">
        <v>66.386829672594303</v>
      </c>
    </row>
    <row r="3848" spans="1:2" x14ac:dyDescent="0.2">
      <c r="A3848" s="50">
        <v>3845</v>
      </c>
      <c r="B3848" s="51">
        <v>66.654362045169506</v>
      </c>
    </row>
    <row r="3849" spans="1:2" x14ac:dyDescent="0.2">
      <c r="A3849" s="50">
        <v>3846</v>
      </c>
      <c r="B3849" s="51">
        <v>65.868500939476348</v>
      </c>
    </row>
    <row r="3850" spans="1:2" x14ac:dyDescent="0.2">
      <c r="A3850" s="50">
        <v>3847</v>
      </c>
      <c r="B3850" s="51">
        <v>68.413278265517206</v>
      </c>
    </row>
    <row r="3851" spans="1:2" x14ac:dyDescent="0.2">
      <c r="A3851" s="50">
        <v>3848</v>
      </c>
      <c r="B3851" s="51">
        <v>56.363436108655655</v>
      </c>
    </row>
    <row r="3852" spans="1:2" x14ac:dyDescent="0.2">
      <c r="A3852" s="50">
        <v>3849</v>
      </c>
      <c r="B3852" s="51">
        <v>59.150402570690346</v>
      </c>
    </row>
    <row r="3853" spans="1:2" x14ac:dyDescent="0.2">
      <c r="A3853" s="50">
        <v>3850</v>
      </c>
      <c r="B3853" s="51">
        <v>61.877470206457737</v>
      </c>
    </row>
    <row r="3854" spans="1:2" x14ac:dyDescent="0.2">
      <c r="A3854" s="50">
        <v>3851</v>
      </c>
      <c r="B3854" s="51">
        <v>52.008235622072618</v>
      </c>
    </row>
    <row r="3855" spans="1:2" x14ac:dyDescent="0.2">
      <c r="A3855" s="50">
        <v>3852</v>
      </c>
      <c r="B3855" s="51">
        <v>58.585467883606498</v>
      </c>
    </row>
    <row r="3856" spans="1:2" x14ac:dyDescent="0.2">
      <c r="A3856" s="50">
        <v>3853</v>
      </c>
      <c r="B3856" s="51">
        <v>58.283409488618027</v>
      </c>
    </row>
    <row r="3857" spans="1:2" x14ac:dyDescent="0.2">
      <c r="A3857" s="50">
        <v>3854</v>
      </c>
      <c r="B3857" s="51">
        <v>64.506526554017455</v>
      </c>
    </row>
    <row r="3858" spans="1:2" x14ac:dyDescent="0.2">
      <c r="A3858" s="50">
        <v>3855</v>
      </c>
      <c r="B3858" s="51">
        <v>66.125030246202229</v>
      </c>
    </row>
    <row r="3859" spans="1:2" x14ac:dyDescent="0.2">
      <c r="A3859" s="50">
        <v>3856</v>
      </c>
      <c r="B3859" s="51">
        <v>67.496776888527648</v>
      </c>
    </row>
    <row r="3860" spans="1:2" x14ac:dyDescent="0.2">
      <c r="A3860" s="50">
        <v>3857</v>
      </c>
      <c r="B3860" s="51">
        <v>63.737821593677722</v>
      </c>
    </row>
    <row r="3861" spans="1:2" x14ac:dyDescent="0.2">
      <c r="A3861" s="50">
        <v>3858</v>
      </c>
      <c r="B3861" s="51">
        <v>51.543179434419592</v>
      </c>
    </row>
    <row r="3862" spans="1:2" x14ac:dyDescent="0.2">
      <c r="A3862" s="50">
        <v>3859</v>
      </c>
      <c r="B3862" s="51">
        <v>59.231183001367455</v>
      </c>
    </row>
    <row r="3863" spans="1:2" x14ac:dyDescent="0.2">
      <c r="A3863" s="50">
        <v>3860</v>
      </c>
      <c r="B3863" s="51">
        <v>56.173010234688682</v>
      </c>
    </row>
    <row r="3864" spans="1:2" x14ac:dyDescent="0.2">
      <c r="A3864" s="50">
        <v>3861</v>
      </c>
      <c r="B3864" s="51">
        <v>73.900467585673468</v>
      </c>
    </row>
    <row r="3865" spans="1:2" x14ac:dyDescent="0.2">
      <c r="A3865" s="50">
        <v>3862</v>
      </c>
      <c r="B3865" s="51">
        <v>63.242495092052252</v>
      </c>
    </row>
    <row r="3866" spans="1:2" x14ac:dyDescent="0.2">
      <c r="A3866" s="50">
        <v>3863</v>
      </c>
      <c r="B3866" s="51">
        <v>64.189167409641144</v>
      </c>
    </row>
    <row r="3867" spans="1:2" x14ac:dyDescent="0.2">
      <c r="A3867" s="50">
        <v>3864</v>
      </c>
      <c r="B3867" s="51">
        <v>46.470570078393138</v>
      </c>
    </row>
    <row r="3868" spans="1:2" x14ac:dyDescent="0.2">
      <c r="A3868" s="50">
        <v>3865</v>
      </c>
      <c r="B3868" s="51">
        <v>63.024724564705274</v>
      </c>
    </row>
    <row r="3869" spans="1:2" x14ac:dyDescent="0.2">
      <c r="A3869" s="50">
        <v>3866</v>
      </c>
      <c r="B3869" s="51">
        <v>64.887207103579598</v>
      </c>
    </row>
    <row r="3870" spans="1:2" x14ac:dyDescent="0.2">
      <c r="A3870" s="50">
        <v>3867</v>
      </c>
      <c r="B3870" s="51">
        <v>73.64948089668124</v>
      </c>
    </row>
    <row r="3871" spans="1:2" x14ac:dyDescent="0.2">
      <c r="A3871" s="50">
        <v>3868</v>
      </c>
      <c r="B3871" s="51">
        <v>70.485026616639644</v>
      </c>
    </row>
    <row r="3872" spans="1:2" x14ac:dyDescent="0.2">
      <c r="A3872" s="50">
        <v>3869</v>
      </c>
      <c r="B3872" s="51">
        <v>62.168439359264291</v>
      </c>
    </row>
    <row r="3873" spans="1:2" x14ac:dyDescent="0.2">
      <c r="A3873" s="50">
        <v>3870</v>
      </c>
      <c r="B3873" s="51">
        <v>68.098183129811119</v>
      </c>
    </row>
    <row r="3874" spans="1:2" x14ac:dyDescent="0.2">
      <c r="A3874" s="50">
        <v>3871</v>
      </c>
      <c r="B3874" s="51">
        <v>57.090464646955517</v>
      </c>
    </row>
    <row r="3875" spans="1:2" x14ac:dyDescent="0.2">
      <c r="A3875" s="50">
        <v>3872</v>
      </c>
      <c r="B3875" s="51">
        <v>57.147597241732328</v>
      </c>
    </row>
    <row r="3876" spans="1:2" x14ac:dyDescent="0.2">
      <c r="A3876" s="50">
        <v>3873</v>
      </c>
      <c r="B3876" s="51">
        <v>68.535407281020028</v>
      </c>
    </row>
    <row r="3877" spans="1:2" x14ac:dyDescent="0.2">
      <c r="A3877" s="50">
        <v>3874</v>
      </c>
      <c r="B3877" s="51">
        <v>76.802125926800258</v>
      </c>
    </row>
    <row r="3878" spans="1:2" x14ac:dyDescent="0.2">
      <c r="A3878" s="50">
        <v>3875</v>
      </c>
      <c r="B3878" s="51">
        <v>55.487255996873664</v>
      </c>
    </row>
    <row r="3879" spans="1:2" x14ac:dyDescent="0.2">
      <c r="A3879" s="50">
        <v>3876</v>
      </c>
      <c r="B3879" s="51">
        <v>67.033568260475022</v>
      </c>
    </row>
    <row r="3880" spans="1:2" x14ac:dyDescent="0.2">
      <c r="A3880" s="50">
        <v>3877</v>
      </c>
      <c r="B3880" s="51">
        <v>53.119015832348623</v>
      </c>
    </row>
    <row r="3881" spans="1:2" x14ac:dyDescent="0.2">
      <c r="A3881" s="50">
        <v>3878</v>
      </c>
      <c r="B3881" s="51">
        <v>66.487445922013052</v>
      </c>
    </row>
    <row r="3882" spans="1:2" x14ac:dyDescent="0.2">
      <c r="A3882" s="50">
        <v>3879</v>
      </c>
      <c r="B3882" s="51">
        <v>55.038137115378163</v>
      </c>
    </row>
    <row r="3883" spans="1:2" x14ac:dyDescent="0.2">
      <c r="A3883" s="50">
        <v>3880</v>
      </c>
      <c r="B3883" s="51">
        <v>62.300145563420628</v>
      </c>
    </row>
    <row r="3884" spans="1:2" x14ac:dyDescent="0.2">
      <c r="A3884" s="50">
        <v>3881</v>
      </c>
      <c r="B3884" s="51">
        <v>47.974186794003941</v>
      </c>
    </row>
    <row r="3885" spans="1:2" x14ac:dyDescent="0.2">
      <c r="A3885" s="50">
        <v>3882</v>
      </c>
      <c r="B3885" s="51">
        <v>62.380630179930449</v>
      </c>
    </row>
    <row r="3886" spans="1:2" x14ac:dyDescent="0.2">
      <c r="A3886" s="50">
        <v>3883</v>
      </c>
      <c r="B3886" s="51">
        <v>67.208732162635428</v>
      </c>
    </row>
    <row r="3887" spans="1:2" x14ac:dyDescent="0.2">
      <c r="A3887" s="50">
        <v>3884</v>
      </c>
      <c r="B3887" s="51">
        <v>64.418802545620039</v>
      </c>
    </row>
    <row r="3888" spans="1:2" x14ac:dyDescent="0.2">
      <c r="A3888" s="50">
        <v>3885</v>
      </c>
      <c r="B3888" s="51">
        <v>80.30122132074672</v>
      </c>
    </row>
    <row r="3889" spans="1:2" x14ac:dyDescent="0.2">
      <c r="A3889" s="50">
        <v>3886</v>
      </c>
      <c r="B3889" s="51">
        <v>65.068124651171615</v>
      </c>
    </row>
    <row r="3890" spans="1:2" x14ac:dyDescent="0.2">
      <c r="A3890" s="50">
        <v>3887</v>
      </c>
      <c r="B3890" s="51">
        <v>52.335312673426479</v>
      </c>
    </row>
    <row r="3891" spans="1:2" x14ac:dyDescent="0.2">
      <c r="A3891" s="50">
        <v>3888</v>
      </c>
      <c r="B3891" s="51">
        <v>68.216293930239146</v>
      </c>
    </row>
    <row r="3892" spans="1:2" x14ac:dyDescent="0.2">
      <c r="A3892" s="50">
        <v>3889</v>
      </c>
      <c r="B3892" s="51">
        <v>82.476680339807402</v>
      </c>
    </row>
    <row r="3893" spans="1:2" x14ac:dyDescent="0.2">
      <c r="A3893" s="50">
        <v>3890</v>
      </c>
      <c r="B3893" s="51">
        <v>52.590049847938097</v>
      </c>
    </row>
    <row r="3894" spans="1:2" x14ac:dyDescent="0.2">
      <c r="A3894" s="50">
        <v>3891</v>
      </c>
      <c r="B3894" s="51">
        <v>48.397183569990638</v>
      </c>
    </row>
    <row r="3895" spans="1:2" x14ac:dyDescent="0.2">
      <c r="A3895" s="50">
        <v>3892</v>
      </c>
      <c r="B3895" s="51">
        <v>56.761309458489443</v>
      </c>
    </row>
    <row r="3896" spans="1:2" x14ac:dyDescent="0.2">
      <c r="A3896" s="50">
        <v>3893</v>
      </c>
      <c r="B3896" s="51">
        <v>63.378705773266404</v>
      </c>
    </row>
    <row r="3897" spans="1:2" x14ac:dyDescent="0.2">
      <c r="A3897" s="50">
        <v>3894</v>
      </c>
      <c r="B3897" s="51">
        <v>71.011607224394652</v>
      </c>
    </row>
    <row r="3898" spans="1:2" x14ac:dyDescent="0.2">
      <c r="A3898" s="50">
        <v>3895</v>
      </c>
      <c r="B3898" s="51">
        <v>45.947469577220616</v>
      </c>
    </row>
    <row r="3899" spans="1:2" x14ac:dyDescent="0.2">
      <c r="A3899" s="50">
        <v>3896</v>
      </c>
      <c r="B3899" s="51">
        <v>49.316457716530977</v>
      </c>
    </row>
    <row r="3900" spans="1:2" x14ac:dyDescent="0.2">
      <c r="A3900" s="50">
        <v>3897</v>
      </c>
      <c r="B3900" s="51">
        <v>56.014409347500198</v>
      </c>
    </row>
    <row r="3901" spans="1:2" x14ac:dyDescent="0.2">
      <c r="A3901" s="50">
        <v>3898</v>
      </c>
      <c r="B3901" s="51">
        <v>65.462728330676455</v>
      </c>
    </row>
    <row r="3902" spans="1:2" x14ac:dyDescent="0.2">
      <c r="A3902" s="50">
        <v>3899</v>
      </c>
      <c r="B3902" s="51">
        <v>63.295591177474705</v>
      </c>
    </row>
    <row r="3903" spans="1:2" x14ac:dyDescent="0.2">
      <c r="A3903" s="50">
        <v>3900</v>
      </c>
      <c r="B3903" s="51">
        <v>53.895996044969031</v>
      </c>
    </row>
    <row r="3904" spans="1:2" x14ac:dyDescent="0.2">
      <c r="A3904" s="50">
        <v>3901</v>
      </c>
      <c r="B3904" s="51">
        <v>54.92995933584281</v>
      </c>
    </row>
    <row r="3905" spans="1:2" x14ac:dyDescent="0.2">
      <c r="A3905" s="50">
        <v>3902</v>
      </c>
      <c r="B3905" s="51">
        <v>68.865923050680934</v>
      </c>
    </row>
    <row r="3906" spans="1:2" x14ac:dyDescent="0.2">
      <c r="A3906" s="50">
        <v>3903</v>
      </c>
      <c r="B3906" s="51">
        <v>74.162192484009523</v>
      </c>
    </row>
    <row r="3907" spans="1:2" x14ac:dyDescent="0.2">
      <c r="A3907" s="50">
        <v>3904</v>
      </c>
      <c r="B3907" s="51">
        <v>57.697012324345991</v>
      </c>
    </row>
    <row r="3908" spans="1:2" x14ac:dyDescent="0.2">
      <c r="A3908" s="50">
        <v>3905</v>
      </c>
      <c r="B3908" s="51">
        <v>60.83158489230798</v>
      </c>
    </row>
    <row r="3909" spans="1:2" x14ac:dyDescent="0.2">
      <c r="A3909" s="50">
        <v>3906</v>
      </c>
      <c r="B3909" s="51">
        <v>56.669480476808502</v>
      </c>
    </row>
    <row r="3910" spans="1:2" x14ac:dyDescent="0.2">
      <c r="A3910" s="50">
        <v>3907</v>
      </c>
      <c r="B3910" s="51">
        <v>70.743725405276749</v>
      </c>
    </row>
    <row r="3911" spans="1:2" x14ac:dyDescent="0.2">
      <c r="A3911" s="50">
        <v>3908</v>
      </c>
      <c r="B3911" s="51">
        <v>67.720342644234861</v>
      </c>
    </row>
    <row r="3912" spans="1:2" x14ac:dyDescent="0.2">
      <c r="A3912" s="50">
        <v>3909</v>
      </c>
      <c r="B3912" s="51">
        <v>68.02327705929612</v>
      </c>
    </row>
    <row r="3913" spans="1:2" x14ac:dyDescent="0.2">
      <c r="A3913" s="50">
        <v>3910</v>
      </c>
      <c r="B3913" s="51">
        <v>67.140006983183767</v>
      </c>
    </row>
    <row r="3914" spans="1:2" x14ac:dyDescent="0.2">
      <c r="A3914" s="50">
        <v>3911</v>
      </c>
      <c r="B3914" s="51">
        <v>70.08598747523537</v>
      </c>
    </row>
    <row r="3915" spans="1:2" x14ac:dyDescent="0.2">
      <c r="A3915" s="50">
        <v>3912</v>
      </c>
      <c r="B3915" s="51">
        <v>62.808606131374297</v>
      </c>
    </row>
    <row r="3916" spans="1:2" x14ac:dyDescent="0.2">
      <c r="A3916" s="50">
        <v>3913</v>
      </c>
      <c r="B3916" s="51">
        <v>65.616821563074325</v>
      </c>
    </row>
    <row r="3917" spans="1:2" x14ac:dyDescent="0.2">
      <c r="A3917" s="50">
        <v>3914</v>
      </c>
      <c r="B3917" s="51">
        <v>69.429418655932096</v>
      </c>
    </row>
    <row r="3918" spans="1:2" x14ac:dyDescent="0.2">
      <c r="A3918" s="50">
        <v>3915</v>
      </c>
      <c r="B3918" s="51">
        <v>53.816069545808595</v>
      </c>
    </row>
    <row r="3919" spans="1:2" x14ac:dyDescent="0.2">
      <c r="A3919" s="50">
        <v>3916</v>
      </c>
      <c r="B3919" s="51">
        <v>64.977407525232437</v>
      </c>
    </row>
    <row r="3920" spans="1:2" x14ac:dyDescent="0.2">
      <c r="A3920" s="50">
        <v>3917</v>
      </c>
      <c r="B3920" s="51">
        <v>64.651396387903745</v>
      </c>
    </row>
    <row r="3921" spans="1:2" x14ac:dyDescent="0.2">
      <c r="A3921" s="50">
        <v>3918</v>
      </c>
      <c r="B3921" s="51">
        <v>76.009441755681834</v>
      </c>
    </row>
    <row r="3922" spans="1:2" x14ac:dyDescent="0.2">
      <c r="A3922" s="50">
        <v>3919</v>
      </c>
      <c r="B3922" s="51">
        <v>67.426181379554549</v>
      </c>
    </row>
    <row r="3923" spans="1:2" x14ac:dyDescent="0.2">
      <c r="A3923" s="50">
        <v>3920</v>
      </c>
      <c r="B3923" s="51">
        <v>68.994330830671558</v>
      </c>
    </row>
    <row r="3924" spans="1:2" x14ac:dyDescent="0.2">
      <c r="A3924" s="50">
        <v>3921</v>
      </c>
      <c r="B3924" s="51">
        <v>64.829694126900009</v>
      </c>
    </row>
    <row r="3925" spans="1:2" x14ac:dyDescent="0.2">
      <c r="A3925" s="50">
        <v>3922</v>
      </c>
      <c r="B3925" s="51">
        <v>53.476596008625414</v>
      </c>
    </row>
    <row r="3926" spans="1:2" x14ac:dyDescent="0.2">
      <c r="A3926" s="50">
        <v>3923</v>
      </c>
      <c r="B3926" s="51">
        <v>65.711589654304746</v>
      </c>
    </row>
    <row r="3927" spans="1:2" x14ac:dyDescent="0.2">
      <c r="A3927" s="50">
        <v>3924</v>
      </c>
      <c r="B3927" s="51">
        <v>57.324598577920192</v>
      </c>
    </row>
    <row r="3928" spans="1:2" x14ac:dyDescent="0.2">
      <c r="A3928" s="50">
        <v>3925</v>
      </c>
      <c r="B3928" s="51">
        <v>56.42378195286021</v>
      </c>
    </row>
    <row r="3929" spans="1:2" x14ac:dyDescent="0.2">
      <c r="A3929" s="50">
        <v>3926</v>
      </c>
      <c r="B3929" s="51">
        <v>72.140002535948412</v>
      </c>
    </row>
    <row r="3930" spans="1:2" x14ac:dyDescent="0.2">
      <c r="A3930" s="50">
        <v>3927</v>
      </c>
      <c r="B3930" s="51">
        <v>65.310273104255884</v>
      </c>
    </row>
    <row r="3931" spans="1:2" x14ac:dyDescent="0.2">
      <c r="A3931" s="50">
        <v>3928</v>
      </c>
      <c r="B3931" s="51">
        <v>50.897496032850555</v>
      </c>
    </row>
    <row r="3932" spans="1:2" x14ac:dyDescent="0.2">
      <c r="A3932" s="50">
        <v>3929</v>
      </c>
      <c r="B3932" s="51">
        <v>71.643556838573744</v>
      </c>
    </row>
    <row r="3933" spans="1:2" x14ac:dyDescent="0.2">
      <c r="A3933" s="50">
        <v>3930</v>
      </c>
      <c r="B3933" s="51">
        <v>66.062333961419796</v>
      </c>
    </row>
    <row r="3934" spans="1:2" x14ac:dyDescent="0.2">
      <c r="A3934" s="50">
        <v>3931</v>
      </c>
      <c r="B3934" s="51">
        <v>78.07268380756571</v>
      </c>
    </row>
    <row r="3935" spans="1:2" x14ac:dyDescent="0.2">
      <c r="A3935" s="50">
        <v>3932</v>
      </c>
      <c r="B3935" s="51">
        <v>54.637598330110279</v>
      </c>
    </row>
    <row r="3936" spans="1:2" x14ac:dyDescent="0.2">
      <c r="A3936" s="50">
        <v>3933</v>
      </c>
      <c r="B3936" s="51">
        <v>69.939969321809684</v>
      </c>
    </row>
    <row r="3937" spans="1:2" x14ac:dyDescent="0.2">
      <c r="A3937" s="50">
        <v>3934</v>
      </c>
      <c r="B3937" s="51">
        <v>69.70598320344898</v>
      </c>
    </row>
    <row r="3938" spans="1:2" x14ac:dyDescent="0.2">
      <c r="A3938" s="50">
        <v>3935</v>
      </c>
      <c r="B3938" s="51">
        <v>63.462100256799346</v>
      </c>
    </row>
    <row r="3939" spans="1:2" x14ac:dyDescent="0.2">
      <c r="A3939" s="50">
        <v>3936</v>
      </c>
      <c r="B3939" s="51">
        <v>63.515669808346502</v>
      </c>
    </row>
    <row r="3940" spans="1:2" x14ac:dyDescent="0.2">
      <c r="A3940" s="50">
        <v>3937</v>
      </c>
      <c r="B3940" s="51">
        <v>52.83413498582356</v>
      </c>
    </row>
    <row r="3941" spans="1:2" x14ac:dyDescent="0.2">
      <c r="A3941" s="50">
        <v>3938</v>
      </c>
      <c r="B3941" s="51">
        <v>57.236355033753185</v>
      </c>
    </row>
    <row r="3942" spans="1:2" x14ac:dyDescent="0.2">
      <c r="A3942" s="50">
        <v>3939</v>
      </c>
      <c r="B3942" s="51">
        <v>62.088345849488967</v>
      </c>
    </row>
    <row r="3943" spans="1:2" x14ac:dyDescent="0.2">
      <c r="A3943" s="50">
        <v>3940</v>
      </c>
      <c r="B3943" s="51">
        <v>50.454951446107856</v>
      </c>
    </row>
    <row r="3944" spans="1:2" x14ac:dyDescent="0.2">
      <c r="A3944" s="50">
        <v>3941</v>
      </c>
      <c r="B3944" s="51">
        <v>60.493425670748756</v>
      </c>
    </row>
    <row r="3945" spans="1:2" x14ac:dyDescent="0.2">
      <c r="A3945" s="50">
        <v>3942</v>
      </c>
      <c r="B3945" s="51">
        <v>48.995148436299296</v>
      </c>
    </row>
    <row r="3946" spans="1:2" x14ac:dyDescent="0.2">
      <c r="A3946" s="50">
        <v>3943</v>
      </c>
      <c r="B3946" s="51">
        <v>61.746852293863881</v>
      </c>
    </row>
    <row r="3947" spans="1:2" x14ac:dyDescent="0.2">
      <c r="A3947" s="50">
        <v>3944</v>
      </c>
      <c r="B3947" s="51">
        <v>70.180941372093173</v>
      </c>
    </row>
    <row r="3948" spans="1:2" x14ac:dyDescent="0.2">
      <c r="A3948" s="50">
        <v>3945</v>
      </c>
      <c r="B3948" s="51">
        <v>51.423686399093654</v>
      </c>
    </row>
    <row r="3949" spans="1:2" x14ac:dyDescent="0.2">
      <c r="A3949" s="50">
        <v>3946</v>
      </c>
      <c r="B3949" s="51">
        <v>70.331503337928424</v>
      </c>
    </row>
    <row r="3950" spans="1:2" x14ac:dyDescent="0.2">
      <c r="A3950" s="50">
        <v>3947</v>
      </c>
      <c r="B3950" s="51">
        <v>68.659169844521571</v>
      </c>
    </row>
    <row r="3951" spans="1:2" x14ac:dyDescent="0.2">
      <c r="A3951" s="50">
        <v>3948</v>
      </c>
      <c r="B3951" s="51">
        <v>65.556456318000187</v>
      </c>
    </row>
    <row r="3952" spans="1:2" x14ac:dyDescent="0.2">
      <c r="A3952" s="50">
        <v>3949</v>
      </c>
      <c r="B3952" s="51">
        <v>48.773512061046844</v>
      </c>
    </row>
    <row r="3953" spans="1:2" x14ac:dyDescent="0.2">
      <c r="A3953" s="50">
        <v>3950</v>
      </c>
      <c r="B3953" s="51">
        <v>79.060124245935597</v>
      </c>
    </row>
    <row r="3954" spans="1:2" x14ac:dyDescent="0.2">
      <c r="A3954" s="50">
        <v>3951</v>
      </c>
      <c r="B3954" s="51">
        <v>60.075347788053556</v>
      </c>
    </row>
    <row r="3955" spans="1:2" x14ac:dyDescent="0.2">
      <c r="A3955" s="50">
        <v>3952</v>
      </c>
      <c r="B3955" s="51">
        <v>52.436127051214974</v>
      </c>
    </row>
    <row r="3956" spans="1:2" x14ac:dyDescent="0.2">
      <c r="A3956" s="50">
        <v>3953</v>
      </c>
      <c r="B3956" s="51">
        <v>57.922801963232544</v>
      </c>
    </row>
    <row r="3957" spans="1:2" x14ac:dyDescent="0.2">
      <c r="A3957" s="50">
        <v>3954</v>
      </c>
      <c r="B3957" s="51">
        <v>60.205398628076672</v>
      </c>
    </row>
    <row r="3958" spans="1:2" x14ac:dyDescent="0.2">
      <c r="A3958" s="50">
        <v>3955</v>
      </c>
      <c r="B3958" s="51">
        <v>58.720385019933275</v>
      </c>
    </row>
    <row r="3959" spans="1:2" x14ac:dyDescent="0.2">
      <c r="A3959" s="50">
        <v>3956</v>
      </c>
      <c r="B3959" s="51">
        <v>63.159817381025114</v>
      </c>
    </row>
    <row r="3960" spans="1:2" x14ac:dyDescent="0.2">
      <c r="A3960" s="50">
        <v>3957</v>
      </c>
      <c r="B3960" s="51">
        <v>72.467619442174183</v>
      </c>
    </row>
    <row r="3961" spans="1:2" x14ac:dyDescent="0.2">
      <c r="A3961" s="50">
        <v>3958</v>
      </c>
      <c r="B3961" s="51">
        <v>73.493896287379428</v>
      </c>
    </row>
    <row r="3962" spans="1:2" x14ac:dyDescent="0.2">
      <c r="A3962" s="50">
        <v>3959</v>
      </c>
      <c r="B3962" s="51">
        <v>58.366769658486128</v>
      </c>
    </row>
    <row r="3963" spans="1:2" x14ac:dyDescent="0.2">
      <c r="A3963" s="50">
        <v>3960</v>
      </c>
      <c r="B3963" s="51">
        <v>58.936156554877407</v>
      </c>
    </row>
    <row r="3964" spans="1:2" x14ac:dyDescent="0.2">
      <c r="A3964" s="50">
        <v>3961</v>
      </c>
      <c r="B3964" s="51">
        <v>62.513027726499999</v>
      </c>
    </row>
    <row r="3965" spans="1:2" x14ac:dyDescent="0.2">
      <c r="A3965" s="50">
        <v>3962</v>
      </c>
      <c r="B3965" s="51">
        <v>83.482883807386017</v>
      </c>
    </row>
    <row r="3966" spans="1:2" x14ac:dyDescent="0.2">
      <c r="A3966" s="50">
        <v>3963</v>
      </c>
      <c r="B3966" s="51">
        <v>64.362835380813209</v>
      </c>
    </row>
    <row r="3967" spans="1:2" x14ac:dyDescent="0.2">
      <c r="A3967" s="50">
        <v>3964</v>
      </c>
      <c r="B3967" s="51">
        <v>55.317689803764139</v>
      </c>
    </row>
    <row r="3968" spans="1:2" x14ac:dyDescent="0.2">
      <c r="A3968" s="50">
        <v>3965</v>
      </c>
      <c r="B3968" s="51">
        <v>61.667363385823677</v>
      </c>
    </row>
    <row r="3969" spans="1:2" x14ac:dyDescent="0.2">
      <c r="A3969" s="50">
        <v>3966</v>
      </c>
      <c r="B3969" s="51">
        <v>53.207585116499907</v>
      </c>
    </row>
    <row r="3970" spans="1:2" x14ac:dyDescent="0.2">
      <c r="A3970" s="50">
        <v>3967</v>
      </c>
      <c r="B3970" s="51">
        <v>56.517399126006929</v>
      </c>
    </row>
    <row r="3971" spans="1:2" x14ac:dyDescent="0.2">
      <c r="A3971" s="50">
        <v>3968</v>
      </c>
      <c r="B3971" s="51">
        <v>64.047880641379663</v>
      </c>
    </row>
    <row r="3972" spans="1:2" x14ac:dyDescent="0.2">
      <c r="A3972" s="50">
        <v>3969</v>
      </c>
      <c r="B3972" s="51">
        <v>67.792990333160603</v>
      </c>
    </row>
    <row r="3973" spans="1:2" x14ac:dyDescent="0.2">
      <c r="A3973" s="50">
        <v>3970</v>
      </c>
      <c r="B3973" s="51">
        <v>63.077392670218366</v>
      </c>
    </row>
    <row r="3974" spans="1:2" x14ac:dyDescent="0.2">
      <c r="A3974" s="50">
        <v>3971</v>
      </c>
      <c r="B3974" s="51">
        <v>54.820420963529529</v>
      </c>
    </row>
    <row r="3975" spans="1:2" x14ac:dyDescent="0.2">
      <c r="A3975" s="50">
        <v>3972</v>
      </c>
      <c r="B3975" s="51">
        <v>51.724246619720631</v>
      </c>
    </row>
    <row r="3976" spans="1:2" x14ac:dyDescent="0.2">
      <c r="A3976" s="50">
        <v>3973</v>
      </c>
      <c r="B3976" s="51">
        <v>52.174208151466821</v>
      </c>
    </row>
    <row r="3977" spans="1:2" x14ac:dyDescent="0.2">
      <c r="A3977" s="50">
        <v>3974</v>
      </c>
      <c r="B3977" s="51">
        <v>50.68167925998722</v>
      </c>
    </row>
    <row r="3978" spans="1:2" x14ac:dyDescent="0.2">
      <c r="A3978" s="50">
        <v>3975</v>
      </c>
      <c r="B3978" s="51">
        <v>54.334463886426043</v>
      </c>
    </row>
    <row r="3979" spans="1:2" x14ac:dyDescent="0.2">
      <c r="A3979" s="50">
        <v>3976</v>
      </c>
      <c r="B3979" s="51">
        <v>71.179776075027732</v>
      </c>
    </row>
    <row r="3980" spans="1:2" x14ac:dyDescent="0.2">
      <c r="A3980" s="50">
        <v>3977</v>
      </c>
      <c r="B3980" s="51">
        <v>66.861123397303857</v>
      </c>
    </row>
    <row r="3981" spans="1:2" x14ac:dyDescent="0.2">
      <c r="A3981" s="50">
        <v>3978</v>
      </c>
      <c r="B3981" s="51">
        <v>71.351911605431241</v>
      </c>
    </row>
    <row r="3982" spans="1:2" x14ac:dyDescent="0.2">
      <c r="A3982" s="50">
        <v>3979</v>
      </c>
      <c r="B3982" s="51">
        <v>60.910554826404983</v>
      </c>
    </row>
    <row r="3983" spans="1:2" x14ac:dyDescent="0.2">
      <c r="A3983" s="50">
        <v>3980</v>
      </c>
      <c r="B3983" s="51">
        <v>78.435200853181925</v>
      </c>
    </row>
    <row r="3984" spans="1:2" x14ac:dyDescent="0.2">
      <c r="A3984" s="50">
        <v>3981</v>
      </c>
      <c r="B3984" s="51">
        <v>65.807018257088245</v>
      </c>
    </row>
    <row r="3985" spans="1:2" x14ac:dyDescent="0.2">
      <c r="A3985" s="50">
        <v>3982</v>
      </c>
      <c r="B3985" s="51">
        <v>91.96421904351304</v>
      </c>
    </row>
    <row r="3986" spans="1:2" x14ac:dyDescent="0.2">
      <c r="A3986" s="50">
        <v>3983</v>
      </c>
      <c r="B3986" s="51">
        <v>51.231147609051206</v>
      </c>
    </row>
    <row r="3987" spans="1:2" x14ac:dyDescent="0.2">
      <c r="A3987" s="50">
        <v>3984</v>
      </c>
      <c r="B3987" s="51">
        <v>53.343468068550678</v>
      </c>
    </row>
    <row r="3988" spans="1:2" x14ac:dyDescent="0.2">
      <c r="A3988" s="50">
        <v>3985</v>
      </c>
      <c r="B3988" s="51">
        <v>77.554089350042929</v>
      </c>
    </row>
    <row r="3989" spans="1:2" x14ac:dyDescent="0.2">
      <c r="A3989" s="50">
        <v>3986</v>
      </c>
      <c r="B3989" s="51">
        <v>60.702031449333191</v>
      </c>
    </row>
    <row r="3990" spans="1:2" x14ac:dyDescent="0.2">
      <c r="A3990" s="50">
        <v>3987</v>
      </c>
      <c r="B3990" s="51">
        <v>42.61389536307518</v>
      </c>
    </row>
    <row r="3991" spans="1:2" x14ac:dyDescent="0.2">
      <c r="A3991" s="50">
        <v>3988</v>
      </c>
      <c r="B3991" s="51">
        <v>63.683730896093813</v>
      </c>
    </row>
    <row r="3992" spans="1:2" x14ac:dyDescent="0.2">
      <c r="A3992" s="50">
        <v>3989</v>
      </c>
      <c r="B3992" s="51">
        <v>57.555280671958073</v>
      </c>
    </row>
    <row r="3993" spans="1:2" x14ac:dyDescent="0.2">
      <c r="A3993" s="50">
        <v>3990</v>
      </c>
      <c r="B3993" s="51">
        <v>55.65392800574535</v>
      </c>
    </row>
    <row r="3994" spans="1:2" x14ac:dyDescent="0.2">
      <c r="A3994" s="50">
        <v>3991</v>
      </c>
      <c r="B3994" s="51">
        <v>81.259213537838946</v>
      </c>
    </row>
    <row r="3995" spans="1:2" x14ac:dyDescent="0.2">
      <c r="A3995" s="50">
        <v>3992</v>
      </c>
      <c r="B3995" s="51">
        <v>59.443650108867402</v>
      </c>
    </row>
    <row r="3996" spans="1:2" x14ac:dyDescent="0.2">
      <c r="A3996" s="50">
        <v>3993</v>
      </c>
      <c r="B3996" s="51">
        <v>55.384253729130307</v>
      </c>
    </row>
    <row r="3997" spans="1:2" x14ac:dyDescent="0.2">
      <c r="A3997" s="50">
        <v>3994</v>
      </c>
      <c r="B3997" s="51">
        <v>47.131207628552851</v>
      </c>
    </row>
    <row r="3998" spans="1:2" x14ac:dyDescent="0.2">
      <c r="A3998" s="50">
        <v>3995</v>
      </c>
      <c r="B3998" s="51">
        <v>57.468302975148589</v>
      </c>
    </row>
    <row r="3999" spans="1:2" x14ac:dyDescent="0.2">
      <c r="A3999" s="50">
        <v>3996</v>
      </c>
      <c r="B3999" s="51">
        <v>61.457872473000918</v>
      </c>
    </row>
    <row r="4000" spans="1:2" x14ac:dyDescent="0.2">
      <c r="A4000" s="50">
        <v>3997</v>
      </c>
      <c r="B4000" s="51">
        <v>54.216545439773853</v>
      </c>
    </row>
    <row r="4001" spans="1:2" x14ac:dyDescent="0.2">
      <c r="A4001" s="50">
        <v>3998</v>
      </c>
      <c r="B4001" s="51">
        <v>54.019032977473934</v>
      </c>
    </row>
    <row r="4002" spans="1:2" x14ac:dyDescent="0.2">
      <c r="A4002" s="50">
        <v>3999</v>
      </c>
      <c r="B4002" s="51">
        <v>72.675488601603746</v>
      </c>
    </row>
    <row r="4003" spans="1:2" x14ac:dyDescent="0.2">
      <c r="A4003" s="50">
        <v>4000</v>
      </c>
      <c r="B4003" s="51">
        <v>64.594688451661654</v>
      </c>
    </row>
    <row r="4004" spans="1:2" x14ac:dyDescent="0.2">
      <c r="A4004" s="50">
        <v>4001</v>
      </c>
      <c r="B4004" s="51">
        <v>54.450622033333509</v>
      </c>
    </row>
    <row r="4005" spans="1:2" x14ac:dyDescent="0.2">
      <c r="A4005" s="50">
        <v>4002</v>
      </c>
      <c r="B4005" s="51">
        <v>63.599546316380994</v>
      </c>
    </row>
    <row r="4006" spans="1:2" x14ac:dyDescent="0.2">
      <c r="A4006" s="50">
        <v>4003</v>
      </c>
      <c r="B4006" s="51">
        <v>69.796545580507654</v>
      </c>
    </row>
    <row r="4007" spans="1:2" x14ac:dyDescent="0.2">
      <c r="A4007" s="50">
        <v>4004</v>
      </c>
      <c r="B4007" s="51">
        <v>52.740019495067941</v>
      </c>
    </row>
    <row r="4008" spans="1:2" x14ac:dyDescent="0.2">
      <c r="A4008" s="50">
        <v>4005</v>
      </c>
      <c r="B4008" s="51">
        <v>67.316904063713338</v>
      </c>
    </row>
    <row r="4009" spans="1:2" x14ac:dyDescent="0.2">
      <c r="A4009" s="50">
        <v>4006</v>
      </c>
      <c r="B4009" s="51">
        <v>51.899168270015714</v>
      </c>
    </row>
    <row r="4010" spans="1:2" x14ac:dyDescent="0.2">
      <c r="A4010" s="50">
        <v>4007</v>
      </c>
      <c r="B4010" s="51">
        <v>69.209135148189517</v>
      </c>
    </row>
    <row r="4011" spans="1:2" x14ac:dyDescent="0.2">
      <c r="A4011" s="50">
        <v>4008</v>
      </c>
      <c r="B4011" s="51">
        <v>72.33780074174814</v>
      </c>
    </row>
    <row r="4012" spans="1:2" x14ac:dyDescent="0.2">
      <c r="A4012" s="50">
        <v>4009</v>
      </c>
      <c r="B4012" s="51">
        <v>59.65504924767675</v>
      </c>
    </row>
    <row r="4013" spans="1:2" x14ac:dyDescent="0.2">
      <c r="A4013" s="50">
        <v>4010</v>
      </c>
      <c r="B4013" s="51">
        <v>54.524141867482093</v>
      </c>
    </row>
    <row r="4014" spans="1:2" x14ac:dyDescent="0.2">
      <c r="A4014" s="50">
        <v>4011</v>
      </c>
      <c r="B4014" s="51">
        <v>52.978212421196822</v>
      </c>
    </row>
    <row r="4015" spans="1:2" x14ac:dyDescent="0.2">
      <c r="A4015" s="50">
        <v>4012</v>
      </c>
      <c r="B4015" s="51">
        <v>85.786212448929021</v>
      </c>
    </row>
    <row r="4016" spans="1:2" x14ac:dyDescent="0.2">
      <c r="A4016" s="50">
        <v>4013</v>
      </c>
      <c r="B4016" s="51">
        <v>58.802292483643413</v>
      </c>
    </row>
    <row r="4017" spans="1:2" x14ac:dyDescent="0.2">
      <c r="A4017" s="50">
        <v>4014</v>
      </c>
      <c r="B4017" s="51">
        <v>57.61075787567389</v>
      </c>
    </row>
    <row r="4018" spans="1:2" x14ac:dyDescent="0.2">
      <c r="A4018" s="50">
        <v>4015</v>
      </c>
      <c r="B4018" s="51">
        <v>66.757280231874475</v>
      </c>
    </row>
    <row r="4019" spans="1:2" x14ac:dyDescent="0.2">
      <c r="A4019" s="50">
        <v>4016</v>
      </c>
      <c r="B4019" s="51">
        <v>54.140045782454699</v>
      </c>
    </row>
    <row r="4020" spans="1:2" x14ac:dyDescent="0.2">
      <c r="A4020" s="50">
        <v>4017</v>
      </c>
      <c r="B4020" s="51">
        <v>64.275800195631916</v>
      </c>
    </row>
    <row r="4021" spans="1:2" x14ac:dyDescent="0.2">
      <c r="A4021" s="50">
        <v>4018</v>
      </c>
      <c r="B4021" s="51">
        <v>66.928139609103567</v>
      </c>
    </row>
    <row r="4022" spans="1:2" x14ac:dyDescent="0.2">
      <c r="A4022" s="50">
        <v>4019</v>
      </c>
      <c r="B4022" s="51">
        <v>65.126511745386551</v>
      </c>
    </row>
    <row r="4023" spans="1:2" x14ac:dyDescent="0.2">
      <c r="A4023" s="50">
        <v>4020</v>
      </c>
      <c r="B4023" s="51">
        <v>71.947782825691846</v>
      </c>
    </row>
    <row r="4024" spans="1:2" x14ac:dyDescent="0.2">
      <c r="A4024" s="50">
        <v>4021</v>
      </c>
      <c r="B4024" s="51">
        <v>75.778128427399182</v>
      </c>
    </row>
    <row r="4025" spans="1:2" x14ac:dyDescent="0.2">
      <c r="A4025" s="50">
        <v>4022</v>
      </c>
      <c r="B4025" s="51">
        <v>56.268611024849449</v>
      </c>
    </row>
    <row r="4026" spans="1:2" x14ac:dyDescent="0.2">
      <c r="A4026" s="50">
        <v>4023</v>
      </c>
      <c r="B4026" s="51">
        <v>64.74030731928444</v>
      </c>
    </row>
    <row r="4027" spans="1:2" x14ac:dyDescent="0.2">
      <c r="A4027" s="50">
        <v>4024</v>
      </c>
      <c r="B4027" s="51">
        <v>65.369608870696567</v>
      </c>
    </row>
    <row r="4028" spans="1:2" x14ac:dyDescent="0.2">
      <c r="A4028" s="50">
        <v>4025</v>
      </c>
      <c r="B4028" s="51">
        <v>70.584993619307596</v>
      </c>
    </row>
    <row r="4029" spans="1:2" x14ac:dyDescent="0.2">
      <c r="A4029" s="50">
        <v>4026</v>
      </c>
      <c r="B4029" s="51">
        <v>49.612670121729316</v>
      </c>
    </row>
    <row r="4030" spans="1:2" x14ac:dyDescent="0.2">
      <c r="A4030" s="50">
        <v>4027</v>
      </c>
      <c r="B4030" s="51">
        <v>75.435183535902311</v>
      </c>
    </row>
    <row r="4031" spans="1:2" x14ac:dyDescent="0.2">
      <c r="A4031" s="50">
        <v>4028</v>
      </c>
      <c r="B4031" s="51">
        <v>61.957232176766254</v>
      </c>
    </row>
    <row r="4032" spans="1:2" x14ac:dyDescent="0.2">
      <c r="A4032" s="50">
        <v>4029</v>
      </c>
      <c r="B4032" s="51">
        <v>69.077572770040305</v>
      </c>
    </row>
    <row r="4033" spans="1:2" x14ac:dyDescent="0.2">
      <c r="A4033" s="50">
        <v>4030</v>
      </c>
      <c r="B4033" s="51">
        <v>54.749512186913364</v>
      </c>
    </row>
    <row r="4034" spans="1:2" x14ac:dyDescent="0.2">
      <c r="A4034" s="50">
        <v>4031</v>
      </c>
      <c r="B4034" s="51">
        <v>62.942693582536343</v>
      </c>
    </row>
    <row r="4035" spans="1:2" x14ac:dyDescent="0.2">
      <c r="A4035" s="50">
        <v>4032</v>
      </c>
      <c r="B4035" s="51">
        <v>74.33599902571774</v>
      </c>
    </row>
    <row r="4036" spans="1:2" x14ac:dyDescent="0.2">
      <c r="A4036" s="50">
        <v>4033</v>
      </c>
      <c r="B4036" s="51">
        <v>69.342732576701636</v>
      </c>
    </row>
    <row r="4037" spans="1:2" x14ac:dyDescent="0.2">
      <c r="A4037" s="50">
        <v>4034</v>
      </c>
      <c r="B4037" s="51">
        <v>64.133880972846214</v>
      </c>
    </row>
    <row r="4038" spans="1:2" x14ac:dyDescent="0.2">
      <c r="A4038" s="50">
        <v>4035</v>
      </c>
      <c r="B4038" s="51">
        <v>56.111351833141981</v>
      </c>
    </row>
    <row r="4039" spans="1:2" x14ac:dyDescent="0.2">
      <c r="A4039" s="50">
        <v>4036</v>
      </c>
      <c r="B4039" s="51">
        <v>59.785930016537776</v>
      </c>
    </row>
    <row r="4040" spans="1:2" x14ac:dyDescent="0.2">
      <c r="A4040" s="50">
        <v>4037</v>
      </c>
      <c r="B4040" s="51">
        <v>59.995972318098325</v>
      </c>
    </row>
    <row r="4041" spans="1:2" x14ac:dyDescent="0.2">
      <c r="A4041" s="50">
        <v>4038</v>
      </c>
      <c r="B4041" s="51">
        <v>59.363322147056714</v>
      </c>
    </row>
    <row r="4042" spans="1:2" x14ac:dyDescent="0.2">
      <c r="A4042" s="50">
        <v>4039</v>
      </c>
      <c r="B4042" s="51">
        <v>61.248846114392848</v>
      </c>
    </row>
    <row r="4043" spans="1:2" x14ac:dyDescent="0.2">
      <c r="A4043" s="50">
        <v>4040</v>
      </c>
      <c r="B4043" s="51">
        <v>55.106743099290512</v>
      </c>
    </row>
    <row r="4044" spans="1:2" x14ac:dyDescent="0.2">
      <c r="A4044" s="50">
        <v>4041</v>
      </c>
      <c r="B4044" s="51">
        <v>50.05517989095712</v>
      </c>
    </row>
    <row r="4045" spans="1:2" x14ac:dyDescent="0.2">
      <c r="A4045" s="50">
        <v>4042</v>
      </c>
      <c r="B4045" s="51">
        <v>55.212819761328319</v>
      </c>
    </row>
    <row r="4046" spans="1:2" x14ac:dyDescent="0.2">
      <c r="A4046" s="50">
        <v>4043</v>
      </c>
      <c r="B4046" s="51">
        <v>67.907466355943143</v>
      </c>
    </row>
    <row r="4047" spans="1:2" x14ac:dyDescent="0.2">
      <c r="A4047" s="50">
        <v>4044</v>
      </c>
      <c r="B4047" s="51">
        <v>47.671435654907121</v>
      </c>
    </row>
    <row r="4048" spans="1:2" x14ac:dyDescent="0.2">
      <c r="A4048" s="50">
        <v>4045</v>
      </c>
      <c r="B4048" s="51">
        <v>44.835573995117102</v>
      </c>
    </row>
    <row r="4049" spans="1:2" x14ac:dyDescent="0.2">
      <c r="A4049" s="50">
        <v>4046</v>
      </c>
      <c r="B4049" s="51">
        <v>58.145964449109961</v>
      </c>
    </row>
    <row r="4050" spans="1:2" x14ac:dyDescent="0.2">
      <c r="A4050" s="50">
        <v>4047</v>
      </c>
      <c r="B4050" s="51">
        <v>59.575104421405896</v>
      </c>
    </row>
    <row r="4051" spans="1:2" x14ac:dyDescent="0.2">
      <c r="A4051" s="50">
        <v>4048</v>
      </c>
      <c r="B4051" s="51">
        <v>60.623048289552685</v>
      </c>
    </row>
    <row r="4052" spans="1:2" x14ac:dyDescent="0.2">
      <c r="A4052" s="50">
        <v>4049</v>
      </c>
      <c r="B4052" s="51">
        <v>57.380861107550132</v>
      </c>
    </row>
    <row r="4053" spans="1:2" x14ac:dyDescent="0.2">
      <c r="A4053" s="50">
        <v>4050</v>
      </c>
      <c r="B4053" s="51">
        <v>67.607953337403671</v>
      </c>
    </row>
    <row r="4054" spans="1:2" x14ac:dyDescent="0.2">
      <c r="A4054" s="50">
        <v>4051</v>
      </c>
      <c r="B4054" s="51">
        <v>50.303293826835862</v>
      </c>
    </row>
    <row r="4055" spans="1:2" x14ac:dyDescent="0.2">
      <c r="A4055" s="50">
        <v>4052</v>
      </c>
      <c r="B4055" s="51">
        <v>73.258462583987736</v>
      </c>
    </row>
    <row r="4056" spans="1:2" x14ac:dyDescent="0.2">
      <c r="A4056" s="50">
        <v>4053</v>
      </c>
      <c r="B4056" s="51">
        <v>63.907587378163527</v>
      </c>
    </row>
    <row r="4057" spans="1:2" x14ac:dyDescent="0.2">
      <c r="A4057" s="50">
        <v>4054</v>
      </c>
      <c r="B4057" s="51">
        <v>56.852507774164245</v>
      </c>
    </row>
    <row r="4058" spans="1:2" x14ac:dyDescent="0.2">
      <c r="A4058" s="50">
        <v>4055</v>
      </c>
      <c r="B4058" s="51">
        <v>57.837617483831316</v>
      </c>
    </row>
    <row r="4059" spans="1:2" x14ac:dyDescent="0.2">
      <c r="A4059" s="50">
        <v>4056</v>
      </c>
      <c r="B4059" s="51">
        <v>65.965058778389334</v>
      </c>
    </row>
    <row r="4060" spans="1:2" x14ac:dyDescent="0.2">
      <c r="A4060" s="50">
        <v>4057</v>
      </c>
      <c r="B4060" s="51">
        <v>56.610317322429246</v>
      </c>
    </row>
    <row r="4061" spans="1:2" x14ac:dyDescent="0.2">
      <c r="A4061" s="50">
        <v>4058</v>
      </c>
      <c r="B4061" s="51">
        <v>58.502877334808048</v>
      </c>
    </row>
    <row r="4062" spans="1:2" x14ac:dyDescent="0.2">
      <c r="A4062" s="50">
        <v>4059</v>
      </c>
      <c r="B4062" s="51">
        <v>63.822535615562053</v>
      </c>
    </row>
    <row r="4063" spans="1:2" x14ac:dyDescent="0.2">
      <c r="A4063" s="50">
        <v>4060</v>
      </c>
      <c r="B4063" s="51">
        <v>68.739333976916271</v>
      </c>
    </row>
    <row r="4064" spans="1:2" x14ac:dyDescent="0.2">
      <c r="A4064" s="50">
        <v>4061</v>
      </c>
      <c r="B4064" s="51">
        <v>55.589183273026222</v>
      </c>
    </row>
    <row r="4065" spans="1:2" x14ac:dyDescent="0.2">
      <c r="A4065" s="50">
        <v>4062</v>
      </c>
      <c r="B4065" s="51">
        <v>61.040133757236262</v>
      </c>
    </row>
    <row r="4066" spans="1:2" x14ac:dyDescent="0.2">
      <c r="A4066" s="50">
        <v>4063</v>
      </c>
      <c r="B4066" s="51">
        <v>55.916604367588135</v>
      </c>
    </row>
    <row r="4067" spans="1:2" x14ac:dyDescent="0.2">
      <c r="A4067" s="50">
        <v>4064</v>
      </c>
      <c r="B4067" s="51">
        <v>76.391263159790029</v>
      </c>
    </row>
    <row r="4068" spans="1:2" x14ac:dyDescent="0.2">
      <c r="A4068" s="50">
        <v>4065</v>
      </c>
      <c r="B4068" s="51">
        <v>61.327961452424162</v>
      </c>
    </row>
    <row r="4069" spans="1:2" x14ac:dyDescent="0.2">
      <c r="A4069" s="50">
        <v>4066</v>
      </c>
      <c r="B4069" s="51">
        <v>73.03144731561558</v>
      </c>
    </row>
    <row r="4070" spans="1:2" x14ac:dyDescent="0.2">
      <c r="A4070" s="50">
        <v>4067</v>
      </c>
      <c r="B4070" s="51">
        <v>71.827415205633486</v>
      </c>
    </row>
    <row r="4071" spans="1:2" x14ac:dyDescent="0.2">
      <c r="A4071" s="50">
        <v>4068</v>
      </c>
      <c r="B4071" s="51">
        <v>60.284583419035251</v>
      </c>
    </row>
    <row r="4072" spans="1:2" x14ac:dyDescent="0.2">
      <c r="A4072" s="50">
        <v>4069</v>
      </c>
      <c r="B4072" s="51">
        <v>51.030595978696802</v>
      </c>
    </row>
    <row r="4073" spans="1:2" x14ac:dyDescent="0.2">
      <c r="A4073" s="50">
        <v>4070</v>
      </c>
      <c r="B4073" s="51">
        <v>59.865558156753309</v>
      </c>
    </row>
    <row r="4074" spans="1:2" x14ac:dyDescent="0.2">
      <c r="A4074" s="50">
        <v>4071</v>
      </c>
      <c r="B4074" s="51">
        <v>53.560499463700374</v>
      </c>
    </row>
    <row r="4075" spans="1:2" x14ac:dyDescent="0.2">
      <c r="A4075" s="50">
        <v>4072</v>
      </c>
      <c r="B4075" s="51">
        <v>55.754187951750303</v>
      </c>
    </row>
    <row r="4076" spans="1:2" x14ac:dyDescent="0.2">
      <c r="A4076" s="50">
        <v>4073</v>
      </c>
      <c r="B4076" s="51">
        <v>66.223532330001063</v>
      </c>
    </row>
    <row r="4077" spans="1:2" x14ac:dyDescent="0.2">
      <c r="A4077" s="50">
        <v>4074</v>
      </c>
      <c r="B4077" s="51">
        <v>55.853486506603041</v>
      </c>
    </row>
    <row r="4078" spans="1:2" x14ac:dyDescent="0.2">
      <c r="A4078" s="50">
        <v>4075</v>
      </c>
      <c r="B4078" s="51">
        <v>60.41437121641026</v>
      </c>
    </row>
    <row r="4079" spans="1:2" x14ac:dyDescent="0.2">
      <c r="A4079" s="50">
        <v>4076</v>
      </c>
      <c r="B4079" s="51">
        <v>58.061741996624875</v>
      </c>
    </row>
    <row r="4080" spans="1:2" x14ac:dyDescent="0.2">
      <c r="A4080" s="50">
        <v>4077</v>
      </c>
      <c r="B4080" s="51">
        <v>65.218112040372688</v>
      </c>
    </row>
    <row r="4081" spans="1:2" x14ac:dyDescent="0.2">
      <c r="A4081" s="50">
        <v>4078</v>
      </c>
      <c r="B4081" s="51">
        <v>63.962249414717121</v>
      </c>
    </row>
    <row r="4082" spans="1:2" x14ac:dyDescent="0.2">
      <c r="A4082" s="50">
        <v>4079</v>
      </c>
      <c r="B4082" s="51">
        <v>49.791269161341397</v>
      </c>
    </row>
    <row r="4083" spans="1:2" x14ac:dyDescent="0.2">
      <c r="A4083" s="50">
        <v>4080</v>
      </c>
      <c r="B4083" s="51">
        <v>61.1191478720107</v>
      </c>
    </row>
    <row r="4084" spans="1:2" x14ac:dyDescent="0.2">
      <c r="A4084" s="50">
        <v>4081</v>
      </c>
      <c r="B4084" s="51">
        <v>75.111872166956886</v>
      </c>
    </row>
    <row r="4085" spans="1:2" x14ac:dyDescent="0.2">
      <c r="A4085" s="50">
        <v>4082</v>
      </c>
      <c r="B4085" s="51">
        <v>68.335878451196606</v>
      </c>
    </row>
    <row r="4086" spans="1:2" x14ac:dyDescent="0.2">
      <c r="A4086" s="50">
        <v>4083</v>
      </c>
      <c r="B4086" s="51">
        <v>66.322814172188345</v>
      </c>
    </row>
    <row r="4087" spans="1:2" x14ac:dyDescent="0.2">
      <c r="A4087" s="50">
        <v>4084</v>
      </c>
      <c r="B4087" s="51">
        <v>74.91397091601884</v>
      </c>
    </row>
    <row r="4088" spans="1:2" x14ac:dyDescent="0.2">
      <c r="A4088" s="50">
        <v>4085</v>
      </c>
      <c r="B4088" s="51">
        <v>57.00081897321617</v>
      </c>
    </row>
    <row r="4089" spans="1:2" x14ac:dyDescent="0.2">
      <c r="A4089" s="50">
        <v>4086</v>
      </c>
      <c r="B4089" s="51">
        <v>62.727154676035951</v>
      </c>
    </row>
    <row r="4090" spans="1:2" x14ac:dyDescent="0.2">
      <c r="A4090" s="50">
        <v>4087</v>
      </c>
      <c r="B4090" s="51">
        <v>77.083014977596434</v>
      </c>
    </row>
    <row r="4091" spans="1:2" x14ac:dyDescent="0.2">
      <c r="A4091" s="50">
        <v>4088</v>
      </c>
      <c r="B4091" s="51">
        <v>66.588910795319251</v>
      </c>
    </row>
    <row r="4092" spans="1:2" x14ac:dyDescent="0.2">
      <c r="A4092" s="50">
        <v>4089</v>
      </c>
      <c r="B4092" s="51">
        <v>72.890137740456154</v>
      </c>
    </row>
    <row r="4093" spans="1:2" x14ac:dyDescent="0.2">
      <c r="A4093" s="50">
        <v>4090</v>
      </c>
      <c r="B4093" s="51">
        <v>59.017462171531271</v>
      </c>
    </row>
    <row r="4094" spans="1:2" x14ac:dyDescent="0.2">
      <c r="A4094" s="50">
        <v>4091</v>
      </c>
      <c r="B4094" s="51">
        <v>56.910603849648851</v>
      </c>
    </row>
    <row r="4095" spans="1:2" x14ac:dyDescent="0.2">
      <c r="A4095" s="50">
        <v>4092</v>
      </c>
      <c r="B4095" s="51">
        <v>69.566555813305342</v>
      </c>
    </row>
    <row r="4096" spans="1:2" x14ac:dyDescent="0.2">
      <c r="A4096" s="50">
        <v>4093</v>
      </c>
      <c r="B4096" s="51">
        <v>70.905867039669474</v>
      </c>
    </row>
    <row r="4097" spans="1:2" x14ac:dyDescent="0.2">
      <c r="A4097" s="50">
        <v>4094</v>
      </c>
      <c r="B4097" s="51">
        <v>61.53714600403611</v>
      </c>
    </row>
    <row r="4098" spans="1:2" x14ac:dyDescent="0.2">
      <c r="A4098" s="50">
        <v>4095</v>
      </c>
      <c r="B4098" s="51">
        <v>71.464368854171767</v>
      </c>
    </row>
    <row r="4099" spans="1:2" x14ac:dyDescent="0.2">
      <c r="A4099" s="50">
        <v>4096</v>
      </c>
      <c r="B4099" s="51">
        <v>79.77745532519009</v>
      </c>
    </row>
    <row r="4100" spans="1:2" x14ac:dyDescent="0.2">
      <c r="A4100" s="50">
        <v>4097</v>
      </c>
      <c r="B4100" s="51">
        <v>53.689458858764958</v>
      </c>
    </row>
    <row r="4101" spans="1:2" x14ac:dyDescent="0.2">
      <c r="A4101" s="50">
        <v>4098</v>
      </c>
      <c r="B4101" s="51">
        <v>74.617893238368453</v>
      </c>
    </row>
    <row r="4102" spans="1:2" x14ac:dyDescent="0.2">
      <c r="A4102" s="50">
        <v>4099</v>
      </c>
      <c r="B4102" s="51">
        <v>62.593964416618725</v>
      </c>
    </row>
    <row r="4103" spans="1:2" x14ac:dyDescent="0.2">
      <c r="A4103" s="50">
        <v>4100</v>
      </c>
      <c r="B4103" s="51">
        <v>66.386829672594303</v>
      </c>
    </row>
    <row r="4104" spans="1:2" x14ac:dyDescent="0.2">
      <c r="A4104" s="50">
        <v>4101</v>
      </c>
      <c r="B4104" s="51">
        <v>66.654362045169506</v>
      </c>
    </row>
    <row r="4105" spans="1:2" x14ac:dyDescent="0.2">
      <c r="A4105" s="50">
        <v>4102</v>
      </c>
      <c r="B4105" s="51">
        <v>65.868500939476348</v>
      </c>
    </row>
    <row r="4106" spans="1:2" x14ac:dyDescent="0.2">
      <c r="A4106" s="50">
        <v>4103</v>
      </c>
      <c r="B4106" s="51">
        <v>68.413278265517206</v>
      </c>
    </row>
    <row r="4107" spans="1:2" x14ac:dyDescent="0.2">
      <c r="A4107" s="50">
        <v>4104</v>
      </c>
      <c r="B4107" s="51">
        <v>56.363436108655655</v>
      </c>
    </row>
    <row r="4108" spans="1:2" x14ac:dyDescent="0.2">
      <c r="A4108" s="50">
        <v>4105</v>
      </c>
      <c r="B4108" s="51">
        <v>59.150402570690346</v>
      </c>
    </row>
    <row r="4109" spans="1:2" x14ac:dyDescent="0.2">
      <c r="A4109" s="50">
        <v>4106</v>
      </c>
      <c r="B4109" s="51">
        <v>61.877470206457737</v>
      </c>
    </row>
    <row r="4110" spans="1:2" x14ac:dyDescent="0.2">
      <c r="A4110" s="50">
        <v>4107</v>
      </c>
      <c r="B4110" s="51">
        <v>52.008235622072618</v>
      </c>
    </row>
    <row r="4111" spans="1:2" x14ac:dyDescent="0.2">
      <c r="A4111" s="50">
        <v>4108</v>
      </c>
      <c r="B4111" s="51">
        <v>58.585467883606498</v>
      </c>
    </row>
    <row r="4112" spans="1:2" x14ac:dyDescent="0.2">
      <c r="A4112" s="50">
        <v>4109</v>
      </c>
      <c r="B4112" s="51">
        <v>58.283409488618027</v>
      </c>
    </row>
    <row r="4113" spans="1:2" x14ac:dyDescent="0.2">
      <c r="A4113" s="50">
        <v>4110</v>
      </c>
      <c r="B4113" s="51">
        <v>64.506526554017455</v>
      </c>
    </row>
    <row r="4114" spans="1:2" x14ac:dyDescent="0.2">
      <c r="A4114" s="50">
        <v>4111</v>
      </c>
      <c r="B4114" s="51">
        <v>66.125030246202229</v>
      </c>
    </row>
    <row r="4115" spans="1:2" x14ac:dyDescent="0.2">
      <c r="A4115" s="50">
        <v>4112</v>
      </c>
      <c r="B4115" s="51">
        <v>67.496776888527648</v>
      </c>
    </row>
    <row r="4116" spans="1:2" x14ac:dyDescent="0.2">
      <c r="A4116" s="50">
        <v>4113</v>
      </c>
      <c r="B4116" s="51">
        <v>63.737821593677722</v>
      </c>
    </row>
    <row r="4117" spans="1:2" x14ac:dyDescent="0.2">
      <c r="A4117" s="50">
        <v>4114</v>
      </c>
      <c r="B4117" s="51">
        <v>51.543179434419592</v>
      </c>
    </row>
    <row r="4118" spans="1:2" x14ac:dyDescent="0.2">
      <c r="A4118" s="50">
        <v>4115</v>
      </c>
      <c r="B4118" s="51">
        <v>59.231183001367455</v>
      </c>
    </row>
    <row r="4119" spans="1:2" x14ac:dyDescent="0.2">
      <c r="A4119" s="50">
        <v>4116</v>
      </c>
      <c r="B4119" s="51">
        <v>56.173010234688682</v>
      </c>
    </row>
    <row r="4120" spans="1:2" x14ac:dyDescent="0.2">
      <c r="A4120" s="50">
        <v>4117</v>
      </c>
      <c r="B4120" s="51">
        <v>73.900467585673468</v>
      </c>
    </row>
    <row r="4121" spans="1:2" x14ac:dyDescent="0.2">
      <c r="A4121" s="50">
        <v>4118</v>
      </c>
      <c r="B4121" s="51">
        <v>63.242495092052252</v>
      </c>
    </row>
    <row r="4122" spans="1:2" x14ac:dyDescent="0.2">
      <c r="A4122" s="50">
        <v>4119</v>
      </c>
      <c r="B4122" s="51">
        <v>64.189167409641144</v>
      </c>
    </row>
    <row r="4123" spans="1:2" x14ac:dyDescent="0.2">
      <c r="A4123" s="50">
        <v>4120</v>
      </c>
      <c r="B4123" s="51">
        <v>46.470570078393138</v>
      </c>
    </row>
    <row r="4124" spans="1:2" x14ac:dyDescent="0.2">
      <c r="A4124" s="50">
        <v>4121</v>
      </c>
      <c r="B4124" s="51">
        <v>63.024724564705274</v>
      </c>
    </row>
    <row r="4125" spans="1:2" x14ac:dyDescent="0.2">
      <c r="A4125" s="50">
        <v>4122</v>
      </c>
      <c r="B4125" s="51">
        <v>64.887207103579598</v>
      </c>
    </row>
    <row r="4126" spans="1:2" x14ac:dyDescent="0.2">
      <c r="A4126" s="50">
        <v>4123</v>
      </c>
      <c r="B4126" s="51">
        <v>73.64948089668124</v>
      </c>
    </row>
    <row r="4127" spans="1:2" x14ac:dyDescent="0.2">
      <c r="A4127" s="50">
        <v>4124</v>
      </c>
      <c r="B4127" s="51">
        <v>70.485026616639644</v>
      </c>
    </row>
    <row r="4128" spans="1:2" x14ac:dyDescent="0.2">
      <c r="A4128" s="50">
        <v>4125</v>
      </c>
      <c r="B4128" s="51">
        <v>62.168439359264291</v>
      </c>
    </row>
    <row r="4129" spans="1:2" x14ac:dyDescent="0.2">
      <c r="A4129" s="50">
        <v>4126</v>
      </c>
      <c r="B4129" s="51">
        <v>68.098183129811119</v>
      </c>
    </row>
    <row r="4130" spans="1:2" x14ac:dyDescent="0.2">
      <c r="A4130" s="50">
        <v>4127</v>
      </c>
      <c r="B4130" s="51">
        <v>57.090464646955517</v>
      </c>
    </row>
    <row r="4131" spans="1:2" x14ac:dyDescent="0.2">
      <c r="A4131" s="50">
        <v>4128</v>
      </c>
      <c r="B4131" s="51">
        <v>57.147597241732328</v>
      </c>
    </row>
    <row r="4132" spans="1:2" x14ac:dyDescent="0.2">
      <c r="A4132" s="50">
        <v>4129</v>
      </c>
      <c r="B4132" s="51">
        <v>68.535407281020028</v>
      </c>
    </row>
    <row r="4133" spans="1:2" x14ac:dyDescent="0.2">
      <c r="A4133" s="50">
        <v>4130</v>
      </c>
      <c r="B4133" s="51">
        <v>76.802125926800258</v>
      </c>
    </row>
    <row r="4134" spans="1:2" x14ac:dyDescent="0.2">
      <c r="A4134" s="50">
        <v>4131</v>
      </c>
      <c r="B4134" s="51">
        <v>55.487255996873664</v>
      </c>
    </row>
    <row r="4135" spans="1:2" x14ac:dyDescent="0.2">
      <c r="A4135" s="50">
        <v>4132</v>
      </c>
      <c r="B4135" s="51">
        <v>67.033568260475022</v>
      </c>
    </row>
    <row r="4136" spans="1:2" x14ac:dyDescent="0.2">
      <c r="A4136" s="50">
        <v>4133</v>
      </c>
      <c r="B4136" s="51">
        <v>53.119015832348623</v>
      </c>
    </row>
    <row r="4137" spans="1:2" x14ac:dyDescent="0.2">
      <c r="A4137" s="50">
        <v>4134</v>
      </c>
      <c r="B4137" s="51">
        <v>66.487445922013052</v>
      </c>
    </row>
    <row r="4138" spans="1:2" x14ac:dyDescent="0.2">
      <c r="A4138" s="50">
        <v>4135</v>
      </c>
      <c r="B4138" s="51">
        <v>55.038137115378163</v>
      </c>
    </row>
    <row r="4139" spans="1:2" x14ac:dyDescent="0.2">
      <c r="A4139" s="50">
        <v>4136</v>
      </c>
      <c r="B4139" s="51">
        <v>62.300145563420628</v>
      </c>
    </row>
    <row r="4140" spans="1:2" x14ac:dyDescent="0.2">
      <c r="A4140" s="50">
        <v>4137</v>
      </c>
      <c r="B4140" s="51">
        <v>47.974186794003941</v>
      </c>
    </row>
    <row r="4141" spans="1:2" x14ac:dyDescent="0.2">
      <c r="A4141" s="50">
        <v>4138</v>
      </c>
      <c r="B4141" s="51">
        <v>62.380630179930449</v>
      </c>
    </row>
    <row r="4142" spans="1:2" x14ac:dyDescent="0.2">
      <c r="A4142" s="50">
        <v>4139</v>
      </c>
      <c r="B4142" s="51">
        <v>67.208732162635428</v>
      </c>
    </row>
    <row r="4143" spans="1:2" x14ac:dyDescent="0.2">
      <c r="A4143" s="50">
        <v>4140</v>
      </c>
      <c r="B4143" s="51">
        <v>64.418802545620039</v>
      </c>
    </row>
    <row r="4144" spans="1:2" x14ac:dyDescent="0.2">
      <c r="A4144" s="50">
        <v>4141</v>
      </c>
      <c r="B4144" s="51">
        <v>80.30122132074672</v>
      </c>
    </row>
    <row r="4145" spans="1:2" x14ac:dyDescent="0.2">
      <c r="A4145" s="50">
        <v>4142</v>
      </c>
      <c r="B4145" s="51">
        <v>65.068124651171615</v>
      </c>
    </row>
    <row r="4146" spans="1:2" x14ac:dyDescent="0.2">
      <c r="A4146" s="50">
        <v>4143</v>
      </c>
      <c r="B4146" s="51">
        <v>52.335312673426479</v>
      </c>
    </row>
    <row r="4147" spans="1:2" x14ac:dyDescent="0.2">
      <c r="A4147" s="50">
        <v>4144</v>
      </c>
      <c r="B4147" s="51">
        <v>68.216293930239146</v>
      </c>
    </row>
    <row r="4148" spans="1:2" x14ac:dyDescent="0.2">
      <c r="A4148" s="50">
        <v>4145</v>
      </c>
      <c r="B4148" s="51">
        <v>82.476680339807402</v>
      </c>
    </row>
    <row r="4149" spans="1:2" x14ac:dyDescent="0.2">
      <c r="A4149" s="50">
        <v>4146</v>
      </c>
      <c r="B4149" s="51">
        <v>52.590049847938097</v>
      </c>
    </row>
    <row r="4150" spans="1:2" x14ac:dyDescent="0.2">
      <c r="A4150" s="50">
        <v>4147</v>
      </c>
      <c r="B4150" s="51">
        <v>48.397183569990638</v>
      </c>
    </row>
    <row r="4151" spans="1:2" x14ac:dyDescent="0.2">
      <c r="A4151" s="50">
        <v>4148</v>
      </c>
      <c r="B4151" s="51">
        <v>56.761309458489443</v>
      </c>
    </row>
    <row r="4152" spans="1:2" x14ac:dyDescent="0.2">
      <c r="A4152" s="50">
        <v>4149</v>
      </c>
      <c r="B4152" s="51">
        <v>63.378705773266404</v>
      </c>
    </row>
    <row r="4153" spans="1:2" x14ac:dyDescent="0.2">
      <c r="A4153" s="50">
        <v>4150</v>
      </c>
      <c r="B4153" s="51">
        <v>71.011607224394652</v>
      </c>
    </row>
    <row r="4154" spans="1:2" x14ac:dyDescent="0.2">
      <c r="A4154" s="50">
        <v>4151</v>
      </c>
      <c r="B4154" s="51">
        <v>45.947469577220616</v>
      </c>
    </row>
    <row r="4155" spans="1:2" x14ac:dyDescent="0.2">
      <c r="A4155" s="50">
        <v>4152</v>
      </c>
      <c r="B4155" s="51">
        <v>49.316457716530977</v>
      </c>
    </row>
    <row r="4156" spans="1:2" x14ac:dyDescent="0.2">
      <c r="A4156" s="50">
        <v>4153</v>
      </c>
      <c r="B4156" s="51">
        <v>56.014409347500198</v>
      </c>
    </row>
    <row r="4157" spans="1:2" x14ac:dyDescent="0.2">
      <c r="A4157" s="50">
        <v>4154</v>
      </c>
      <c r="B4157" s="51">
        <v>65.462728330676455</v>
      </c>
    </row>
    <row r="4158" spans="1:2" x14ac:dyDescent="0.2">
      <c r="A4158" s="50">
        <v>4155</v>
      </c>
      <c r="B4158" s="51">
        <v>63.295591177474705</v>
      </c>
    </row>
    <row r="4159" spans="1:2" x14ac:dyDescent="0.2">
      <c r="A4159" s="50">
        <v>4156</v>
      </c>
      <c r="B4159" s="51">
        <v>53.895996044969031</v>
      </c>
    </row>
    <row r="4160" spans="1:2" x14ac:dyDescent="0.2">
      <c r="A4160" s="50">
        <v>4157</v>
      </c>
      <c r="B4160" s="51">
        <v>54.92995933584281</v>
      </c>
    </row>
    <row r="4161" spans="1:2" x14ac:dyDescent="0.2">
      <c r="A4161" s="50">
        <v>4158</v>
      </c>
      <c r="B4161" s="51">
        <v>68.865923050680934</v>
      </c>
    </row>
    <row r="4162" spans="1:2" x14ac:dyDescent="0.2">
      <c r="A4162" s="50">
        <v>4159</v>
      </c>
      <c r="B4162" s="51">
        <v>74.162192484009523</v>
      </c>
    </row>
    <row r="4163" spans="1:2" x14ac:dyDescent="0.2">
      <c r="A4163" s="50">
        <v>4160</v>
      </c>
      <c r="B4163" s="51">
        <v>57.697012324345991</v>
      </c>
    </row>
    <row r="4164" spans="1:2" x14ac:dyDescent="0.2">
      <c r="A4164" s="50">
        <v>4161</v>
      </c>
      <c r="B4164" s="51">
        <v>60.83158489230798</v>
      </c>
    </row>
    <row r="4165" spans="1:2" x14ac:dyDescent="0.2">
      <c r="A4165" s="50">
        <v>4162</v>
      </c>
      <c r="B4165" s="51">
        <v>56.669480476808502</v>
      </c>
    </row>
    <row r="4166" spans="1:2" x14ac:dyDescent="0.2">
      <c r="A4166" s="50">
        <v>4163</v>
      </c>
      <c r="B4166" s="51">
        <v>70.743725405276749</v>
      </c>
    </row>
    <row r="4167" spans="1:2" x14ac:dyDescent="0.2">
      <c r="A4167" s="50">
        <v>4164</v>
      </c>
      <c r="B4167" s="51">
        <v>67.720342644234861</v>
      </c>
    </row>
    <row r="4168" spans="1:2" x14ac:dyDescent="0.2">
      <c r="A4168" s="50">
        <v>4165</v>
      </c>
      <c r="B4168" s="51">
        <v>68.02327705929612</v>
      </c>
    </row>
    <row r="4169" spans="1:2" x14ac:dyDescent="0.2">
      <c r="A4169" s="50">
        <v>4166</v>
      </c>
      <c r="B4169" s="51">
        <v>67.140006983183767</v>
      </c>
    </row>
    <row r="4170" spans="1:2" x14ac:dyDescent="0.2">
      <c r="A4170" s="50">
        <v>4167</v>
      </c>
      <c r="B4170" s="51">
        <v>70.08598747523537</v>
      </c>
    </row>
    <row r="4171" spans="1:2" x14ac:dyDescent="0.2">
      <c r="A4171" s="50">
        <v>4168</v>
      </c>
      <c r="B4171" s="51">
        <v>62.808606131374297</v>
      </c>
    </row>
    <row r="4172" spans="1:2" x14ac:dyDescent="0.2">
      <c r="A4172" s="50">
        <v>4169</v>
      </c>
      <c r="B4172" s="51">
        <v>65.616821563074325</v>
      </c>
    </row>
    <row r="4173" spans="1:2" x14ac:dyDescent="0.2">
      <c r="A4173" s="50">
        <v>4170</v>
      </c>
      <c r="B4173" s="51">
        <v>69.429418655932096</v>
      </c>
    </row>
    <row r="4174" spans="1:2" x14ac:dyDescent="0.2">
      <c r="A4174" s="50">
        <v>4171</v>
      </c>
      <c r="B4174" s="51">
        <v>53.816069545808595</v>
      </c>
    </row>
    <row r="4175" spans="1:2" x14ac:dyDescent="0.2">
      <c r="A4175" s="50">
        <v>4172</v>
      </c>
      <c r="B4175" s="51">
        <v>64.977407525232437</v>
      </c>
    </row>
    <row r="4176" spans="1:2" x14ac:dyDescent="0.2">
      <c r="A4176" s="50">
        <v>4173</v>
      </c>
      <c r="B4176" s="51">
        <v>64.651396387903745</v>
      </c>
    </row>
    <row r="4177" spans="1:2" x14ac:dyDescent="0.2">
      <c r="A4177" s="50">
        <v>4174</v>
      </c>
      <c r="B4177" s="51">
        <v>76.009441755681834</v>
      </c>
    </row>
    <row r="4178" spans="1:2" x14ac:dyDescent="0.2">
      <c r="A4178" s="50">
        <v>4175</v>
      </c>
      <c r="B4178" s="51">
        <v>67.426181379554549</v>
      </c>
    </row>
    <row r="4179" spans="1:2" x14ac:dyDescent="0.2">
      <c r="A4179" s="50">
        <v>4176</v>
      </c>
      <c r="B4179" s="51">
        <v>68.994330830671558</v>
      </c>
    </row>
    <row r="4180" spans="1:2" x14ac:dyDescent="0.2">
      <c r="A4180" s="50">
        <v>4177</v>
      </c>
      <c r="B4180" s="51">
        <v>64.829694126900009</v>
      </c>
    </row>
    <row r="4181" spans="1:2" x14ac:dyDescent="0.2">
      <c r="A4181" s="50">
        <v>4178</v>
      </c>
      <c r="B4181" s="51">
        <v>53.476596008625414</v>
      </c>
    </row>
    <row r="4182" spans="1:2" x14ac:dyDescent="0.2">
      <c r="A4182" s="50">
        <v>4179</v>
      </c>
      <c r="B4182" s="51">
        <v>65.711589654304746</v>
      </c>
    </row>
    <row r="4183" spans="1:2" x14ac:dyDescent="0.2">
      <c r="A4183" s="50">
        <v>4180</v>
      </c>
      <c r="B4183" s="51">
        <v>57.324598577920192</v>
      </c>
    </row>
    <row r="4184" spans="1:2" x14ac:dyDescent="0.2">
      <c r="A4184" s="50">
        <v>4181</v>
      </c>
      <c r="B4184" s="51">
        <v>56.42378195286021</v>
      </c>
    </row>
    <row r="4185" spans="1:2" x14ac:dyDescent="0.2">
      <c r="A4185" s="50">
        <v>4182</v>
      </c>
      <c r="B4185" s="51">
        <v>72.140002535948412</v>
      </c>
    </row>
    <row r="4186" spans="1:2" x14ac:dyDescent="0.2">
      <c r="A4186" s="50">
        <v>4183</v>
      </c>
      <c r="B4186" s="51">
        <v>65.310273104255884</v>
      </c>
    </row>
    <row r="4187" spans="1:2" x14ac:dyDescent="0.2">
      <c r="A4187" s="50">
        <v>4184</v>
      </c>
      <c r="B4187" s="51">
        <v>50.897496032850555</v>
      </c>
    </row>
    <row r="4188" spans="1:2" x14ac:dyDescent="0.2">
      <c r="A4188" s="50">
        <v>4185</v>
      </c>
      <c r="B4188" s="51">
        <v>71.643556838573744</v>
      </c>
    </row>
    <row r="4189" spans="1:2" x14ac:dyDescent="0.2">
      <c r="A4189" s="50">
        <v>4186</v>
      </c>
      <c r="B4189" s="51">
        <v>66.062333961419796</v>
      </c>
    </row>
    <row r="4190" spans="1:2" x14ac:dyDescent="0.2">
      <c r="A4190" s="50">
        <v>4187</v>
      </c>
      <c r="B4190" s="51">
        <v>78.07268380756571</v>
      </c>
    </row>
    <row r="4191" spans="1:2" x14ac:dyDescent="0.2">
      <c r="A4191" s="50">
        <v>4188</v>
      </c>
      <c r="B4191" s="51">
        <v>54.637598330110279</v>
      </c>
    </row>
    <row r="4192" spans="1:2" x14ac:dyDescent="0.2">
      <c r="A4192" s="50">
        <v>4189</v>
      </c>
      <c r="B4192" s="51">
        <v>69.939969321809684</v>
      </c>
    </row>
    <row r="4193" spans="1:2" x14ac:dyDescent="0.2">
      <c r="A4193" s="50">
        <v>4190</v>
      </c>
      <c r="B4193" s="51">
        <v>69.70598320344898</v>
      </c>
    </row>
    <row r="4194" spans="1:2" x14ac:dyDescent="0.2">
      <c r="A4194" s="50">
        <v>4191</v>
      </c>
      <c r="B4194" s="51">
        <v>63.462100256799346</v>
      </c>
    </row>
    <row r="4195" spans="1:2" x14ac:dyDescent="0.2">
      <c r="A4195" s="50">
        <v>4192</v>
      </c>
      <c r="B4195" s="51">
        <v>63.515669808346502</v>
      </c>
    </row>
    <row r="4196" spans="1:2" x14ac:dyDescent="0.2">
      <c r="A4196" s="50">
        <v>4193</v>
      </c>
      <c r="B4196" s="51">
        <v>52.83413498582356</v>
      </c>
    </row>
    <row r="4197" spans="1:2" x14ac:dyDescent="0.2">
      <c r="A4197" s="50">
        <v>4194</v>
      </c>
      <c r="B4197" s="51">
        <v>57.236355033753185</v>
      </c>
    </row>
    <row r="4198" spans="1:2" x14ac:dyDescent="0.2">
      <c r="A4198" s="50">
        <v>4195</v>
      </c>
      <c r="B4198" s="51">
        <v>62.088345849488967</v>
      </c>
    </row>
    <row r="4199" spans="1:2" x14ac:dyDescent="0.2">
      <c r="A4199" s="50">
        <v>4196</v>
      </c>
      <c r="B4199" s="51">
        <v>50.454951446107856</v>
      </c>
    </row>
    <row r="4200" spans="1:2" x14ac:dyDescent="0.2">
      <c r="A4200" s="50">
        <v>4197</v>
      </c>
      <c r="B4200" s="51">
        <v>60.493425670748756</v>
      </c>
    </row>
    <row r="4201" spans="1:2" x14ac:dyDescent="0.2">
      <c r="A4201" s="50">
        <v>4198</v>
      </c>
      <c r="B4201" s="51">
        <v>48.995148436299296</v>
      </c>
    </row>
    <row r="4202" spans="1:2" x14ac:dyDescent="0.2">
      <c r="A4202" s="50">
        <v>4199</v>
      </c>
      <c r="B4202" s="51">
        <v>61.746852293863881</v>
      </c>
    </row>
    <row r="4203" spans="1:2" x14ac:dyDescent="0.2">
      <c r="A4203" s="50">
        <v>4200</v>
      </c>
      <c r="B4203" s="51">
        <v>70.180941372093173</v>
      </c>
    </row>
    <row r="4204" spans="1:2" x14ac:dyDescent="0.2">
      <c r="A4204" s="50">
        <v>4201</v>
      </c>
      <c r="B4204" s="51">
        <v>51.423686399093654</v>
      </c>
    </row>
    <row r="4205" spans="1:2" x14ac:dyDescent="0.2">
      <c r="A4205" s="50">
        <v>4202</v>
      </c>
      <c r="B4205" s="51">
        <v>70.331503337928424</v>
      </c>
    </row>
    <row r="4206" spans="1:2" x14ac:dyDescent="0.2">
      <c r="A4206" s="50">
        <v>4203</v>
      </c>
      <c r="B4206" s="51">
        <v>68.659169844521571</v>
      </c>
    </row>
    <row r="4207" spans="1:2" x14ac:dyDescent="0.2">
      <c r="A4207" s="50">
        <v>4204</v>
      </c>
      <c r="B4207" s="51">
        <v>65.556456318000187</v>
      </c>
    </row>
    <row r="4208" spans="1:2" x14ac:dyDescent="0.2">
      <c r="A4208" s="50">
        <v>4205</v>
      </c>
      <c r="B4208" s="51">
        <v>48.773512061046844</v>
      </c>
    </row>
    <row r="4209" spans="1:2" x14ac:dyDescent="0.2">
      <c r="A4209" s="50">
        <v>4206</v>
      </c>
      <c r="B4209" s="51">
        <v>79.060124245935597</v>
      </c>
    </row>
    <row r="4210" spans="1:2" x14ac:dyDescent="0.2">
      <c r="A4210" s="50">
        <v>4207</v>
      </c>
      <c r="B4210" s="51">
        <v>60.075347788053556</v>
      </c>
    </row>
    <row r="4211" spans="1:2" x14ac:dyDescent="0.2">
      <c r="A4211" s="50">
        <v>4208</v>
      </c>
      <c r="B4211" s="51">
        <v>52.436127051214974</v>
      </c>
    </row>
    <row r="4212" spans="1:2" x14ac:dyDescent="0.2">
      <c r="A4212" s="50">
        <v>4209</v>
      </c>
      <c r="B4212" s="51">
        <v>57.922801963232544</v>
      </c>
    </row>
    <row r="4213" spans="1:2" x14ac:dyDescent="0.2">
      <c r="A4213" s="50">
        <v>4210</v>
      </c>
      <c r="B4213" s="51">
        <v>60.205398628076672</v>
      </c>
    </row>
    <row r="4214" spans="1:2" x14ac:dyDescent="0.2">
      <c r="A4214" s="50">
        <v>4211</v>
      </c>
      <c r="B4214" s="51">
        <v>58.720385019933275</v>
      </c>
    </row>
    <row r="4215" spans="1:2" x14ac:dyDescent="0.2">
      <c r="A4215" s="50">
        <v>4212</v>
      </c>
      <c r="B4215" s="51">
        <v>63.159817381025114</v>
      </c>
    </row>
    <row r="4216" spans="1:2" x14ac:dyDescent="0.2">
      <c r="A4216" s="50">
        <v>4213</v>
      </c>
      <c r="B4216" s="51">
        <v>72.467619442174183</v>
      </c>
    </row>
    <row r="4217" spans="1:2" x14ac:dyDescent="0.2">
      <c r="A4217" s="50">
        <v>4214</v>
      </c>
      <c r="B4217" s="51">
        <v>73.493896287379428</v>
      </c>
    </row>
    <row r="4218" spans="1:2" x14ac:dyDescent="0.2">
      <c r="A4218" s="50">
        <v>4215</v>
      </c>
      <c r="B4218" s="51">
        <v>58.366769658486128</v>
      </c>
    </row>
    <row r="4219" spans="1:2" x14ac:dyDescent="0.2">
      <c r="A4219" s="50">
        <v>4216</v>
      </c>
      <c r="B4219" s="51">
        <v>58.936156554877407</v>
      </c>
    </row>
    <row r="4220" spans="1:2" x14ac:dyDescent="0.2">
      <c r="A4220" s="50">
        <v>4217</v>
      </c>
      <c r="B4220" s="51">
        <v>62.513027726499999</v>
      </c>
    </row>
    <row r="4221" spans="1:2" x14ac:dyDescent="0.2">
      <c r="A4221" s="50">
        <v>4218</v>
      </c>
      <c r="B4221" s="51">
        <v>83.482883807386017</v>
      </c>
    </row>
    <row r="4222" spans="1:2" x14ac:dyDescent="0.2">
      <c r="A4222" s="50">
        <v>4219</v>
      </c>
      <c r="B4222" s="51">
        <v>64.362835380813209</v>
      </c>
    </row>
    <row r="4223" spans="1:2" x14ac:dyDescent="0.2">
      <c r="A4223" s="50">
        <v>4220</v>
      </c>
      <c r="B4223" s="51">
        <v>55.317689803764139</v>
      </c>
    </row>
    <row r="4224" spans="1:2" x14ac:dyDescent="0.2">
      <c r="A4224" s="50">
        <v>4221</v>
      </c>
      <c r="B4224" s="51">
        <v>61.667363385823677</v>
      </c>
    </row>
    <row r="4225" spans="1:2" x14ac:dyDescent="0.2">
      <c r="A4225" s="50">
        <v>4222</v>
      </c>
      <c r="B4225" s="51">
        <v>53.207585116499907</v>
      </c>
    </row>
    <row r="4226" spans="1:2" x14ac:dyDescent="0.2">
      <c r="A4226" s="50">
        <v>4223</v>
      </c>
      <c r="B4226" s="51">
        <v>56.517399126006929</v>
      </c>
    </row>
    <row r="4227" spans="1:2" x14ac:dyDescent="0.2">
      <c r="A4227" s="50">
        <v>4224</v>
      </c>
      <c r="B4227" s="51">
        <v>64.047880641379663</v>
      </c>
    </row>
    <row r="4228" spans="1:2" x14ac:dyDescent="0.2">
      <c r="A4228" s="50">
        <v>4225</v>
      </c>
      <c r="B4228" s="51">
        <v>67.792990333160603</v>
      </c>
    </row>
    <row r="4229" spans="1:2" x14ac:dyDescent="0.2">
      <c r="A4229" s="50">
        <v>4226</v>
      </c>
      <c r="B4229" s="51">
        <v>63.077392670218366</v>
      </c>
    </row>
    <row r="4230" spans="1:2" x14ac:dyDescent="0.2">
      <c r="A4230" s="50">
        <v>4227</v>
      </c>
      <c r="B4230" s="51">
        <v>54.820420963529529</v>
      </c>
    </row>
    <row r="4231" spans="1:2" x14ac:dyDescent="0.2">
      <c r="A4231" s="50">
        <v>4228</v>
      </c>
      <c r="B4231" s="51">
        <v>51.724246619720631</v>
      </c>
    </row>
    <row r="4232" spans="1:2" x14ac:dyDescent="0.2">
      <c r="A4232" s="50">
        <v>4229</v>
      </c>
      <c r="B4232" s="51">
        <v>52.174208151466821</v>
      </c>
    </row>
    <row r="4233" spans="1:2" x14ac:dyDescent="0.2">
      <c r="A4233" s="50">
        <v>4230</v>
      </c>
      <c r="B4233" s="51">
        <v>50.68167925998722</v>
      </c>
    </row>
    <row r="4234" spans="1:2" x14ac:dyDescent="0.2">
      <c r="A4234" s="50">
        <v>4231</v>
      </c>
      <c r="B4234" s="51">
        <v>54.334463886426043</v>
      </c>
    </row>
    <row r="4235" spans="1:2" x14ac:dyDescent="0.2">
      <c r="A4235" s="50">
        <v>4232</v>
      </c>
      <c r="B4235" s="51">
        <v>71.179776075027732</v>
      </c>
    </row>
    <row r="4236" spans="1:2" x14ac:dyDescent="0.2">
      <c r="A4236" s="50">
        <v>4233</v>
      </c>
      <c r="B4236" s="51">
        <v>66.861123397303857</v>
      </c>
    </row>
    <row r="4237" spans="1:2" x14ac:dyDescent="0.2">
      <c r="A4237" s="50">
        <v>4234</v>
      </c>
      <c r="B4237" s="51">
        <v>71.351911605431241</v>
      </c>
    </row>
    <row r="4238" spans="1:2" x14ac:dyDescent="0.2">
      <c r="A4238" s="50">
        <v>4235</v>
      </c>
      <c r="B4238" s="51">
        <v>60.910554826404983</v>
      </c>
    </row>
    <row r="4239" spans="1:2" x14ac:dyDescent="0.2">
      <c r="A4239" s="50">
        <v>4236</v>
      </c>
      <c r="B4239" s="51">
        <v>78.435200853181925</v>
      </c>
    </row>
    <row r="4240" spans="1:2" x14ac:dyDescent="0.2">
      <c r="A4240" s="50">
        <v>4237</v>
      </c>
      <c r="B4240" s="51">
        <v>65.807018257088245</v>
      </c>
    </row>
    <row r="4241" spans="1:2" x14ac:dyDescent="0.2">
      <c r="A4241" s="50">
        <v>4238</v>
      </c>
      <c r="B4241" s="51">
        <v>91.96421904351304</v>
      </c>
    </row>
    <row r="4242" spans="1:2" x14ac:dyDescent="0.2">
      <c r="A4242" s="50">
        <v>4239</v>
      </c>
      <c r="B4242" s="51">
        <v>51.231147609051206</v>
      </c>
    </row>
    <row r="4243" spans="1:2" x14ac:dyDescent="0.2">
      <c r="A4243" s="50">
        <v>4240</v>
      </c>
      <c r="B4243" s="51">
        <v>53.343468068550678</v>
      </c>
    </row>
    <row r="4244" spans="1:2" x14ac:dyDescent="0.2">
      <c r="A4244" s="50">
        <v>4241</v>
      </c>
      <c r="B4244" s="51">
        <v>77.554089350042929</v>
      </c>
    </row>
    <row r="4245" spans="1:2" x14ac:dyDescent="0.2">
      <c r="A4245" s="50">
        <v>4242</v>
      </c>
      <c r="B4245" s="51">
        <v>60.702031449333191</v>
      </c>
    </row>
    <row r="4246" spans="1:2" x14ac:dyDescent="0.2">
      <c r="A4246" s="50">
        <v>4243</v>
      </c>
      <c r="B4246" s="51">
        <v>42.61389536307518</v>
      </c>
    </row>
    <row r="4247" spans="1:2" x14ac:dyDescent="0.2">
      <c r="A4247" s="50">
        <v>4244</v>
      </c>
      <c r="B4247" s="51">
        <v>63.683730896093813</v>
      </c>
    </row>
    <row r="4248" spans="1:2" x14ac:dyDescent="0.2">
      <c r="A4248" s="50">
        <v>4245</v>
      </c>
      <c r="B4248" s="51">
        <v>57.555280671958073</v>
      </c>
    </row>
    <row r="4249" spans="1:2" x14ac:dyDescent="0.2">
      <c r="A4249" s="50">
        <v>4246</v>
      </c>
      <c r="B4249" s="51">
        <v>55.65392800574535</v>
      </c>
    </row>
    <row r="4250" spans="1:2" x14ac:dyDescent="0.2">
      <c r="A4250" s="50">
        <v>4247</v>
      </c>
      <c r="B4250" s="51">
        <v>81.259213537838946</v>
      </c>
    </row>
    <row r="4251" spans="1:2" x14ac:dyDescent="0.2">
      <c r="A4251" s="50">
        <v>4248</v>
      </c>
      <c r="B4251" s="51">
        <v>59.443650108867402</v>
      </c>
    </row>
    <row r="4252" spans="1:2" x14ac:dyDescent="0.2">
      <c r="A4252" s="50">
        <v>4249</v>
      </c>
      <c r="B4252" s="51">
        <v>55.384253729130307</v>
      </c>
    </row>
    <row r="4253" spans="1:2" x14ac:dyDescent="0.2">
      <c r="A4253" s="50">
        <v>4250</v>
      </c>
      <c r="B4253" s="51">
        <v>47.131207628552851</v>
      </c>
    </row>
    <row r="4254" spans="1:2" x14ac:dyDescent="0.2">
      <c r="A4254" s="50">
        <v>4251</v>
      </c>
      <c r="B4254" s="51">
        <v>57.468302975148589</v>
      </c>
    </row>
    <row r="4255" spans="1:2" x14ac:dyDescent="0.2">
      <c r="A4255" s="50">
        <v>4252</v>
      </c>
      <c r="B4255" s="51">
        <v>61.457872473000918</v>
      </c>
    </row>
    <row r="4256" spans="1:2" x14ac:dyDescent="0.2">
      <c r="A4256" s="50">
        <v>4253</v>
      </c>
      <c r="B4256" s="51">
        <v>54.216545439773853</v>
      </c>
    </row>
    <row r="4257" spans="1:2" x14ac:dyDescent="0.2">
      <c r="A4257" s="50">
        <v>4254</v>
      </c>
      <c r="B4257" s="51">
        <v>54.019032977473934</v>
      </c>
    </row>
    <row r="4258" spans="1:2" x14ac:dyDescent="0.2">
      <c r="A4258" s="50">
        <v>4255</v>
      </c>
      <c r="B4258" s="51">
        <v>72.675488601603746</v>
      </c>
    </row>
    <row r="4259" spans="1:2" x14ac:dyDescent="0.2">
      <c r="A4259" s="50">
        <v>4256</v>
      </c>
      <c r="B4259" s="51">
        <v>64.594688451661654</v>
      </c>
    </row>
    <row r="4260" spans="1:2" x14ac:dyDescent="0.2">
      <c r="A4260" s="50">
        <v>4257</v>
      </c>
      <c r="B4260" s="51">
        <v>54.450622033333509</v>
      </c>
    </row>
    <row r="4261" spans="1:2" x14ac:dyDescent="0.2">
      <c r="A4261" s="50">
        <v>4258</v>
      </c>
      <c r="B4261" s="51">
        <v>63.599546316380994</v>
      </c>
    </row>
    <row r="4262" spans="1:2" x14ac:dyDescent="0.2">
      <c r="A4262" s="50">
        <v>4259</v>
      </c>
      <c r="B4262" s="51">
        <v>69.796545580507654</v>
      </c>
    </row>
    <row r="4263" spans="1:2" x14ac:dyDescent="0.2">
      <c r="A4263" s="50">
        <v>4260</v>
      </c>
      <c r="B4263" s="51">
        <v>52.740019495067941</v>
      </c>
    </row>
    <row r="4264" spans="1:2" x14ac:dyDescent="0.2">
      <c r="A4264" s="50">
        <v>4261</v>
      </c>
      <c r="B4264" s="51">
        <v>67.316904063713338</v>
      </c>
    </row>
    <row r="4265" spans="1:2" x14ac:dyDescent="0.2">
      <c r="A4265" s="50">
        <v>4262</v>
      </c>
      <c r="B4265" s="51">
        <v>51.899168270015714</v>
      </c>
    </row>
    <row r="4266" spans="1:2" x14ac:dyDescent="0.2">
      <c r="A4266" s="50">
        <v>4263</v>
      </c>
      <c r="B4266" s="51">
        <v>69.209135148189517</v>
      </c>
    </row>
    <row r="4267" spans="1:2" x14ac:dyDescent="0.2">
      <c r="A4267" s="50">
        <v>4264</v>
      </c>
      <c r="B4267" s="51">
        <v>72.33780074174814</v>
      </c>
    </row>
    <row r="4268" spans="1:2" x14ac:dyDescent="0.2">
      <c r="A4268" s="50">
        <v>4265</v>
      </c>
      <c r="B4268" s="51">
        <v>59.65504924767675</v>
      </c>
    </row>
    <row r="4269" spans="1:2" x14ac:dyDescent="0.2">
      <c r="A4269" s="50">
        <v>4266</v>
      </c>
      <c r="B4269" s="51">
        <v>54.524141867482093</v>
      </c>
    </row>
    <row r="4270" spans="1:2" x14ac:dyDescent="0.2">
      <c r="A4270" s="50">
        <v>4267</v>
      </c>
      <c r="B4270" s="51">
        <v>52.978212421196822</v>
      </c>
    </row>
    <row r="4271" spans="1:2" x14ac:dyDescent="0.2">
      <c r="A4271" s="50">
        <v>4268</v>
      </c>
      <c r="B4271" s="51">
        <v>85.786212448929021</v>
      </c>
    </row>
    <row r="4272" spans="1:2" x14ac:dyDescent="0.2">
      <c r="A4272" s="50">
        <v>4269</v>
      </c>
      <c r="B4272" s="51">
        <v>58.802292483643413</v>
      </c>
    </row>
    <row r="4273" spans="1:2" x14ac:dyDescent="0.2">
      <c r="A4273" s="50">
        <v>4270</v>
      </c>
      <c r="B4273" s="51">
        <v>57.61075787567389</v>
      </c>
    </row>
    <row r="4274" spans="1:2" x14ac:dyDescent="0.2">
      <c r="A4274" s="50">
        <v>4271</v>
      </c>
      <c r="B4274" s="51">
        <v>66.757280231874475</v>
      </c>
    </row>
    <row r="4275" spans="1:2" x14ac:dyDescent="0.2">
      <c r="A4275" s="50">
        <v>4272</v>
      </c>
      <c r="B4275" s="51">
        <v>54.140045782454699</v>
      </c>
    </row>
    <row r="4276" spans="1:2" x14ac:dyDescent="0.2">
      <c r="A4276" s="50">
        <v>4273</v>
      </c>
      <c r="B4276" s="51">
        <v>64.275800195631916</v>
      </c>
    </row>
    <row r="4277" spans="1:2" x14ac:dyDescent="0.2">
      <c r="A4277" s="50">
        <v>4274</v>
      </c>
      <c r="B4277" s="51">
        <v>66.928139609103567</v>
      </c>
    </row>
    <row r="4278" spans="1:2" x14ac:dyDescent="0.2">
      <c r="A4278" s="50">
        <v>4275</v>
      </c>
      <c r="B4278" s="51">
        <v>65.126511745386551</v>
      </c>
    </row>
    <row r="4279" spans="1:2" x14ac:dyDescent="0.2">
      <c r="A4279" s="50">
        <v>4276</v>
      </c>
      <c r="B4279" s="51">
        <v>71.947782825691846</v>
      </c>
    </row>
    <row r="4280" spans="1:2" x14ac:dyDescent="0.2">
      <c r="A4280" s="50">
        <v>4277</v>
      </c>
      <c r="B4280" s="51">
        <v>75.778128427399182</v>
      </c>
    </row>
    <row r="4281" spans="1:2" x14ac:dyDescent="0.2">
      <c r="A4281" s="50">
        <v>4278</v>
      </c>
      <c r="B4281" s="51">
        <v>56.268611024849449</v>
      </c>
    </row>
    <row r="4282" spans="1:2" x14ac:dyDescent="0.2">
      <c r="A4282" s="50">
        <v>4279</v>
      </c>
      <c r="B4282" s="51">
        <v>64.74030731928444</v>
      </c>
    </row>
    <row r="4283" spans="1:2" x14ac:dyDescent="0.2">
      <c r="A4283" s="50">
        <v>4280</v>
      </c>
      <c r="B4283" s="51">
        <v>65.369608870696567</v>
      </c>
    </row>
    <row r="4284" spans="1:2" x14ac:dyDescent="0.2">
      <c r="A4284" s="50">
        <v>4281</v>
      </c>
      <c r="B4284" s="51">
        <v>70.584993619307596</v>
      </c>
    </row>
    <row r="4285" spans="1:2" x14ac:dyDescent="0.2">
      <c r="A4285" s="50">
        <v>4282</v>
      </c>
      <c r="B4285" s="51">
        <v>49.612670121729316</v>
      </c>
    </row>
    <row r="4286" spans="1:2" x14ac:dyDescent="0.2">
      <c r="A4286" s="50">
        <v>4283</v>
      </c>
      <c r="B4286" s="51">
        <v>75.435183535902311</v>
      </c>
    </row>
    <row r="4287" spans="1:2" x14ac:dyDescent="0.2">
      <c r="A4287" s="50">
        <v>4284</v>
      </c>
      <c r="B4287" s="51">
        <v>61.957232176766254</v>
      </c>
    </row>
    <row r="4288" spans="1:2" x14ac:dyDescent="0.2">
      <c r="A4288" s="50">
        <v>4285</v>
      </c>
      <c r="B4288" s="51">
        <v>69.077572770040305</v>
      </c>
    </row>
    <row r="4289" spans="1:2" x14ac:dyDescent="0.2">
      <c r="A4289" s="50">
        <v>4286</v>
      </c>
      <c r="B4289" s="51">
        <v>54.749512186913364</v>
      </c>
    </row>
    <row r="4290" spans="1:2" x14ac:dyDescent="0.2">
      <c r="A4290" s="50">
        <v>4287</v>
      </c>
      <c r="B4290" s="51">
        <v>62.942693582536343</v>
      </c>
    </row>
    <row r="4291" spans="1:2" x14ac:dyDescent="0.2">
      <c r="A4291" s="50">
        <v>4288</v>
      </c>
      <c r="B4291" s="51">
        <v>74.33599902571774</v>
      </c>
    </row>
    <row r="4292" spans="1:2" x14ac:dyDescent="0.2">
      <c r="A4292" s="50">
        <v>4289</v>
      </c>
      <c r="B4292" s="51">
        <v>69.342732576701636</v>
      </c>
    </row>
    <row r="4293" spans="1:2" x14ac:dyDescent="0.2">
      <c r="A4293" s="50">
        <v>4290</v>
      </c>
      <c r="B4293" s="51">
        <v>64.133880972846214</v>
      </c>
    </row>
    <row r="4294" spans="1:2" x14ac:dyDescent="0.2">
      <c r="A4294" s="50">
        <v>4291</v>
      </c>
      <c r="B4294" s="51">
        <v>56.111351833141981</v>
      </c>
    </row>
    <row r="4295" spans="1:2" x14ac:dyDescent="0.2">
      <c r="A4295" s="50">
        <v>4292</v>
      </c>
      <c r="B4295" s="51">
        <v>59.785930016537776</v>
      </c>
    </row>
    <row r="4296" spans="1:2" x14ac:dyDescent="0.2">
      <c r="A4296" s="50">
        <v>4293</v>
      </c>
      <c r="B4296" s="51">
        <v>59.995972318098325</v>
      </c>
    </row>
    <row r="4297" spans="1:2" x14ac:dyDescent="0.2">
      <c r="A4297" s="50">
        <v>4294</v>
      </c>
      <c r="B4297" s="51">
        <v>59.363322147056714</v>
      </c>
    </row>
    <row r="4298" spans="1:2" x14ac:dyDescent="0.2">
      <c r="A4298" s="50">
        <v>4295</v>
      </c>
      <c r="B4298" s="51">
        <v>61.248846114392848</v>
      </c>
    </row>
    <row r="4299" spans="1:2" x14ac:dyDescent="0.2">
      <c r="A4299" s="50">
        <v>4296</v>
      </c>
      <c r="B4299" s="51">
        <v>55.106743099290512</v>
      </c>
    </row>
    <row r="4300" spans="1:2" x14ac:dyDescent="0.2">
      <c r="A4300" s="50">
        <v>4297</v>
      </c>
      <c r="B4300" s="51">
        <v>50.05517989095712</v>
      </c>
    </row>
    <row r="4301" spans="1:2" x14ac:dyDescent="0.2">
      <c r="A4301" s="50">
        <v>4298</v>
      </c>
      <c r="B4301" s="51">
        <v>55.212819761328319</v>
      </c>
    </row>
    <row r="4302" spans="1:2" x14ac:dyDescent="0.2">
      <c r="A4302" s="50">
        <v>4299</v>
      </c>
      <c r="B4302" s="51">
        <v>67.907466355943143</v>
      </c>
    </row>
    <row r="4303" spans="1:2" x14ac:dyDescent="0.2">
      <c r="A4303" s="50">
        <v>4300</v>
      </c>
      <c r="B4303" s="51">
        <v>47.671435654907121</v>
      </c>
    </row>
    <row r="4304" spans="1:2" x14ac:dyDescent="0.2">
      <c r="A4304" s="50">
        <v>4301</v>
      </c>
      <c r="B4304" s="51">
        <v>44.835573995117102</v>
      </c>
    </row>
    <row r="4305" spans="1:2" x14ac:dyDescent="0.2">
      <c r="A4305" s="50">
        <v>4302</v>
      </c>
      <c r="B4305" s="51">
        <v>58.145964449109961</v>
      </c>
    </row>
    <row r="4306" spans="1:2" x14ac:dyDescent="0.2">
      <c r="A4306" s="50">
        <v>4303</v>
      </c>
      <c r="B4306" s="51">
        <v>59.575104421405896</v>
      </c>
    </row>
    <row r="4307" spans="1:2" x14ac:dyDescent="0.2">
      <c r="A4307" s="50">
        <v>4304</v>
      </c>
      <c r="B4307" s="51">
        <v>60.623048289552685</v>
      </c>
    </row>
    <row r="4308" spans="1:2" x14ac:dyDescent="0.2">
      <c r="A4308" s="50">
        <v>4305</v>
      </c>
      <c r="B4308" s="51">
        <v>57.380861107550132</v>
      </c>
    </row>
    <row r="4309" spans="1:2" x14ac:dyDescent="0.2">
      <c r="A4309" s="50">
        <v>4306</v>
      </c>
      <c r="B4309" s="51">
        <v>67.607953337403671</v>
      </c>
    </row>
    <row r="4310" spans="1:2" x14ac:dyDescent="0.2">
      <c r="A4310" s="50">
        <v>4307</v>
      </c>
      <c r="B4310" s="51">
        <v>50.303293826835862</v>
      </c>
    </row>
    <row r="4311" spans="1:2" x14ac:dyDescent="0.2">
      <c r="A4311" s="50">
        <v>4308</v>
      </c>
      <c r="B4311" s="51">
        <v>73.258462583987736</v>
      </c>
    </row>
    <row r="4312" spans="1:2" x14ac:dyDescent="0.2">
      <c r="A4312" s="50">
        <v>4309</v>
      </c>
      <c r="B4312" s="51">
        <v>63.907587378163527</v>
      </c>
    </row>
    <row r="4313" spans="1:2" x14ac:dyDescent="0.2">
      <c r="A4313" s="50">
        <v>4310</v>
      </c>
      <c r="B4313" s="51">
        <v>56.852507774164245</v>
      </c>
    </row>
    <row r="4314" spans="1:2" x14ac:dyDescent="0.2">
      <c r="A4314" s="50">
        <v>4311</v>
      </c>
      <c r="B4314" s="51">
        <v>57.837617483831316</v>
      </c>
    </row>
    <row r="4315" spans="1:2" x14ac:dyDescent="0.2">
      <c r="A4315" s="50">
        <v>4312</v>
      </c>
      <c r="B4315" s="51">
        <v>65.965058778389334</v>
      </c>
    </row>
    <row r="4316" spans="1:2" x14ac:dyDescent="0.2">
      <c r="A4316" s="50">
        <v>4313</v>
      </c>
      <c r="B4316" s="51">
        <v>56.610317322429246</v>
      </c>
    </row>
    <row r="4317" spans="1:2" x14ac:dyDescent="0.2">
      <c r="A4317" s="50">
        <v>4314</v>
      </c>
      <c r="B4317" s="51">
        <v>58.502877334808048</v>
      </c>
    </row>
    <row r="4318" spans="1:2" x14ac:dyDescent="0.2">
      <c r="A4318" s="50">
        <v>4315</v>
      </c>
      <c r="B4318" s="51">
        <v>63.822535615562053</v>
      </c>
    </row>
    <row r="4319" spans="1:2" x14ac:dyDescent="0.2">
      <c r="A4319" s="50">
        <v>4316</v>
      </c>
      <c r="B4319" s="51">
        <v>68.739333976916271</v>
      </c>
    </row>
    <row r="4320" spans="1:2" x14ac:dyDescent="0.2">
      <c r="A4320" s="50">
        <v>4317</v>
      </c>
      <c r="B4320" s="51">
        <v>55.589183273026222</v>
      </c>
    </row>
    <row r="4321" spans="1:2" x14ac:dyDescent="0.2">
      <c r="A4321" s="50">
        <v>4318</v>
      </c>
      <c r="B4321" s="51">
        <v>61.040133757236262</v>
      </c>
    </row>
    <row r="4322" spans="1:2" x14ac:dyDescent="0.2">
      <c r="A4322" s="50">
        <v>4319</v>
      </c>
      <c r="B4322" s="51">
        <v>55.916604367588135</v>
      </c>
    </row>
    <row r="4323" spans="1:2" x14ac:dyDescent="0.2">
      <c r="A4323" s="50">
        <v>4320</v>
      </c>
      <c r="B4323" s="51">
        <v>76.391263159790029</v>
      </c>
    </row>
    <row r="4324" spans="1:2" x14ac:dyDescent="0.2">
      <c r="A4324" s="50">
        <v>4321</v>
      </c>
      <c r="B4324" s="51">
        <v>61.327961452424162</v>
      </c>
    </row>
    <row r="4325" spans="1:2" x14ac:dyDescent="0.2">
      <c r="A4325" s="50">
        <v>4322</v>
      </c>
      <c r="B4325" s="51">
        <v>73.03144731561558</v>
      </c>
    </row>
    <row r="4326" spans="1:2" x14ac:dyDescent="0.2">
      <c r="A4326" s="50">
        <v>4323</v>
      </c>
      <c r="B4326" s="51">
        <v>71.827415205633486</v>
      </c>
    </row>
    <row r="4327" spans="1:2" x14ac:dyDescent="0.2">
      <c r="A4327" s="50">
        <v>4324</v>
      </c>
      <c r="B4327" s="51">
        <v>60.284583419035251</v>
      </c>
    </row>
    <row r="4328" spans="1:2" x14ac:dyDescent="0.2">
      <c r="A4328" s="50">
        <v>4325</v>
      </c>
      <c r="B4328" s="51">
        <v>51.030595978696802</v>
      </c>
    </row>
    <row r="4329" spans="1:2" x14ac:dyDescent="0.2">
      <c r="A4329" s="50">
        <v>4326</v>
      </c>
      <c r="B4329" s="51">
        <v>59.865558156753309</v>
      </c>
    </row>
    <row r="4330" spans="1:2" x14ac:dyDescent="0.2">
      <c r="A4330" s="50">
        <v>4327</v>
      </c>
      <c r="B4330" s="51">
        <v>53.560499463700374</v>
      </c>
    </row>
    <row r="4331" spans="1:2" x14ac:dyDescent="0.2">
      <c r="A4331" s="50">
        <v>4328</v>
      </c>
      <c r="B4331" s="51">
        <v>55.754187951750303</v>
      </c>
    </row>
    <row r="4332" spans="1:2" x14ac:dyDescent="0.2">
      <c r="A4332" s="50">
        <v>4329</v>
      </c>
      <c r="B4332" s="51">
        <v>66.223532330001063</v>
      </c>
    </row>
    <row r="4333" spans="1:2" x14ac:dyDescent="0.2">
      <c r="A4333" s="50">
        <v>4330</v>
      </c>
      <c r="B4333" s="51">
        <v>55.853486506603041</v>
      </c>
    </row>
    <row r="4334" spans="1:2" x14ac:dyDescent="0.2">
      <c r="A4334" s="50">
        <v>4331</v>
      </c>
      <c r="B4334" s="51">
        <v>60.41437121641026</v>
      </c>
    </row>
    <row r="4335" spans="1:2" x14ac:dyDescent="0.2">
      <c r="A4335" s="50">
        <v>4332</v>
      </c>
      <c r="B4335" s="51">
        <v>58.061741996624875</v>
      </c>
    </row>
    <row r="4336" spans="1:2" x14ac:dyDescent="0.2">
      <c r="A4336" s="50">
        <v>4333</v>
      </c>
      <c r="B4336" s="51">
        <v>65.218112040372688</v>
      </c>
    </row>
    <row r="4337" spans="1:2" x14ac:dyDescent="0.2">
      <c r="A4337" s="50">
        <v>4334</v>
      </c>
      <c r="B4337" s="51">
        <v>63.962249414717121</v>
      </c>
    </row>
    <row r="4338" spans="1:2" x14ac:dyDescent="0.2">
      <c r="A4338" s="50">
        <v>4335</v>
      </c>
      <c r="B4338" s="51">
        <v>49.791269161341397</v>
      </c>
    </row>
    <row r="4339" spans="1:2" x14ac:dyDescent="0.2">
      <c r="A4339" s="50">
        <v>4336</v>
      </c>
      <c r="B4339" s="51">
        <v>61.1191478720107</v>
      </c>
    </row>
    <row r="4340" spans="1:2" x14ac:dyDescent="0.2">
      <c r="A4340" s="50">
        <v>4337</v>
      </c>
      <c r="B4340" s="51">
        <v>75.111872166956886</v>
      </c>
    </row>
    <row r="4341" spans="1:2" x14ac:dyDescent="0.2">
      <c r="A4341" s="50">
        <v>4338</v>
      </c>
      <c r="B4341" s="51">
        <v>68.335878451196606</v>
      </c>
    </row>
    <row r="4342" spans="1:2" x14ac:dyDescent="0.2">
      <c r="A4342" s="50">
        <v>4339</v>
      </c>
      <c r="B4342" s="51">
        <v>66.322814172188345</v>
      </c>
    </row>
    <row r="4343" spans="1:2" x14ac:dyDescent="0.2">
      <c r="A4343" s="50">
        <v>4340</v>
      </c>
      <c r="B4343" s="51">
        <v>74.91397091601884</v>
      </c>
    </row>
    <row r="4344" spans="1:2" x14ac:dyDescent="0.2">
      <c r="A4344" s="50">
        <v>4341</v>
      </c>
      <c r="B4344" s="51">
        <v>57.00081897321617</v>
      </c>
    </row>
    <row r="4345" spans="1:2" x14ac:dyDescent="0.2">
      <c r="A4345" s="50">
        <v>4342</v>
      </c>
      <c r="B4345" s="51">
        <v>62.727154676035951</v>
      </c>
    </row>
    <row r="4346" spans="1:2" x14ac:dyDescent="0.2">
      <c r="A4346" s="50">
        <v>4343</v>
      </c>
      <c r="B4346" s="51">
        <v>77.083014977596434</v>
      </c>
    </row>
    <row r="4347" spans="1:2" x14ac:dyDescent="0.2">
      <c r="A4347" s="50">
        <v>4344</v>
      </c>
      <c r="B4347" s="51">
        <v>66.588910795319251</v>
      </c>
    </row>
    <row r="4348" spans="1:2" x14ac:dyDescent="0.2">
      <c r="A4348" s="50">
        <v>4345</v>
      </c>
      <c r="B4348" s="51">
        <v>72.890137740456154</v>
      </c>
    </row>
    <row r="4349" spans="1:2" x14ac:dyDescent="0.2">
      <c r="A4349" s="50">
        <v>4346</v>
      </c>
      <c r="B4349" s="51">
        <v>59.017462171531271</v>
      </c>
    </row>
    <row r="4350" spans="1:2" x14ac:dyDescent="0.2">
      <c r="A4350" s="50">
        <v>4347</v>
      </c>
      <c r="B4350" s="51">
        <v>56.910603849648851</v>
      </c>
    </row>
    <row r="4351" spans="1:2" x14ac:dyDescent="0.2">
      <c r="A4351" s="50">
        <v>4348</v>
      </c>
      <c r="B4351" s="51">
        <v>69.566555813305342</v>
      </c>
    </row>
    <row r="4352" spans="1:2" x14ac:dyDescent="0.2">
      <c r="A4352" s="50">
        <v>4349</v>
      </c>
      <c r="B4352" s="51">
        <v>70.905867039669474</v>
      </c>
    </row>
    <row r="4353" spans="1:2" x14ac:dyDescent="0.2">
      <c r="A4353" s="50">
        <v>4350</v>
      </c>
      <c r="B4353" s="51">
        <v>61.53714600403611</v>
      </c>
    </row>
    <row r="4354" spans="1:2" x14ac:dyDescent="0.2">
      <c r="A4354" s="50">
        <v>4351</v>
      </c>
      <c r="B4354" s="51">
        <v>71.464368854171767</v>
      </c>
    </row>
    <row r="4355" spans="1:2" x14ac:dyDescent="0.2">
      <c r="A4355" s="50">
        <v>4352</v>
      </c>
      <c r="B4355" s="51">
        <v>79.77745532519009</v>
      </c>
    </row>
    <row r="4356" spans="1:2" x14ac:dyDescent="0.2">
      <c r="A4356" s="50">
        <v>4353</v>
      </c>
      <c r="B4356" s="51">
        <v>53.689458858764958</v>
      </c>
    </row>
    <row r="4357" spans="1:2" x14ac:dyDescent="0.2">
      <c r="A4357" s="50">
        <v>4354</v>
      </c>
      <c r="B4357" s="51">
        <v>74.617893238368453</v>
      </c>
    </row>
    <row r="4358" spans="1:2" x14ac:dyDescent="0.2">
      <c r="A4358" s="50">
        <v>4355</v>
      </c>
      <c r="B4358" s="51">
        <v>62.593964416618725</v>
      </c>
    </row>
    <row r="4359" spans="1:2" x14ac:dyDescent="0.2">
      <c r="A4359" s="50">
        <v>4356</v>
      </c>
      <c r="B4359" s="51">
        <v>66.386829672594303</v>
      </c>
    </row>
    <row r="4360" spans="1:2" x14ac:dyDescent="0.2">
      <c r="A4360" s="50">
        <v>4357</v>
      </c>
      <c r="B4360" s="51">
        <v>66.654362045169506</v>
      </c>
    </row>
    <row r="4361" spans="1:2" x14ac:dyDescent="0.2">
      <c r="A4361" s="50">
        <v>4358</v>
      </c>
      <c r="B4361" s="51">
        <v>65.868500939476348</v>
      </c>
    </row>
    <row r="4362" spans="1:2" x14ac:dyDescent="0.2">
      <c r="A4362" s="50">
        <v>4359</v>
      </c>
      <c r="B4362" s="51">
        <v>68.413278265517206</v>
      </c>
    </row>
    <row r="4363" spans="1:2" x14ac:dyDescent="0.2">
      <c r="A4363" s="50">
        <v>4360</v>
      </c>
      <c r="B4363" s="51">
        <v>56.363436108655655</v>
      </c>
    </row>
    <row r="4364" spans="1:2" x14ac:dyDescent="0.2">
      <c r="A4364" s="50">
        <v>4361</v>
      </c>
      <c r="B4364" s="51">
        <v>59.150402570690346</v>
      </c>
    </row>
    <row r="4365" spans="1:2" x14ac:dyDescent="0.2">
      <c r="A4365" s="50">
        <v>4362</v>
      </c>
      <c r="B4365" s="51">
        <v>61.877470206457737</v>
      </c>
    </row>
    <row r="4366" spans="1:2" x14ac:dyDescent="0.2">
      <c r="A4366" s="50">
        <v>4363</v>
      </c>
      <c r="B4366" s="51">
        <v>52.008235622072618</v>
      </c>
    </row>
    <row r="4367" spans="1:2" x14ac:dyDescent="0.2">
      <c r="A4367" s="50">
        <v>4364</v>
      </c>
      <c r="B4367" s="51">
        <v>58.585467883606498</v>
      </c>
    </row>
    <row r="4368" spans="1:2" x14ac:dyDescent="0.2">
      <c r="A4368" s="50">
        <v>4365</v>
      </c>
      <c r="B4368" s="51">
        <v>58.283409488618027</v>
      </c>
    </row>
    <row r="4369" spans="1:2" x14ac:dyDescent="0.2">
      <c r="A4369" s="50">
        <v>4366</v>
      </c>
      <c r="B4369" s="51">
        <v>64.506526554017455</v>
      </c>
    </row>
    <row r="4370" spans="1:2" x14ac:dyDescent="0.2">
      <c r="A4370" s="50">
        <v>4367</v>
      </c>
      <c r="B4370" s="51">
        <v>66.125030246202229</v>
      </c>
    </row>
    <row r="4371" spans="1:2" x14ac:dyDescent="0.2">
      <c r="A4371" s="50">
        <v>4368</v>
      </c>
      <c r="B4371" s="51">
        <v>67.496776888527648</v>
      </c>
    </row>
    <row r="4372" spans="1:2" x14ac:dyDescent="0.2">
      <c r="A4372" s="50">
        <v>4369</v>
      </c>
      <c r="B4372" s="51">
        <v>63.737821593677722</v>
      </c>
    </row>
    <row r="4373" spans="1:2" x14ac:dyDescent="0.2">
      <c r="A4373" s="50">
        <v>4370</v>
      </c>
      <c r="B4373" s="51">
        <v>51.543179434419592</v>
      </c>
    </row>
    <row r="4374" spans="1:2" x14ac:dyDescent="0.2">
      <c r="A4374" s="50">
        <v>4371</v>
      </c>
      <c r="B4374" s="51">
        <v>59.231183001367455</v>
      </c>
    </row>
    <row r="4375" spans="1:2" x14ac:dyDescent="0.2">
      <c r="A4375" s="50">
        <v>4372</v>
      </c>
      <c r="B4375" s="51">
        <v>56.173010234688682</v>
      </c>
    </row>
    <row r="4376" spans="1:2" x14ac:dyDescent="0.2">
      <c r="A4376" s="50">
        <v>4373</v>
      </c>
      <c r="B4376" s="51">
        <v>73.900467585673468</v>
      </c>
    </row>
    <row r="4377" spans="1:2" x14ac:dyDescent="0.2">
      <c r="A4377" s="50">
        <v>4374</v>
      </c>
      <c r="B4377" s="51">
        <v>63.242495092052252</v>
      </c>
    </row>
    <row r="4378" spans="1:2" x14ac:dyDescent="0.2">
      <c r="A4378" s="50">
        <v>4375</v>
      </c>
      <c r="B4378" s="51">
        <v>64.189167409641144</v>
      </c>
    </row>
    <row r="4379" spans="1:2" x14ac:dyDescent="0.2">
      <c r="A4379" s="50">
        <v>4376</v>
      </c>
      <c r="B4379" s="51">
        <v>46.470570078393138</v>
      </c>
    </row>
    <row r="4380" spans="1:2" x14ac:dyDescent="0.2">
      <c r="A4380" s="50">
        <v>4377</v>
      </c>
      <c r="B4380" s="51">
        <v>63.024724564705274</v>
      </c>
    </row>
    <row r="4381" spans="1:2" x14ac:dyDescent="0.2">
      <c r="A4381" s="50">
        <v>4378</v>
      </c>
      <c r="B4381" s="51">
        <v>64.887207103579598</v>
      </c>
    </row>
    <row r="4382" spans="1:2" x14ac:dyDescent="0.2">
      <c r="A4382" s="50">
        <v>4379</v>
      </c>
      <c r="B4382" s="51">
        <v>73.64948089668124</v>
      </c>
    </row>
    <row r="4383" spans="1:2" x14ac:dyDescent="0.2">
      <c r="A4383" s="50">
        <v>4380</v>
      </c>
      <c r="B4383" s="51">
        <v>70.485026616639644</v>
      </c>
    </row>
    <row r="4384" spans="1:2" x14ac:dyDescent="0.2">
      <c r="A4384" s="50">
        <v>4381</v>
      </c>
      <c r="B4384" s="51">
        <v>62.168439359264291</v>
      </c>
    </row>
    <row r="4385" spans="1:2" x14ac:dyDescent="0.2">
      <c r="A4385" s="50">
        <v>4382</v>
      </c>
      <c r="B4385" s="51">
        <v>68.098183129811119</v>
      </c>
    </row>
    <row r="4386" spans="1:2" x14ac:dyDescent="0.2">
      <c r="A4386" s="50">
        <v>4383</v>
      </c>
      <c r="B4386" s="51">
        <v>57.090464646955517</v>
      </c>
    </row>
    <row r="4387" spans="1:2" x14ac:dyDescent="0.2">
      <c r="A4387" s="50">
        <v>4384</v>
      </c>
      <c r="B4387" s="51">
        <v>57.147597241732328</v>
      </c>
    </row>
    <row r="4388" spans="1:2" x14ac:dyDescent="0.2">
      <c r="A4388" s="50">
        <v>4385</v>
      </c>
      <c r="B4388" s="51">
        <v>68.535407281020028</v>
      </c>
    </row>
    <row r="4389" spans="1:2" x14ac:dyDescent="0.2">
      <c r="A4389" s="50">
        <v>4386</v>
      </c>
      <c r="B4389" s="51">
        <v>76.802125926800258</v>
      </c>
    </row>
    <row r="4390" spans="1:2" x14ac:dyDescent="0.2">
      <c r="A4390" s="50">
        <v>4387</v>
      </c>
      <c r="B4390" s="51">
        <v>55.487255996873664</v>
      </c>
    </row>
    <row r="4391" spans="1:2" x14ac:dyDescent="0.2">
      <c r="A4391" s="50">
        <v>4388</v>
      </c>
      <c r="B4391" s="51">
        <v>67.033568260475022</v>
      </c>
    </row>
    <row r="4392" spans="1:2" x14ac:dyDescent="0.2">
      <c r="A4392" s="50">
        <v>4389</v>
      </c>
      <c r="B4392" s="51">
        <v>53.119015832348623</v>
      </c>
    </row>
    <row r="4393" spans="1:2" x14ac:dyDescent="0.2">
      <c r="A4393" s="50">
        <v>4390</v>
      </c>
      <c r="B4393" s="51">
        <v>66.487445922013052</v>
      </c>
    </row>
    <row r="4394" spans="1:2" x14ac:dyDescent="0.2">
      <c r="A4394" s="50">
        <v>4391</v>
      </c>
      <c r="B4394" s="51">
        <v>55.038137115378163</v>
      </c>
    </row>
    <row r="4395" spans="1:2" x14ac:dyDescent="0.2">
      <c r="A4395" s="50">
        <v>4392</v>
      </c>
      <c r="B4395" s="51">
        <v>62.300145563420628</v>
      </c>
    </row>
    <row r="4396" spans="1:2" x14ac:dyDescent="0.2">
      <c r="A4396" s="50">
        <v>4393</v>
      </c>
      <c r="B4396" s="51">
        <v>47.974186794003941</v>
      </c>
    </row>
    <row r="4397" spans="1:2" x14ac:dyDescent="0.2">
      <c r="A4397" s="50">
        <v>4394</v>
      </c>
      <c r="B4397" s="51">
        <v>62.380630179930449</v>
      </c>
    </row>
    <row r="4398" spans="1:2" x14ac:dyDescent="0.2">
      <c r="A4398" s="50">
        <v>4395</v>
      </c>
      <c r="B4398" s="51">
        <v>67.208732162635428</v>
      </c>
    </row>
    <row r="4399" spans="1:2" x14ac:dyDescent="0.2">
      <c r="A4399" s="50">
        <v>4396</v>
      </c>
      <c r="B4399" s="51">
        <v>64.418802545620039</v>
      </c>
    </row>
    <row r="4400" spans="1:2" x14ac:dyDescent="0.2">
      <c r="A4400" s="50">
        <v>4397</v>
      </c>
      <c r="B4400" s="51">
        <v>80.30122132074672</v>
      </c>
    </row>
    <row r="4401" spans="1:2" x14ac:dyDescent="0.2">
      <c r="A4401" s="50">
        <v>4398</v>
      </c>
      <c r="B4401" s="51">
        <v>65.068124651171615</v>
      </c>
    </row>
    <row r="4402" spans="1:2" x14ac:dyDescent="0.2">
      <c r="A4402" s="50">
        <v>4399</v>
      </c>
      <c r="B4402" s="51">
        <v>52.335312673426479</v>
      </c>
    </row>
    <row r="4403" spans="1:2" x14ac:dyDescent="0.2">
      <c r="A4403" s="50">
        <v>4400</v>
      </c>
      <c r="B4403" s="51">
        <v>68.216293930239146</v>
      </c>
    </row>
    <row r="4404" spans="1:2" x14ac:dyDescent="0.2">
      <c r="A4404" s="50">
        <v>4401</v>
      </c>
      <c r="B4404" s="51">
        <v>82.476680339807402</v>
      </c>
    </row>
    <row r="4405" spans="1:2" x14ac:dyDescent="0.2">
      <c r="A4405" s="50">
        <v>4402</v>
      </c>
      <c r="B4405" s="51">
        <v>52.590049847938097</v>
      </c>
    </row>
    <row r="4406" spans="1:2" x14ac:dyDescent="0.2">
      <c r="A4406" s="50">
        <v>4403</v>
      </c>
      <c r="B4406" s="51">
        <v>48.397183569990638</v>
      </c>
    </row>
    <row r="4407" spans="1:2" x14ac:dyDescent="0.2">
      <c r="A4407" s="50">
        <v>4404</v>
      </c>
      <c r="B4407" s="51">
        <v>56.761309458489443</v>
      </c>
    </row>
    <row r="4408" spans="1:2" x14ac:dyDescent="0.2">
      <c r="A4408" s="50">
        <v>4405</v>
      </c>
      <c r="B4408" s="51">
        <v>63.378705773266404</v>
      </c>
    </row>
    <row r="4409" spans="1:2" x14ac:dyDescent="0.2">
      <c r="A4409" s="50">
        <v>4406</v>
      </c>
      <c r="B4409" s="51">
        <v>71.011607224394652</v>
      </c>
    </row>
    <row r="4410" spans="1:2" x14ac:dyDescent="0.2">
      <c r="A4410" s="50">
        <v>4407</v>
      </c>
      <c r="B4410" s="51">
        <v>45.947469577220616</v>
      </c>
    </row>
    <row r="4411" spans="1:2" x14ac:dyDescent="0.2">
      <c r="A4411" s="50">
        <v>4408</v>
      </c>
      <c r="B4411" s="51">
        <v>49.316457716530977</v>
      </c>
    </row>
    <row r="4412" spans="1:2" x14ac:dyDescent="0.2">
      <c r="A4412" s="50">
        <v>4409</v>
      </c>
      <c r="B4412" s="51">
        <v>56.014409347500198</v>
      </c>
    </row>
    <row r="4413" spans="1:2" x14ac:dyDescent="0.2">
      <c r="A4413" s="50">
        <v>4410</v>
      </c>
      <c r="B4413" s="51">
        <v>65.462728330676455</v>
      </c>
    </row>
    <row r="4414" spans="1:2" x14ac:dyDescent="0.2">
      <c r="A4414" s="50">
        <v>4411</v>
      </c>
      <c r="B4414" s="51">
        <v>63.295591177474705</v>
      </c>
    </row>
    <row r="4415" spans="1:2" x14ac:dyDescent="0.2">
      <c r="A4415" s="50">
        <v>4412</v>
      </c>
      <c r="B4415" s="51">
        <v>53.895996044969031</v>
      </c>
    </row>
    <row r="4416" spans="1:2" x14ac:dyDescent="0.2">
      <c r="A4416" s="50">
        <v>4413</v>
      </c>
      <c r="B4416" s="51">
        <v>54.92995933584281</v>
      </c>
    </row>
    <row r="4417" spans="1:2" x14ac:dyDescent="0.2">
      <c r="A4417" s="50">
        <v>4414</v>
      </c>
      <c r="B4417" s="51">
        <v>68.865923050680934</v>
      </c>
    </row>
    <row r="4418" spans="1:2" x14ac:dyDescent="0.2">
      <c r="A4418" s="50">
        <v>4415</v>
      </c>
      <c r="B4418" s="51">
        <v>74.162192484009523</v>
      </c>
    </row>
    <row r="4419" spans="1:2" x14ac:dyDescent="0.2">
      <c r="A4419" s="50">
        <v>4416</v>
      </c>
      <c r="B4419" s="51">
        <v>57.697012324345991</v>
      </c>
    </row>
    <row r="4420" spans="1:2" x14ac:dyDescent="0.2">
      <c r="A4420" s="50">
        <v>4417</v>
      </c>
      <c r="B4420" s="51">
        <v>60.83158489230798</v>
      </c>
    </row>
    <row r="4421" spans="1:2" x14ac:dyDescent="0.2">
      <c r="A4421" s="50">
        <v>4418</v>
      </c>
      <c r="B4421" s="51">
        <v>56.669480476808502</v>
      </c>
    </row>
    <row r="4422" spans="1:2" x14ac:dyDescent="0.2">
      <c r="A4422" s="50">
        <v>4419</v>
      </c>
      <c r="B4422" s="51">
        <v>70.743725405276749</v>
      </c>
    </row>
    <row r="4423" spans="1:2" x14ac:dyDescent="0.2">
      <c r="A4423" s="50">
        <v>4420</v>
      </c>
      <c r="B4423" s="51">
        <v>67.720342644234861</v>
      </c>
    </row>
    <row r="4424" spans="1:2" x14ac:dyDescent="0.2">
      <c r="A4424" s="50">
        <v>4421</v>
      </c>
      <c r="B4424" s="51">
        <v>68.02327705929612</v>
      </c>
    </row>
    <row r="4425" spans="1:2" x14ac:dyDescent="0.2">
      <c r="A4425" s="50">
        <v>4422</v>
      </c>
      <c r="B4425" s="51">
        <v>67.140006983183767</v>
      </c>
    </row>
    <row r="4426" spans="1:2" x14ac:dyDescent="0.2">
      <c r="A4426" s="50">
        <v>4423</v>
      </c>
      <c r="B4426" s="51">
        <v>70.08598747523537</v>
      </c>
    </row>
    <row r="4427" spans="1:2" x14ac:dyDescent="0.2">
      <c r="A4427" s="50">
        <v>4424</v>
      </c>
      <c r="B4427" s="51">
        <v>62.808606131374297</v>
      </c>
    </row>
    <row r="4428" spans="1:2" x14ac:dyDescent="0.2">
      <c r="A4428" s="50">
        <v>4425</v>
      </c>
      <c r="B4428" s="51">
        <v>65.616821563074325</v>
      </c>
    </row>
    <row r="4429" spans="1:2" x14ac:dyDescent="0.2">
      <c r="A4429" s="50">
        <v>4426</v>
      </c>
      <c r="B4429" s="51">
        <v>69.429418655932096</v>
      </c>
    </row>
    <row r="4430" spans="1:2" x14ac:dyDescent="0.2">
      <c r="A4430" s="50">
        <v>4427</v>
      </c>
      <c r="B4430" s="51">
        <v>53.816069545808595</v>
      </c>
    </row>
    <row r="4431" spans="1:2" x14ac:dyDescent="0.2">
      <c r="A4431" s="50">
        <v>4428</v>
      </c>
      <c r="B4431" s="51">
        <v>64.977407525232437</v>
      </c>
    </row>
    <row r="4432" spans="1:2" x14ac:dyDescent="0.2">
      <c r="A4432" s="50">
        <v>4429</v>
      </c>
      <c r="B4432" s="51">
        <v>64.651396387903745</v>
      </c>
    </row>
    <row r="4433" spans="1:2" x14ac:dyDescent="0.2">
      <c r="A4433" s="50">
        <v>4430</v>
      </c>
      <c r="B4433" s="51">
        <v>76.009441755681834</v>
      </c>
    </row>
    <row r="4434" spans="1:2" x14ac:dyDescent="0.2">
      <c r="A4434" s="50">
        <v>4431</v>
      </c>
      <c r="B4434" s="51">
        <v>67.426181379554549</v>
      </c>
    </row>
    <row r="4435" spans="1:2" x14ac:dyDescent="0.2">
      <c r="A4435" s="50">
        <v>4432</v>
      </c>
      <c r="B4435" s="51">
        <v>68.994330830671558</v>
      </c>
    </row>
    <row r="4436" spans="1:2" x14ac:dyDescent="0.2">
      <c r="A4436" s="50">
        <v>4433</v>
      </c>
      <c r="B4436" s="51">
        <v>64.829694126900009</v>
      </c>
    </row>
    <row r="4437" spans="1:2" x14ac:dyDescent="0.2">
      <c r="A4437" s="50">
        <v>4434</v>
      </c>
      <c r="B4437" s="51">
        <v>53.476596008625414</v>
      </c>
    </row>
    <row r="4438" spans="1:2" x14ac:dyDescent="0.2">
      <c r="A4438" s="50">
        <v>4435</v>
      </c>
      <c r="B4438" s="51">
        <v>65.711589654304746</v>
      </c>
    </row>
    <row r="4439" spans="1:2" x14ac:dyDescent="0.2">
      <c r="A4439" s="50">
        <v>4436</v>
      </c>
      <c r="B4439" s="51">
        <v>57.324598577920192</v>
      </c>
    </row>
    <row r="4440" spans="1:2" x14ac:dyDescent="0.2">
      <c r="A4440" s="50">
        <v>4437</v>
      </c>
      <c r="B4440" s="51">
        <v>56.42378195286021</v>
      </c>
    </row>
    <row r="4441" spans="1:2" x14ac:dyDescent="0.2">
      <c r="A4441" s="50">
        <v>4438</v>
      </c>
      <c r="B4441" s="51">
        <v>72.140002535948412</v>
      </c>
    </row>
    <row r="4442" spans="1:2" x14ac:dyDescent="0.2">
      <c r="A4442" s="50">
        <v>4439</v>
      </c>
      <c r="B4442" s="51">
        <v>65.310273104255884</v>
      </c>
    </row>
    <row r="4443" spans="1:2" x14ac:dyDescent="0.2">
      <c r="A4443" s="50">
        <v>4440</v>
      </c>
      <c r="B4443" s="51">
        <v>50.897496032850555</v>
      </c>
    </row>
    <row r="4444" spans="1:2" x14ac:dyDescent="0.2">
      <c r="A4444" s="50">
        <v>4441</v>
      </c>
      <c r="B4444" s="51">
        <v>71.643556838573744</v>
      </c>
    </row>
    <row r="4445" spans="1:2" x14ac:dyDescent="0.2">
      <c r="A4445" s="50">
        <v>4442</v>
      </c>
      <c r="B4445" s="51">
        <v>66.062333961419796</v>
      </c>
    </row>
    <row r="4446" spans="1:2" x14ac:dyDescent="0.2">
      <c r="A4446" s="50">
        <v>4443</v>
      </c>
      <c r="B4446" s="51">
        <v>78.07268380756571</v>
      </c>
    </row>
    <row r="4447" spans="1:2" x14ac:dyDescent="0.2">
      <c r="A4447" s="50">
        <v>4444</v>
      </c>
      <c r="B4447" s="51">
        <v>54.637598330110279</v>
      </c>
    </row>
    <row r="4448" spans="1:2" x14ac:dyDescent="0.2">
      <c r="A4448" s="50">
        <v>4445</v>
      </c>
      <c r="B4448" s="51">
        <v>69.939969321809684</v>
      </c>
    </row>
    <row r="4449" spans="1:2" x14ac:dyDescent="0.2">
      <c r="A4449" s="50">
        <v>4446</v>
      </c>
      <c r="B4449" s="51">
        <v>69.70598320344898</v>
      </c>
    </row>
    <row r="4450" spans="1:2" x14ac:dyDescent="0.2">
      <c r="A4450" s="50">
        <v>4447</v>
      </c>
      <c r="B4450" s="51">
        <v>63.462100256799346</v>
      </c>
    </row>
    <row r="4451" spans="1:2" x14ac:dyDescent="0.2">
      <c r="A4451" s="50">
        <v>4448</v>
      </c>
      <c r="B4451" s="51">
        <v>63.515669808346502</v>
      </c>
    </row>
    <row r="4452" spans="1:2" x14ac:dyDescent="0.2">
      <c r="A4452" s="50">
        <v>4449</v>
      </c>
      <c r="B4452" s="51">
        <v>52.83413498582356</v>
      </c>
    </row>
    <row r="4453" spans="1:2" x14ac:dyDescent="0.2">
      <c r="A4453" s="50">
        <v>4450</v>
      </c>
      <c r="B4453" s="51">
        <v>57.236355033753185</v>
      </c>
    </row>
    <row r="4454" spans="1:2" x14ac:dyDescent="0.2">
      <c r="A4454" s="50">
        <v>4451</v>
      </c>
      <c r="B4454" s="51">
        <v>62.088345849488967</v>
      </c>
    </row>
    <row r="4455" spans="1:2" x14ac:dyDescent="0.2">
      <c r="A4455" s="50">
        <v>4452</v>
      </c>
      <c r="B4455" s="51">
        <v>50.454951446107856</v>
      </c>
    </row>
    <row r="4456" spans="1:2" x14ac:dyDescent="0.2">
      <c r="A4456" s="50">
        <v>4453</v>
      </c>
      <c r="B4456" s="51">
        <v>60.493425670748756</v>
      </c>
    </row>
    <row r="4457" spans="1:2" x14ac:dyDescent="0.2">
      <c r="A4457" s="50">
        <v>4454</v>
      </c>
      <c r="B4457" s="51">
        <v>48.995148436299296</v>
      </c>
    </row>
    <row r="4458" spans="1:2" x14ac:dyDescent="0.2">
      <c r="A4458" s="50">
        <v>4455</v>
      </c>
      <c r="B4458" s="51">
        <v>61.746852293863881</v>
      </c>
    </row>
    <row r="4459" spans="1:2" x14ac:dyDescent="0.2">
      <c r="A4459" s="50">
        <v>4456</v>
      </c>
      <c r="B4459" s="51">
        <v>70.180941372093173</v>
      </c>
    </row>
    <row r="4460" spans="1:2" x14ac:dyDescent="0.2">
      <c r="A4460" s="50">
        <v>4457</v>
      </c>
      <c r="B4460" s="51">
        <v>51.423686399093654</v>
      </c>
    </row>
    <row r="4461" spans="1:2" x14ac:dyDescent="0.2">
      <c r="A4461" s="50">
        <v>4458</v>
      </c>
      <c r="B4461" s="51">
        <v>70.331503337928424</v>
      </c>
    </row>
    <row r="4462" spans="1:2" x14ac:dyDescent="0.2">
      <c r="A4462" s="50">
        <v>4459</v>
      </c>
      <c r="B4462" s="51">
        <v>68.659169844521571</v>
      </c>
    </row>
    <row r="4463" spans="1:2" x14ac:dyDescent="0.2">
      <c r="A4463" s="50">
        <v>4460</v>
      </c>
      <c r="B4463" s="51">
        <v>65.556456318000187</v>
      </c>
    </row>
    <row r="4464" spans="1:2" x14ac:dyDescent="0.2">
      <c r="A4464" s="50">
        <v>4461</v>
      </c>
      <c r="B4464" s="51">
        <v>48.773512061046844</v>
      </c>
    </row>
    <row r="4465" spans="1:2" x14ac:dyDescent="0.2">
      <c r="A4465" s="50">
        <v>4462</v>
      </c>
      <c r="B4465" s="51">
        <v>79.060124245935597</v>
      </c>
    </row>
    <row r="4466" spans="1:2" x14ac:dyDescent="0.2">
      <c r="A4466" s="50">
        <v>4463</v>
      </c>
      <c r="B4466" s="51">
        <v>60.075347788053556</v>
      </c>
    </row>
    <row r="4467" spans="1:2" x14ac:dyDescent="0.2">
      <c r="A4467" s="50">
        <v>4464</v>
      </c>
      <c r="B4467" s="51">
        <v>52.436127051214974</v>
      </c>
    </row>
    <row r="4468" spans="1:2" x14ac:dyDescent="0.2">
      <c r="A4468" s="50">
        <v>4465</v>
      </c>
      <c r="B4468" s="51">
        <v>57.922801963232544</v>
      </c>
    </row>
    <row r="4469" spans="1:2" x14ac:dyDescent="0.2">
      <c r="A4469" s="50">
        <v>4466</v>
      </c>
      <c r="B4469" s="51">
        <v>60.205398628076672</v>
      </c>
    </row>
    <row r="4470" spans="1:2" x14ac:dyDescent="0.2">
      <c r="A4470" s="50">
        <v>4467</v>
      </c>
      <c r="B4470" s="51">
        <v>58.720385019933275</v>
      </c>
    </row>
    <row r="4471" spans="1:2" x14ac:dyDescent="0.2">
      <c r="A4471" s="50">
        <v>4468</v>
      </c>
      <c r="B4471" s="51">
        <v>63.159817381025114</v>
      </c>
    </row>
    <row r="4472" spans="1:2" x14ac:dyDescent="0.2">
      <c r="A4472" s="50">
        <v>4469</v>
      </c>
      <c r="B4472" s="51">
        <v>72.467619442174183</v>
      </c>
    </row>
    <row r="4473" spans="1:2" x14ac:dyDescent="0.2">
      <c r="A4473" s="50">
        <v>4470</v>
      </c>
      <c r="B4473" s="51">
        <v>73.493896287379428</v>
      </c>
    </row>
    <row r="4474" spans="1:2" x14ac:dyDescent="0.2">
      <c r="A4474" s="50">
        <v>4471</v>
      </c>
      <c r="B4474" s="51">
        <v>58.366769658486128</v>
      </c>
    </row>
    <row r="4475" spans="1:2" x14ac:dyDescent="0.2">
      <c r="A4475" s="50">
        <v>4472</v>
      </c>
      <c r="B4475" s="51">
        <v>58.936156554877407</v>
      </c>
    </row>
    <row r="4476" spans="1:2" x14ac:dyDescent="0.2">
      <c r="A4476" s="50">
        <v>4473</v>
      </c>
      <c r="B4476" s="51">
        <v>62.513027726499999</v>
      </c>
    </row>
    <row r="4477" spans="1:2" x14ac:dyDescent="0.2">
      <c r="A4477" s="50">
        <v>4474</v>
      </c>
      <c r="B4477" s="51">
        <v>83.482883807386017</v>
      </c>
    </row>
    <row r="4478" spans="1:2" x14ac:dyDescent="0.2">
      <c r="A4478" s="50">
        <v>4475</v>
      </c>
      <c r="B4478" s="51">
        <v>64.362835380813209</v>
      </c>
    </row>
    <row r="4479" spans="1:2" x14ac:dyDescent="0.2">
      <c r="A4479" s="50">
        <v>4476</v>
      </c>
      <c r="B4479" s="51">
        <v>55.317689803764139</v>
      </c>
    </row>
    <row r="4480" spans="1:2" x14ac:dyDescent="0.2">
      <c r="A4480" s="50">
        <v>4477</v>
      </c>
      <c r="B4480" s="51">
        <v>61.667363385823677</v>
      </c>
    </row>
    <row r="4481" spans="1:2" x14ac:dyDescent="0.2">
      <c r="A4481" s="50">
        <v>4478</v>
      </c>
      <c r="B4481" s="51">
        <v>53.207585116499907</v>
      </c>
    </row>
    <row r="4482" spans="1:2" x14ac:dyDescent="0.2">
      <c r="A4482" s="50">
        <v>4479</v>
      </c>
      <c r="B4482" s="51">
        <v>56.517399126006929</v>
      </c>
    </row>
    <row r="4483" spans="1:2" x14ac:dyDescent="0.2">
      <c r="A4483" s="50">
        <v>4480</v>
      </c>
      <c r="B4483" s="51">
        <v>64.047880641379663</v>
      </c>
    </row>
    <row r="4484" spans="1:2" x14ac:dyDescent="0.2">
      <c r="A4484" s="50">
        <v>4481</v>
      </c>
      <c r="B4484" s="51">
        <v>67.792990333160603</v>
      </c>
    </row>
    <row r="4485" spans="1:2" x14ac:dyDescent="0.2">
      <c r="A4485" s="50">
        <v>4482</v>
      </c>
      <c r="B4485" s="51">
        <v>63.077392670218366</v>
      </c>
    </row>
    <row r="4486" spans="1:2" x14ac:dyDescent="0.2">
      <c r="A4486" s="50">
        <v>4483</v>
      </c>
      <c r="B4486" s="51">
        <v>54.820420963529529</v>
      </c>
    </row>
    <row r="4487" spans="1:2" x14ac:dyDescent="0.2">
      <c r="A4487" s="50">
        <v>4484</v>
      </c>
      <c r="B4487" s="51">
        <v>51.724246619720631</v>
      </c>
    </row>
    <row r="4488" spans="1:2" x14ac:dyDescent="0.2">
      <c r="A4488" s="50">
        <v>4485</v>
      </c>
      <c r="B4488" s="51">
        <v>52.174208151466821</v>
      </c>
    </row>
    <row r="4489" spans="1:2" x14ac:dyDescent="0.2">
      <c r="A4489" s="50">
        <v>4486</v>
      </c>
      <c r="B4489" s="51">
        <v>50.68167925998722</v>
      </c>
    </row>
    <row r="4490" spans="1:2" x14ac:dyDescent="0.2">
      <c r="A4490" s="50">
        <v>4487</v>
      </c>
      <c r="B4490" s="51">
        <v>54.334463886426043</v>
      </c>
    </row>
    <row r="4491" spans="1:2" x14ac:dyDescent="0.2">
      <c r="A4491" s="50">
        <v>4488</v>
      </c>
      <c r="B4491" s="51">
        <v>71.179776075027732</v>
      </c>
    </row>
    <row r="4492" spans="1:2" x14ac:dyDescent="0.2">
      <c r="A4492" s="50">
        <v>4489</v>
      </c>
      <c r="B4492" s="51">
        <v>66.861123397303857</v>
      </c>
    </row>
    <row r="4493" spans="1:2" x14ac:dyDescent="0.2">
      <c r="A4493" s="50">
        <v>4490</v>
      </c>
      <c r="B4493" s="51">
        <v>71.351911605431241</v>
      </c>
    </row>
    <row r="4494" spans="1:2" x14ac:dyDescent="0.2">
      <c r="A4494" s="50">
        <v>4491</v>
      </c>
      <c r="B4494" s="51">
        <v>60.910554826404983</v>
      </c>
    </row>
    <row r="4495" spans="1:2" x14ac:dyDescent="0.2">
      <c r="A4495" s="50">
        <v>4492</v>
      </c>
      <c r="B4495" s="51">
        <v>78.435200853181925</v>
      </c>
    </row>
    <row r="4496" spans="1:2" x14ac:dyDescent="0.2">
      <c r="A4496" s="50">
        <v>4493</v>
      </c>
      <c r="B4496" s="51">
        <v>65.807018257088245</v>
      </c>
    </row>
    <row r="4497" spans="1:2" x14ac:dyDescent="0.2">
      <c r="A4497" s="50">
        <v>4494</v>
      </c>
      <c r="B4497" s="51">
        <v>91.96421904351304</v>
      </c>
    </row>
    <row r="4498" spans="1:2" x14ac:dyDescent="0.2">
      <c r="A4498" s="50">
        <v>4495</v>
      </c>
      <c r="B4498" s="51">
        <v>51.231147609051206</v>
      </c>
    </row>
    <row r="4499" spans="1:2" x14ac:dyDescent="0.2">
      <c r="A4499" s="50">
        <v>4496</v>
      </c>
      <c r="B4499" s="51">
        <v>53.343468068550678</v>
      </c>
    </row>
    <row r="4500" spans="1:2" x14ac:dyDescent="0.2">
      <c r="A4500" s="50">
        <v>4497</v>
      </c>
      <c r="B4500" s="51">
        <v>77.554089350042929</v>
      </c>
    </row>
    <row r="4501" spans="1:2" x14ac:dyDescent="0.2">
      <c r="A4501" s="50">
        <v>4498</v>
      </c>
      <c r="B4501" s="51">
        <v>60.702031449333191</v>
      </c>
    </row>
    <row r="4502" spans="1:2" x14ac:dyDescent="0.2">
      <c r="A4502" s="50">
        <v>4499</v>
      </c>
      <c r="B4502" s="51">
        <v>42.61389536307518</v>
      </c>
    </row>
    <row r="4503" spans="1:2" x14ac:dyDescent="0.2">
      <c r="A4503" s="50">
        <v>4500</v>
      </c>
      <c r="B4503" s="51">
        <v>63.683730896093813</v>
      </c>
    </row>
    <row r="4504" spans="1:2" x14ac:dyDescent="0.2">
      <c r="A4504" s="50">
        <v>4501</v>
      </c>
      <c r="B4504" s="51">
        <v>57.555280671958073</v>
      </c>
    </row>
    <row r="4505" spans="1:2" x14ac:dyDescent="0.2">
      <c r="A4505" s="50">
        <v>4502</v>
      </c>
      <c r="B4505" s="51">
        <v>55.65392800574535</v>
      </c>
    </row>
    <row r="4506" spans="1:2" x14ac:dyDescent="0.2">
      <c r="A4506" s="50">
        <v>4503</v>
      </c>
      <c r="B4506" s="51">
        <v>81.259213537838946</v>
      </c>
    </row>
    <row r="4507" spans="1:2" x14ac:dyDescent="0.2">
      <c r="A4507" s="50">
        <v>4504</v>
      </c>
      <c r="B4507" s="51">
        <v>59.443650108867402</v>
      </c>
    </row>
    <row r="4508" spans="1:2" x14ac:dyDescent="0.2">
      <c r="A4508" s="50">
        <v>4505</v>
      </c>
      <c r="B4508" s="51">
        <v>55.384253729130307</v>
      </c>
    </row>
    <row r="4509" spans="1:2" x14ac:dyDescent="0.2">
      <c r="A4509" s="50">
        <v>4506</v>
      </c>
      <c r="B4509" s="51">
        <v>47.131207628552851</v>
      </c>
    </row>
    <row r="4510" spans="1:2" x14ac:dyDescent="0.2">
      <c r="A4510" s="50">
        <v>4507</v>
      </c>
      <c r="B4510" s="51">
        <v>57.468302975148589</v>
      </c>
    </row>
    <row r="4511" spans="1:2" x14ac:dyDescent="0.2">
      <c r="A4511" s="50">
        <v>4508</v>
      </c>
      <c r="B4511" s="51">
        <v>61.457872473000918</v>
      </c>
    </row>
    <row r="4512" spans="1:2" x14ac:dyDescent="0.2">
      <c r="A4512" s="50">
        <v>4509</v>
      </c>
      <c r="B4512" s="51">
        <v>54.216545439773853</v>
      </c>
    </row>
    <row r="4513" spans="1:2" x14ac:dyDescent="0.2">
      <c r="A4513" s="50">
        <v>4510</v>
      </c>
      <c r="B4513" s="51">
        <v>54.019032977473934</v>
      </c>
    </row>
    <row r="4514" spans="1:2" x14ac:dyDescent="0.2">
      <c r="A4514" s="50">
        <v>4511</v>
      </c>
      <c r="B4514" s="51">
        <v>72.675488601603746</v>
      </c>
    </row>
    <row r="4515" spans="1:2" x14ac:dyDescent="0.2">
      <c r="A4515" s="50">
        <v>4512</v>
      </c>
      <c r="B4515" s="51">
        <v>64.594688451661654</v>
      </c>
    </row>
    <row r="4516" spans="1:2" x14ac:dyDescent="0.2">
      <c r="A4516" s="50">
        <v>4513</v>
      </c>
      <c r="B4516" s="51">
        <v>54.450622033333509</v>
      </c>
    </row>
    <row r="4517" spans="1:2" x14ac:dyDescent="0.2">
      <c r="A4517" s="50">
        <v>4514</v>
      </c>
      <c r="B4517" s="51">
        <v>63.599546316380994</v>
      </c>
    </row>
    <row r="4518" spans="1:2" x14ac:dyDescent="0.2">
      <c r="A4518" s="50">
        <v>4515</v>
      </c>
      <c r="B4518" s="51">
        <v>69.796545580507654</v>
      </c>
    </row>
    <row r="4519" spans="1:2" x14ac:dyDescent="0.2">
      <c r="A4519" s="50">
        <v>4516</v>
      </c>
      <c r="B4519" s="51">
        <v>52.740019495067941</v>
      </c>
    </row>
    <row r="4520" spans="1:2" x14ac:dyDescent="0.2">
      <c r="A4520" s="50">
        <v>4517</v>
      </c>
      <c r="B4520" s="51">
        <v>67.316904063713338</v>
      </c>
    </row>
    <row r="4521" spans="1:2" x14ac:dyDescent="0.2">
      <c r="A4521" s="50">
        <v>4518</v>
      </c>
      <c r="B4521" s="51">
        <v>51.899168270015714</v>
      </c>
    </row>
    <row r="4522" spans="1:2" x14ac:dyDescent="0.2">
      <c r="A4522" s="50">
        <v>4519</v>
      </c>
      <c r="B4522" s="51">
        <v>69.209135148189517</v>
      </c>
    </row>
    <row r="4523" spans="1:2" x14ac:dyDescent="0.2">
      <c r="A4523" s="50">
        <v>4520</v>
      </c>
      <c r="B4523" s="51">
        <v>72.33780074174814</v>
      </c>
    </row>
    <row r="4524" spans="1:2" x14ac:dyDescent="0.2">
      <c r="A4524" s="50">
        <v>4521</v>
      </c>
      <c r="B4524" s="51">
        <v>59.65504924767675</v>
      </c>
    </row>
    <row r="4525" spans="1:2" x14ac:dyDescent="0.2">
      <c r="A4525" s="50">
        <v>4522</v>
      </c>
      <c r="B4525" s="51">
        <v>54.524141867482093</v>
      </c>
    </row>
    <row r="4526" spans="1:2" x14ac:dyDescent="0.2">
      <c r="A4526" s="50">
        <v>4523</v>
      </c>
      <c r="B4526" s="51">
        <v>52.978212421196822</v>
      </c>
    </row>
    <row r="4527" spans="1:2" x14ac:dyDescent="0.2">
      <c r="A4527" s="50">
        <v>4524</v>
      </c>
      <c r="B4527" s="51">
        <v>85.786212448929021</v>
      </c>
    </row>
    <row r="4528" spans="1:2" x14ac:dyDescent="0.2">
      <c r="A4528" s="50">
        <v>4525</v>
      </c>
      <c r="B4528" s="51">
        <v>58.802292483643413</v>
      </c>
    </row>
    <row r="4529" spans="1:2" x14ac:dyDescent="0.2">
      <c r="A4529" s="50">
        <v>4526</v>
      </c>
      <c r="B4529" s="51">
        <v>57.61075787567389</v>
      </c>
    </row>
    <row r="4530" spans="1:2" x14ac:dyDescent="0.2">
      <c r="A4530" s="50">
        <v>4527</v>
      </c>
      <c r="B4530" s="51">
        <v>66.757280231874475</v>
      </c>
    </row>
    <row r="4531" spans="1:2" x14ac:dyDescent="0.2">
      <c r="A4531" s="50">
        <v>4528</v>
      </c>
      <c r="B4531" s="51">
        <v>54.140045782454699</v>
      </c>
    </row>
    <row r="4532" spans="1:2" x14ac:dyDescent="0.2">
      <c r="A4532" s="50">
        <v>4529</v>
      </c>
      <c r="B4532" s="51">
        <v>64.275800195631916</v>
      </c>
    </row>
    <row r="4533" spans="1:2" x14ac:dyDescent="0.2">
      <c r="A4533" s="50">
        <v>4530</v>
      </c>
      <c r="B4533" s="51">
        <v>66.928139609103567</v>
      </c>
    </row>
    <row r="4534" spans="1:2" x14ac:dyDescent="0.2">
      <c r="A4534" s="50">
        <v>4531</v>
      </c>
      <c r="B4534" s="51">
        <v>65.126511745386551</v>
      </c>
    </row>
    <row r="4535" spans="1:2" x14ac:dyDescent="0.2">
      <c r="A4535" s="50">
        <v>4532</v>
      </c>
      <c r="B4535" s="51">
        <v>71.947782825691846</v>
      </c>
    </row>
    <row r="4536" spans="1:2" x14ac:dyDescent="0.2">
      <c r="A4536" s="50">
        <v>4533</v>
      </c>
      <c r="B4536" s="51">
        <v>75.778128427399182</v>
      </c>
    </row>
    <row r="4537" spans="1:2" x14ac:dyDescent="0.2">
      <c r="A4537" s="50">
        <v>4534</v>
      </c>
      <c r="B4537" s="51">
        <v>56.268611024849449</v>
      </c>
    </row>
    <row r="4538" spans="1:2" x14ac:dyDescent="0.2">
      <c r="A4538" s="50">
        <v>4535</v>
      </c>
      <c r="B4538" s="51">
        <v>64.74030731928444</v>
      </c>
    </row>
    <row r="4539" spans="1:2" x14ac:dyDescent="0.2">
      <c r="A4539" s="50">
        <v>4536</v>
      </c>
      <c r="B4539" s="51">
        <v>65.369608870696567</v>
      </c>
    </row>
    <row r="4540" spans="1:2" x14ac:dyDescent="0.2">
      <c r="A4540" s="50">
        <v>4537</v>
      </c>
      <c r="B4540" s="51">
        <v>70.584993619307596</v>
      </c>
    </row>
    <row r="4541" spans="1:2" x14ac:dyDescent="0.2">
      <c r="A4541" s="50">
        <v>4538</v>
      </c>
      <c r="B4541" s="51">
        <v>49.612670121729316</v>
      </c>
    </row>
    <row r="4542" spans="1:2" x14ac:dyDescent="0.2">
      <c r="A4542" s="50">
        <v>4539</v>
      </c>
      <c r="B4542" s="51">
        <v>75.435183535902311</v>
      </c>
    </row>
    <row r="4543" spans="1:2" x14ac:dyDescent="0.2">
      <c r="A4543" s="50">
        <v>4540</v>
      </c>
      <c r="B4543" s="51">
        <v>61.957232176766254</v>
      </c>
    </row>
    <row r="4544" spans="1:2" x14ac:dyDescent="0.2">
      <c r="A4544" s="50">
        <v>4541</v>
      </c>
      <c r="B4544" s="51">
        <v>69.077572770040305</v>
      </c>
    </row>
    <row r="4545" spans="1:2" x14ac:dyDescent="0.2">
      <c r="A4545" s="50">
        <v>4542</v>
      </c>
      <c r="B4545" s="51">
        <v>54.749512186913364</v>
      </c>
    </row>
    <row r="4546" spans="1:2" x14ac:dyDescent="0.2">
      <c r="A4546" s="50">
        <v>4543</v>
      </c>
      <c r="B4546" s="51">
        <v>62.942693582536343</v>
      </c>
    </row>
    <row r="4547" spans="1:2" x14ac:dyDescent="0.2">
      <c r="A4547" s="50">
        <v>4544</v>
      </c>
      <c r="B4547" s="51">
        <v>74.33599902571774</v>
      </c>
    </row>
    <row r="4548" spans="1:2" x14ac:dyDescent="0.2">
      <c r="A4548" s="50">
        <v>4545</v>
      </c>
      <c r="B4548" s="51">
        <v>69.342732576701636</v>
      </c>
    </row>
    <row r="4549" spans="1:2" x14ac:dyDescent="0.2">
      <c r="A4549" s="50">
        <v>4546</v>
      </c>
      <c r="B4549" s="51">
        <v>64.133880972846214</v>
      </c>
    </row>
    <row r="4550" spans="1:2" x14ac:dyDescent="0.2">
      <c r="A4550" s="50">
        <v>4547</v>
      </c>
      <c r="B4550" s="51">
        <v>56.111351833141981</v>
      </c>
    </row>
    <row r="4551" spans="1:2" x14ac:dyDescent="0.2">
      <c r="A4551" s="50">
        <v>4548</v>
      </c>
      <c r="B4551" s="51">
        <v>59.785930016537776</v>
      </c>
    </row>
    <row r="4552" spans="1:2" x14ac:dyDescent="0.2">
      <c r="A4552" s="50">
        <v>4549</v>
      </c>
      <c r="B4552" s="51">
        <v>59.995972318098325</v>
      </c>
    </row>
    <row r="4553" spans="1:2" x14ac:dyDescent="0.2">
      <c r="A4553" s="50">
        <v>4550</v>
      </c>
      <c r="B4553" s="51">
        <v>59.363322147056714</v>
      </c>
    </row>
    <row r="4554" spans="1:2" x14ac:dyDescent="0.2">
      <c r="A4554" s="50">
        <v>4551</v>
      </c>
      <c r="B4554" s="51">
        <v>61.248846114392848</v>
      </c>
    </row>
    <row r="4555" spans="1:2" x14ac:dyDescent="0.2">
      <c r="A4555" s="50">
        <v>4552</v>
      </c>
      <c r="B4555" s="51">
        <v>55.106743099290512</v>
      </c>
    </row>
    <row r="4556" spans="1:2" x14ac:dyDescent="0.2">
      <c r="A4556" s="50">
        <v>4553</v>
      </c>
      <c r="B4556" s="51">
        <v>50.05517989095712</v>
      </c>
    </row>
    <row r="4557" spans="1:2" x14ac:dyDescent="0.2">
      <c r="A4557" s="50">
        <v>4554</v>
      </c>
      <c r="B4557" s="51">
        <v>55.212819761328319</v>
      </c>
    </row>
    <row r="4558" spans="1:2" x14ac:dyDescent="0.2">
      <c r="A4558" s="50">
        <v>4555</v>
      </c>
      <c r="B4558" s="51">
        <v>67.907466355943143</v>
      </c>
    </row>
    <row r="4559" spans="1:2" x14ac:dyDescent="0.2">
      <c r="A4559" s="50">
        <v>4556</v>
      </c>
      <c r="B4559" s="51">
        <v>47.671435654907121</v>
      </c>
    </row>
    <row r="4560" spans="1:2" x14ac:dyDescent="0.2">
      <c r="A4560" s="50">
        <v>4557</v>
      </c>
      <c r="B4560" s="51">
        <v>44.835573995117102</v>
      </c>
    </row>
    <row r="4561" spans="1:2" x14ac:dyDescent="0.2">
      <c r="A4561" s="50">
        <v>4558</v>
      </c>
      <c r="B4561" s="51">
        <v>58.145964449109961</v>
      </c>
    </row>
    <row r="4562" spans="1:2" x14ac:dyDescent="0.2">
      <c r="A4562" s="50">
        <v>4559</v>
      </c>
      <c r="B4562" s="51">
        <v>59.575104421405896</v>
      </c>
    </row>
    <row r="4563" spans="1:2" x14ac:dyDescent="0.2">
      <c r="A4563" s="50">
        <v>4560</v>
      </c>
      <c r="B4563" s="51">
        <v>60.623048289552685</v>
      </c>
    </row>
    <row r="4564" spans="1:2" x14ac:dyDescent="0.2">
      <c r="A4564" s="50">
        <v>4561</v>
      </c>
      <c r="B4564" s="51">
        <v>57.380861107550132</v>
      </c>
    </row>
    <row r="4565" spans="1:2" x14ac:dyDescent="0.2">
      <c r="A4565" s="50">
        <v>4562</v>
      </c>
      <c r="B4565" s="51">
        <v>67.607953337403671</v>
      </c>
    </row>
    <row r="4566" spans="1:2" x14ac:dyDescent="0.2">
      <c r="A4566" s="50">
        <v>4563</v>
      </c>
      <c r="B4566" s="51">
        <v>50.303293826835862</v>
      </c>
    </row>
    <row r="4567" spans="1:2" x14ac:dyDescent="0.2">
      <c r="A4567" s="50">
        <v>4564</v>
      </c>
      <c r="B4567" s="51">
        <v>73.258462583987736</v>
      </c>
    </row>
    <row r="4568" spans="1:2" x14ac:dyDescent="0.2">
      <c r="A4568" s="50">
        <v>4565</v>
      </c>
      <c r="B4568" s="51">
        <v>63.907587378163527</v>
      </c>
    </row>
    <row r="4569" spans="1:2" x14ac:dyDescent="0.2">
      <c r="A4569" s="50">
        <v>4566</v>
      </c>
      <c r="B4569" s="51">
        <v>56.852507774164245</v>
      </c>
    </row>
    <row r="4570" spans="1:2" x14ac:dyDescent="0.2">
      <c r="A4570" s="50">
        <v>4567</v>
      </c>
      <c r="B4570" s="51">
        <v>57.837617483831316</v>
      </c>
    </row>
    <row r="4571" spans="1:2" x14ac:dyDescent="0.2">
      <c r="A4571" s="50">
        <v>4568</v>
      </c>
      <c r="B4571" s="51">
        <v>65.965058778389334</v>
      </c>
    </row>
    <row r="4572" spans="1:2" x14ac:dyDescent="0.2">
      <c r="A4572" s="50">
        <v>4569</v>
      </c>
      <c r="B4572" s="51">
        <v>56.610317322429246</v>
      </c>
    </row>
    <row r="4573" spans="1:2" x14ac:dyDescent="0.2">
      <c r="A4573" s="50">
        <v>4570</v>
      </c>
      <c r="B4573" s="51">
        <v>58.502877334808048</v>
      </c>
    </row>
    <row r="4574" spans="1:2" x14ac:dyDescent="0.2">
      <c r="A4574" s="50">
        <v>4571</v>
      </c>
      <c r="B4574" s="51">
        <v>63.822535615562053</v>
      </c>
    </row>
    <row r="4575" spans="1:2" x14ac:dyDescent="0.2">
      <c r="A4575" s="50">
        <v>4572</v>
      </c>
      <c r="B4575" s="51">
        <v>68.739333976916271</v>
      </c>
    </row>
    <row r="4576" spans="1:2" x14ac:dyDescent="0.2">
      <c r="A4576" s="50">
        <v>4573</v>
      </c>
      <c r="B4576" s="51">
        <v>55.589183273026222</v>
      </c>
    </row>
    <row r="4577" spans="1:2" x14ac:dyDescent="0.2">
      <c r="A4577" s="50">
        <v>4574</v>
      </c>
      <c r="B4577" s="51">
        <v>61.040133757236262</v>
      </c>
    </row>
    <row r="4578" spans="1:2" x14ac:dyDescent="0.2">
      <c r="A4578" s="50">
        <v>4575</v>
      </c>
      <c r="B4578" s="51">
        <v>55.916604367588135</v>
      </c>
    </row>
    <row r="4579" spans="1:2" x14ac:dyDescent="0.2">
      <c r="A4579" s="50">
        <v>4576</v>
      </c>
      <c r="B4579" s="51">
        <v>76.391263159790029</v>
      </c>
    </row>
    <row r="4580" spans="1:2" x14ac:dyDescent="0.2">
      <c r="A4580" s="50">
        <v>4577</v>
      </c>
      <c r="B4580" s="51">
        <v>61.327961452424162</v>
      </c>
    </row>
    <row r="4581" spans="1:2" x14ac:dyDescent="0.2">
      <c r="A4581" s="50">
        <v>4578</v>
      </c>
      <c r="B4581" s="51">
        <v>73.03144731561558</v>
      </c>
    </row>
    <row r="4582" spans="1:2" x14ac:dyDescent="0.2">
      <c r="A4582" s="50">
        <v>4579</v>
      </c>
      <c r="B4582" s="51">
        <v>71.827415205633486</v>
      </c>
    </row>
    <row r="4583" spans="1:2" x14ac:dyDescent="0.2">
      <c r="A4583" s="50">
        <v>4580</v>
      </c>
      <c r="B4583" s="51">
        <v>60.284583419035251</v>
      </c>
    </row>
    <row r="4584" spans="1:2" x14ac:dyDescent="0.2">
      <c r="A4584" s="50">
        <v>4581</v>
      </c>
      <c r="B4584" s="51">
        <v>51.030595978696802</v>
      </c>
    </row>
    <row r="4585" spans="1:2" x14ac:dyDescent="0.2">
      <c r="A4585" s="50">
        <v>4582</v>
      </c>
      <c r="B4585" s="51">
        <v>59.865558156753309</v>
      </c>
    </row>
    <row r="4586" spans="1:2" x14ac:dyDescent="0.2">
      <c r="A4586" s="50">
        <v>4583</v>
      </c>
      <c r="B4586" s="51">
        <v>53.560499463700374</v>
      </c>
    </row>
    <row r="4587" spans="1:2" x14ac:dyDescent="0.2">
      <c r="A4587" s="50">
        <v>4584</v>
      </c>
      <c r="B4587" s="51">
        <v>55.754187951750303</v>
      </c>
    </row>
    <row r="4588" spans="1:2" x14ac:dyDescent="0.2">
      <c r="A4588" s="50">
        <v>4585</v>
      </c>
      <c r="B4588" s="51">
        <v>66.223532330001063</v>
      </c>
    </row>
    <row r="4589" spans="1:2" x14ac:dyDescent="0.2">
      <c r="A4589" s="50">
        <v>4586</v>
      </c>
      <c r="B4589" s="51">
        <v>55.853486506603041</v>
      </c>
    </row>
    <row r="4590" spans="1:2" x14ac:dyDescent="0.2">
      <c r="A4590" s="50">
        <v>4587</v>
      </c>
      <c r="B4590" s="51">
        <v>60.41437121641026</v>
      </c>
    </row>
    <row r="4591" spans="1:2" x14ac:dyDescent="0.2">
      <c r="A4591" s="50">
        <v>4588</v>
      </c>
      <c r="B4591" s="51">
        <v>58.061741996624875</v>
      </c>
    </row>
    <row r="4592" spans="1:2" x14ac:dyDescent="0.2">
      <c r="A4592" s="50">
        <v>4589</v>
      </c>
      <c r="B4592" s="51">
        <v>65.218112040372688</v>
      </c>
    </row>
    <row r="4593" spans="1:2" x14ac:dyDescent="0.2">
      <c r="A4593" s="50">
        <v>4590</v>
      </c>
      <c r="B4593" s="51">
        <v>63.962249414717121</v>
      </c>
    </row>
    <row r="4594" spans="1:2" x14ac:dyDescent="0.2">
      <c r="A4594" s="50">
        <v>4591</v>
      </c>
      <c r="B4594" s="51">
        <v>49.791269161341397</v>
      </c>
    </row>
    <row r="4595" spans="1:2" x14ac:dyDescent="0.2">
      <c r="A4595" s="50">
        <v>4592</v>
      </c>
      <c r="B4595" s="51">
        <v>61.1191478720107</v>
      </c>
    </row>
    <row r="4596" spans="1:2" x14ac:dyDescent="0.2">
      <c r="A4596" s="50">
        <v>4593</v>
      </c>
      <c r="B4596" s="51">
        <v>75.111872166956886</v>
      </c>
    </row>
    <row r="4597" spans="1:2" x14ac:dyDescent="0.2">
      <c r="A4597" s="50">
        <v>4594</v>
      </c>
      <c r="B4597" s="51">
        <v>68.335878451196606</v>
      </c>
    </row>
    <row r="4598" spans="1:2" x14ac:dyDescent="0.2">
      <c r="A4598" s="50">
        <v>4595</v>
      </c>
      <c r="B4598" s="51">
        <v>66.322814172188345</v>
      </c>
    </row>
    <row r="4599" spans="1:2" x14ac:dyDescent="0.2">
      <c r="A4599" s="50">
        <v>4596</v>
      </c>
      <c r="B4599" s="51">
        <v>74.91397091601884</v>
      </c>
    </row>
    <row r="4600" spans="1:2" x14ac:dyDescent="0.2">
      <c r="A4600" s="50">
        <v>4597</v>
      </c>
      <c r="B4600" s="51">
        <v>57.00081897321617</v>
      </c>
    </row>
    <row r="4601" spans="1:2" x14ac:dyDescent="0.2">
      <c r="A4601" s="50">
        <v>4598</v>
      </c>
      <c r="B4601" s="51">
        <v>62.727154676035951</v>
      </c>
    </row>
    <row r="4602" spans="1:2" x14ac:dyDescent="0.2">
      <c r="A4602" s="50">
        <v>4599</v>
      </c>
      <c r="B4602" s="51">
        <v>77.083014977596434</v>
      </c>
    </row>
    <row r="4603" spans="1:2" x14ac:dyDescent="0.2">
      <c r="A4603" s="50">
        <v>4600</v>
      </c>
      <c r="B4603" s="51">
        <v>66.588910795319251</v>
      </c>
    </row>
    <row r="4604" spans="1:2" x14ac:dyDescent="0.2">
      <c r="A4604" s="50">
        <v>4601</v>
      </c>
      <c r="B4604" s="51">
        <v>72.890137740456154</v>
      </c>
    </row>
    <row r="4605" spans="1:2" x14ac:dyDescent="0.2">
      <c r="A4605" s="50">
        <v>4602</v>
      </c>
      <c r="B4605" s="51">
        <v>59.017462171531271</v>
      </c>
    </row>
    <row r="4606" spans="1:2" x14ac:dyDescent="0.2">
      <c r="A4606" s="50">
        <v>4603</v>
      </c>
      <c r="B4606" s="51">
        <v>56.910603849648851</v>
      </c>
    </row>
    <row r="4607" spans="1:2" x14ac:dyDescent="0.2">
      <c r="A4607" s="50">
        <v>4604</v>
      </c>
      <c r="B4607" s="51">
        <v>69.566555813305342</v>
      </c>
    </row>
    <row r="4608" spans="1:2" x14ac:dyDescent="0.2">
      <c r="A4608" s="50">
        <v>4605</v>
      </c>
      <c r="B4608" s="51">
        <v>70.905867039669474</v>
      </c>
    </row>
    <row r="4609" spans="1:2" x14ac:dyDescent="0.2">
      <c r="A4609" s="50">
        <v>4606</v>
      </c>
      <c r="B4609" s="51">
        <v>61.53714600403611</v>
      </c>
    </row>
    <row r="4610" spans="1:2" x14ac:dyDescent="0.2">
      <c r="A4610" s="50">
        <v>4607</v>
      </c>
      <c r="B4610" s="51">
        <v>71.464368854171767</v>
      </c>
    </row>
    <row r="4611" spans="1:2" x14ac:dyDescent="0.2">
      <c r="A4611" s="50">
        <v>4608</v>
      </c>
      <c r="B4611" s="51">
        <v>79.77745532519009</v>
      </c>
    </row>
    <row r="4612" spans="1:2" x14ac:dyDescent="0.2">
      <c r="A4612" s="50">
        <v>4609</v>
      </c>
      <c r="B4612" s="51">
        <v>53.689458858764958</v>
      </c>
    </row>
    <row r="4613" spans="1:2" x14ac:dyDescent="0.2">
      <c r="A4613" s="50">
        <v>4610</v>
      </c>
      <c r="B4613" s="51">
        <v>74.617893238368453</v>
      </c>
    </row>
    <row r="4614" spans="1:2" x14ac:dyDescent="0.2">
      <c r="A4614" s="50">
        <v>4611</v>
      </c>
      <c r="B4614" s="51">
        <v>62.593964416618725</v>
      </c>
    </row>
    <row r="4615" spans="1:2" x14ac:dyDescent="0.2">
      <c r="A4615" s="50">
        <v>4612</v>
      </c>
      <c r="B4615" s="51">
        <v>66.386829672594303</v>
      </c>
    </row>
    <row r="4616" spans="1:2" x14ac:dyDescent="0.2">
      <c r="A4616" s="50">
        <v>4613</v>
      </c>
      <c r="B4616" s="51">
        <v>66.654362045169506</v>
      </c>
    </row>
    <row r="4617" spans="1:2" x14ac:dyDescent="0.2">
      <c r="A4617" s="50">
        <v>4614</v>
      </c>
      <c r="B4617" s="51">
        <v>65.868500939476348</v>
      </c>
    </row>
    <row r="4618" spans="1:2" x14ac:dyDescent="0.2">
      <c r="A4618" s="50">
        <v>4615</v>
      </c>
      <c r="B4618" s="51">
        <v>68.413278265517206</v>
      </c>
    </row>
    <row r="4619" spans="1:2" x14ac:dyDescent="0.2">
      <c r="A4619" s="50">
        <v>4616</v>
      </c>
      <c r="B4619" s="51">
        <v>56.363436108655655</v>
      </c>
    </row>
    <row r="4620" spans="1:2" x14ac:dyDescent="0.2">
      <c r="A4620" s="50">
        <v>4617</v>
      </c>
      <c r="B4620" s="51">
        <v>59.150402570690346</v>
      </c>
    </row>
    <row r="4621" spans="1:2" x14ac:dyDescent="0.2">
      <c r="A4621" s="50">
        <v>4618</v>
      </c>
      <c r="B4621" s="51">
        <v>61.877470206457737</v>
      </c>
    </row>
    <row r="4622" spans="1:2" x14ac:dyDescent="0.2">
      <c r="A4622" s="50">
        <v>4619</v>
      </c>
      <c r="B4622" s="51">
        <v>52.008235622072618</v>
      </c>
    </row>
    <row r="4623" spans="1:2" x14ac:dyDescent="0.2">
      <c r="A4623" s="50">
        <v>4620</v>
      </c>
      <c r="B4623" s="51">
        <v>58.585467883606498</v>
      </c>
    </row>
    <row r="4624" spans="1:2" x14ac:dyDescent="0.2">
      <c r="A4624" s="50">
        <v>4621</v>
      </c>
      <c r="B4624" s="51">
        <v>58.283409488618027</v>
      </c>
    </row>
    <row r="4625" spans="1:2" x14ac:dyDescent="0.2">
      <c r="A4625" s="50">
        <v>4622</v>
      </c>
      <c r="B4625" s="51">
        <v>64.506526554017455</v>
      </c>
    </row>
    <row r="4626" spans="1:2" x14ac:dyDescent="0.2">
      <c r="A4626" s="50">
        <v>4623</v>
      </c>
      <c r="B4626" s="51">
        <v>66.125030246202229</v>
      </c>
    </row>
    <row r="4627" spans="1:2" x14ac:dyDescent="0.2">
      <c r="A4627" s="50">
        <v>4624</v>
      </c>
      <c r="B4627" s="51">
        <v>67.496776888527648</v>
      </c>
    </row>
    <row r="4628" spans="1:2" x14ac:dyDescent="0.2">
      <c r="A4628" s="50">
        <v>4625</v>
      </c>
      <c r="B4628" s="51">
        <v>63.737821593677722</v>
      </c>
    </row>
    <row r="4629" spans="1:2" x14ac:dyDescent="0.2">
      <c r="A4629" s="50">
        <v>4626</v>
      </c>
      <c r="B4629" s="51">
        <v>51.543179434419592</v>
      </c>
    </row>
    <row r="4630" spans="1:2" x14ac:dyDescent="0.2">
      <c r="A4630" s="50">
        <v>4627</v>
      </c>
      <c r="B4630" s="51">
        <v>59.231183001367455</v>
      </c>
    </row>
    <row r="4631" spans="1:2" x14ac:dyDescent="0.2">
      <c r="A4631" s="50">
        <v>4628</v>
      </c>
      <c r="B4631" s="51">
        <v>56.173010234688682</v>
      </c>
    </row>
    <row r="4632" spans="1:2" x14ac:dyDescent="0.2">
      <c r="A4632" s="50">
        <v>4629</v>
      </c>
      <c r="B4632" s="51">
        <v>73.900467585673468</v>
      </c>
    </row>
    <row r="4633" spans="1:2" x14ac:dyDescent="0.2">
      <c r="A4633" s="50">
        <v>4630</v>
      </c>
      <c r="B4633" s="51">
        <v>63.242495092052252</v>
      </c>
    </row>
    <row r="4634" spans="1:2" x14ac:dyDescent="0.2">
      <c r="A4634" s="50">
        <v>4631</v>
      </c>
      <c r="B4634" s="51">
        <v>64.189167409641144</v>
      </c>
    </row>
    <row r="4635" spans="1:2" x14ac:dyDescent="0.2">
      <c r="A4635" s="50">
        <v>4632</v>
      </c>
      <c r="B4635" s="51">
        <v>46.470570078393138</v>
      </c>
    </row>
    <row r="4636" spans="1:2" x14ac:dyDescent="0.2">
      <c r="A4636" s="50">
        <v>4633</v>
      </c>
      <c r="B4636" s="51">
        <v>63.024724564705274</v>
      </c>
    </row>
    <row r="4637" spans="1:2" x14ac:dyDescent="0.2">
      <c r="A4637" s="50">
        <v>4634</v>
      </c>
      <c r="B4637" s="51">
        <v>64.887207103579598</v>
      </c>
    </row>
    <row r="4638" spans="1:2" x14ac:dyDescent="0.2">
      <c r="A4638" s="50">
        <v>4635</v>
      </c>
      <c r="B4638" s="51">
        <v>73.64948089668124</v>
      </c>
    </row>
    <row r="4639" spans="1:2" x14ac:dyDescent="0.2">
      <c r="A4639" s="50">
        <v>4636</v>
      </c>
      <c r="B4639" s="51">
        <v>70.485026616639644</v>
      </c>
    </row>
    <row r="4640" spans="1:2" x14ac:dyDescent="0.2">
      <c r="A4640" s="50">
        <v>4637</v>
      </c>
      <c r="B4640" s="51">
        <v>62.168439359264291</v>
      </c>
    </row>
    <row r="4641" spans="1:2" x14ac:dyDescent="0.2">
      <c r="A4641" s="50">
        <v>4638</v>
      </c>
      <c r="B4641" s="51">
        <v>68.098183129811119</v>
      </c>
    </row>
    <row r="4642" spans="1:2" x14ac:dyDescent="0.2">
      <c r="A4642" s="50">
        <v>4639</v>
      </c>
      <c r="B4642" s="51">
        <v>57.090464646955517</v>
      </c>
    </row>
    <row r="4643" spans="1:2" x14ac:dyDescent="0.2">
      <c r="A4643" s="50">
        <v>4640</v>
      </c>
      <c r="B4643" s="51">
        <v>57.147597241732328</v>
      </c>
    </row>
    <row r="4644" spans="1:2" x14ac:dyDescent="0.2">
      <c r="A4644" s="50">
        <v>4641</v>
      </c>
      <c r="B4644" s="51">
        <v>68.535407281020028</v>
      </c>
    </row>
    <row r="4645" spans="1:2" x14ac:dyDescent="0.2">
      <c r="A4645" s="50">
        <v>4642</v>
      </c>
      <c r="B4645" s="51">
        <v>76.802125926800258</v>
      </c>
    </row>
    <row r="4646" spans="1:2" x14ac:dyDescent="0.2">
      <c r="A4646" s="50">
        <v>4643</v>
      </c>
      <c r="B4646" s="51">
        <v>55.487255996873664</v>
      </c>
    </row>
    <row r="4647" spans="1:2" x14ac:dyDescent="0.2">
      <c r="A4647" s="50">
        <v>4644</v>
      </c>
      <c r="B4647" s="51">
        <v>67.033568260475022</v>
      </c>
    </row>
    <row r="4648" spans="1:2" x14ac:dyDescent="0.2">
      <c r="A4648" s="50">
        <v>4645</v>
      </c>
      <c r="B4648" s="51">
        <v>53.119015832348623</v>
      </c>
    </row>
    <row r="4649" spans="1:2" x14ac:dyDescent="0.2">
      <c r="A4649" s="50">
        <v>4646</v>
      </c>
      <c r="B4649" s="51">
        <v>66.487445922013052</v>
      </c>
    </row>
    <row r="4650" spans="1:2" x14ac:dyDescent="0.2">
      <c r="A4650" s="50">
        <v>4647</v>
      </c>
      <c r="B4650" s="51">
        <v>55.038137115378163</v>
      </c>
    </row>
    <row r="4651" spans="1:2" x14ac:dyDescent="0.2">
      <c r="A4651" s="50">
        <v>4648</v>
      </c>
      <c r="B4651" s="51">
        <v>62.300145563420628</v>
      </c>
    </row>
    <row r="4652" spans="1:2" x14ac:dyDescent="0.2">
      <c r="A4652" s="50">
        <v>4649</v>
      </c>
      <c r="B4652" s="51">
        <v>47.974186794003941</v>
      </c>
    </row>
    <row r="4653" spans="1:2" x14ac:dyDescent="0.2">
      <c r="A4653" s="50">
        <v>4650</v>
      </c>
      <c r="B4653" s="51">
        <v>62.380630179930449</v>
      </c>
    </row>
    <row r="4654" spans="1:2" x14ac:dyDescent="0.2">
      <c r="A4654" s="50">
        <v>4651</v>
      </c>
      <c r="B4654" s="51">
        <v>67.208732162635428</v>
      </c>
    </row>
    <row r="4655" spans="1:2" x14ac:dyDescent="0.2">
      <c r="A4655" s="50">
        <v>4652</v>
      </c>
      <c r="B4655" s="51">
        <v>64.418802545620039</v>
      </c>
    </row>
    <row r="4656" spans="1:2" x14ac:dyDescent="0.2">
      <c r="A4656" s="50">
        <v>4653</v>
      </c>
      <c r="B4656" s="51">
        <v>80.30122132074672</v>
      </c>
    </row>
    <row r="4657" spans="1:2" x14ac:dyDescent="0.2">
      <c r="A4657" s="50">
        <v>4654</v>
      </c>
      <c r="B4657" s="51">
        <v>65.068124651171615</v>
      </c>
    </row>
    <row r="4658" spans="1:2" x14ac:dyDescent="0.2">
      <c r="A4658" s="50">
        <v>4655</v>
      </c>
      <c r="B4658" s="51">
        <v>52.335312673426479</v>
      </c>
    </row>
    <row r="4659" spans="1:2" x14ac:dyDescent="0.2">
      <c r="A4659" s="50">
        <v>4656</v>
      </c>
      <c r="B4659" s="51">
        <v>68.216293930239146</v>
      </c>
    </row>
    <row r="4660" spans="1:2" x14ac:dyDescent="0.2">
      <c r="A4660" s="50">
        <v>4657</v>
      </c>
      <c r="B4660" s="51">
        <v>82.476680339807402</v>
      </c>
    </row>
    <row r="4661" spans="1:2" x14ac:dyDescent="0.2">
      <c r="A4661" s="50">
        <v>4658</v>
      </c>
      <c r="B4661" s="51">
        <v>52.590049847938097</v>
      </c>
    </row>
    <row r="4662" spans="1:2" x14ac:dyDescent="0.2">
      <c r="A4662" s="50">
        <v>4659</v>
      </c>
      <c r="B4662" s="51">
        <v>48.397183569990638</v>
      </c>
    </row>
    <row r="4663" spans="1:2" x14ac:dyDescent="0.2">
      <c r="A4663" s="50">
        <v>4660</v>
      </c>
      <c r="B4663" s="51">
        <v>56.761309458489443</v>
      </c>
    </row>
    <row r="4664" spans="1:2" x14ac:dyDescent="0.2">
      <c r="A4664" s="50">
        <v>4661</v>
      </c>
      <c r="B4664" s="51">
        <v>63.378705773266404</v>
      </c>
    </row>
    <row r="4665" spans="1:2" x14ac:dyDescent="0.2">
      <c r="A4665" s="50">
        <v>4662</v>
      </c>
      <c r="B4665" s="51">
        <v>71.011607224394652</v>
      </c>
    </row>
    <row r="4666" spans="1:2" x14ac:dyDescent="0.2">
      <c r="A4666" s="50">
        <v>4663</v>
      </c>
      <c r="B4666" s="51">
        <v>45.947469577220616</v>
      </c>
    </row>
    <row r="4667" spans="1:2" x14ac:dyDescent="0.2">
      <c r="A4667" s="50">
        <v>4664</v>
      </c>
      <c r="B4667" s="51">
        <v>49.316457716530977</v>
      </c>
    </row>
    <row r="4668" spans="1:2" x14ac:dyDescent="0.2">
      <c r="A4668" s="50">
        <v>4665</v>
      </c>
      <c r="B4668" s="51">
        <v>56.014409347500198</v>
      </c>
    </row>
    <row r="4669" spans="1:2" x14ac:dyDescent="0.2">
      <c r="A4669" s="50">
        <v>4666</v>
      </c>
      <c r="B4669" s="51">
        <v>65.462728330676455</v>
      </c>
    </row>
    <row r="4670" spans="1:2" x14ac:dyDescent="0.2">
      <c r="A4670" s="50">
        <v>4667</v>
      </c>
      <c r="B4670" s="51">
        <v>63.295591177474705</v>
      </c>
    </row>
    <row r="4671" spans="1:2" x14ac:dyDescent="0.2">
      <c r="A4671" s="50">
        <v>4668</v>
      </c>
      <c r="B4671" s="51">
        <v>53.895996044969031</v>
      </c>
    </row>
    <row r="4672" spans="1:2" x14ac:dyDescent="0.2">
      <c r="A4672" s="50">
        <v>4669</v>
      </c>
      <c r="B4672" s="51">
        <v>54.92995933584281</v>
      </c>
    </row>
    <row r="4673" spans="1:2" x14ac:dyDescent="0.2">
      <c r="A4673" s="50">
        <v>4670</v>
      </c>
      <c r="B4673" s="51">
        <v>68.865923050680934</v>
      </c>
    </row>
    <row r="4674" spans="1:2" x14ac:dyDescent="0.2">
      <c r="A4674" s="50">
        <v>4671</v>
      </c>
      <c r="B4674" s="51">
        <v>74.162192484009523</v>
      </c>
    </row>
    <row r="4675" spans="1:2" x14ac:dyDescent="0.2">
      <c r="A4675" s="50">
        <v>4672</v>
      </c>
      <c r="B4675" s="51">
        <v>57.697012324345991</v>
      </c>
    </row>
    <row r="4676" spans="1:2" x14ac:dyDescent="0.2">
      <c r="A4676" s="50">
        <v>4673</v>
      </c>
      <c r="B4676" s="51">
        <v>60.83158489230798</v>
      </c>
    </row>
    <row r="4677" spans="1:2" x14ac:dyDescent="0.2">
      <c r="A4677" s="50">
        <v>4674</v>
      </c>
      <c r="B4677" s="51">
        <v>56.669480476808502</v>
      </c>
    </row>
    <row r="4678" spans="1:2" x14ac:dyDescent="0.2">
      <c r="A4678" s="50">
        <v>4675</v>
      </c>
      <c r="B4678" s="51">
        <v>70.743725405276749</v>
      </c>
    </row>
    <row r="4679" spans="1:2" x14ac:dyDescent="0.2">
      <c r="A4679" s="50">
        <v>4676</v>
      </c>
      <c r="B4679" s="51">
        <v>67.720342644234861</v>
      </c>
    </row>
    <row r="4680" spans="1:2" x14ac:dyDescent="0.2">
      <c r="A4680" s="50">
        <v>4677</v>
      </c>
      <c r="B4680" s="51">
        <v>68.02327705929612</v>
      </c>
    </row>
    <row r="4681" spans="1:2" x14ac:dyDescent="0.2">
      <c r="A4681" s="50">
        <v>4678</v>
      </c>
      <c r="B4681" s="51">
        <v>67.140006983183767</v>
      </c>
    </row>
    <row r="4682" spans="1:2" x14ac:dyDescent="0.2">
      <c r="A4682" s="50">
        <v>4679</v>
      </c>
      <c r="B4682" s="51">
        <v>70.08598747523537</v>
      </c>
    </row>
    <row r="4683" spans="1:2" x14ac:dyDescent="0.2">
      <c r="A4683" s="50">
        <v>4680</v>
      </c>
      <c r="B4683" s="51">
        <v>62.808606131374297</v>
      </c>
    </row>
    <row r="4684" spans="1:2" x14ac:dyDescent="0.2">
      <c r="A4684" s="50">
        <v>4681</v>
      </c>
      <c r="B4684" s="51">
        <v>65.616821563074325</v>
      </c>
    </row>
    <row r="4685" spans="1:2" x14ac:dyDescent="0.2">
      <c r="A4685" s="50">
        <v>4682</v>
      </c>
      <c r="B4685" s="51">
        <v>69.429418655932096</v>
      </c>
    </row>
    <row r="4686" spans="1:2" x14ac:dyDescent="0.2">
      <c r="A4686" s="50">
        <v>4683</v>
      </c>
      <c r="B4686" s="51">
        <v>53.816069545808595</v>
      </c>
    </row>
    <row r="4687" spans="1:2" x14ac:dyDescent="0.2">
      <c r="A4687" s="50">
        <v>4684</v>
      </c>
      <c r="B4687" s="51">
        <v>64.977407525232437</v>
      </c>
    </row>
    <row r="4688" spans="1:2" x14ac:dyDescent="0.2">
      <c r="A4688" s="50">
        <v>4685</v>
      </c>
      <c r="B4688" s="51">
        <v>64.651396387903745</v>
      </c>
    </row>
    <row r="4689" spans="1:2" x14ac:dyDescent="0.2">
      <c r="A4689" s="50">
        <v>4686</v>
      </c>
      <c r="B4689" s="51">
        <v>76.009441755681834</v>
      </c>
    </row>
    <row r="4690" spans="1:2" x14ac:dyDescent="0.2">
      <c r="A4690" s="50">
        <v>4687</v>
      </c>
      <c r="B4690" s="51">
        <v>67.426181379554549</v>
      </c>
    </row>
    <row r="4691" spans="1:2" x14ac:dyDescent="0.2">
      <c r="A4691" s="50">
        <v>4688</v>
      </c>
      <c r="B4691" s="51">
        <v>68.994330830671558</v>
      </c>
    </row>
    <row r="4692" spans="1:2" x14ac:dyDescent="0.2">
      <c r="A4692" s="50">
        <v>4689</v>
      </c>
      <c r="B4692" s="51">
        <v>64.829694126900009</v>
      </c>
    </row>
    <row r="4693" spans="1:2" x14ac:dyDescent="0.2">
      <c r="A4693" s="50">
        <v>4690</v>
      </c>
      <c r="B4693" s="51">
        <v>53.476596008625414</v>
      </c>
    </row>
    <row r="4694" spans="1:2" x14ac:dyDescent="0.2">
      <c r="A4694" s="50">
        <v>4691</v>
      </c>
      <c r="B4694" s="51">
        <v>65.711589654304746</v>
      </c>
    </row>
    <row r="4695" spans="1:2" x14ac:dyDescent="0.2">
      <c r="A4695" s="50">
        <v>4692</v>
      </c>
      <c r="B4695" s="51">
        <v>57.324598577920192</v>
      </c>
    </row>
    <row r="4696" spans="1:2" x14ac:dyDescent="0.2">
      <c r="A4696" s="50">
        <v>4693</v>
      </c>
      <c r="B4696" s="51">
        <v>56.42378195286021</v>
      </c>
    </row>
    <row r="4697" spans="1:2" x14ac:dyDescent="0.2">
      <c r="A4697" s="50">
        <v>4694</v>
      </c>
      <c r="B4697" s="51">
        <v>72.140002535948412</v>
      </c>
    </row>
    <row r="4698" spans="1:2" x14ac:dyDescent="0.2">
      <c r="A4698" s="50">
        <v>4695</v>
      </c>
      <c r="B4698" s="51">
        <v>65.310273104255884</v>
      </c>
    </row>
    <row r="4699" spans="1:2" x14ac:dyDescent="0.2">
      <c r="A4699" s="50">
        <v>4696</v>
      </c>
      <c r="B4699" s="51">
        <v>50.897496032850555</v>
      </c>
    </row>
    <row r="4700" spans="1:2" x14ac:dyDescent="0.2">
      <c r="A4700" s="50">
        <v>4697</v>
      </c>
      <c r="B4700" s="51">
        <v>71.643556838573744</v>
      </c>
    </row>
    <row r="4701" spans="1:2" x14ac:dyDescent="0.2">
      <c r="A4701" s="50">
        <v>4698</v>
      </c>
      <c r="B4701" s="51">
        <v>66.062333961419796</v>
      </c>
    </row>
    <row r="4702" spans="1:2" x14ac:dyDescent="0.2">
      <c r="A4702" s="50">
        <v>4699</v>
      </c>
      <c r="B4702" s="51">
        <v>78.07268380756571</v>
      </c>
    </row>
    <row r="4703" spans="1:2" x14ac:dyDescent="0.2">
      <c r="A4703" s="50">
        <v>4700</v>
      </c>
      <c r="B4703" s="51">
        <v>54.637598330110279</v>
      </c>
    </row>
    <row r="4704" spans="1:2" x14ac:dyDescent="0.2">
      <c r="A4704" s="50">
        <v>4701</v>
      </c>
      <c r="B4704" s="51">
        <v>69.939969321809684</v>
      </c>
    </row>
    <row r="4705" spans="1:2" x14ac:dyDescent="0.2">
      <c r="A4705" s="50">
        <v>4702</v>
      </c>
      <c r="B4705" s="51">
        <v>69.70598320344898</v>
      </c>
    </row>
    <row r="4706" spans="1:2" x14ac:dyDescent="0.2">
      <c r="A4706" s="50">
        <v>4703</v>
      </c>
      <c r="B4706" s="51">
        <v>63.462100256799346</v>
      </c>
    </row>
    <row r="4707" spans="1:2" x14ac:dyDescent="0.2">
      <c r="A4707" s="50">
        <v>4704</v>
      </c>
      <c r="B4707" s="51">
        <v>63.515669808346502</v>
      </c>
    </row>
    <row r="4708" spans="1:2" x14ac:dyDescent="0.2">
      <c r="A4708" s="50">
        <v>4705</v>
      </c>
      <c r="B4708" s="51">
        <v>52.83413498582356</v>
      </c>
    </row>
    <row r="4709" spans="1:2" x14ac:dyDescent="0.2">
      <c r="A4709" s="50">
        <v>4706</v>
      </c>
      <c r="B4709" s="51">
        <v>57.236355033753185</v>
      </c>
    </row>
    <row r="4710" spans="1:2" x14ac:dyDescent="0.2">
      <c r="A4710" s="50">
        <v>4707</v>
      </c>
      <c r="B4710" s="51">
        <v>62.088345849488967</v>
      </c>
    </row>
    <row r="4711" spans="1:2" x14ac:dyDescent="0.2">
      <c r="A4711" s="50">
        <v>4708</v>
      </c>
      <c r="B4711" s="51">
        <v>50.454951446107856</v>
      </c>
    </row>
    <row r="4712" spans="1:2" x14ac:dyDescent="0.2">
      <c r="A4712" s="50">
        <v>4709</v>
      </c>
      <c r="B4712" s="51">
        <v>60.493425670748756</v>
      </c>
    </row>
    <row r="4713" spans="1:2" x14ac:dyDescent="0.2">
      <c r="A4713" s="50">
        <v>4710</v>
      </c>
      <c r="B4713" s="51">
        <v>48.995148436299296</v>
      </c>
    </row>
    <row r="4714" spans="1:2" x14ac:dyDescent="0.2">
      <c r="A4714" s="50">
        <v>4711</v>
      </c>
      <c r="B4714" s="51">
        <v>61.746852293863881</v>
      </c>
    </row>
    <row r="4715" spans="1:2" x14ac:dyDescent="0.2">
      <c r="A4715" s="50">
        <v>4712</v>
      </c>
      <c r="B4715" s="51">
        <v>70.180941372093173</v>
      </c>
    </row>
    <row r="4716" spans="1:2" x14ac:dyDescent="0.2">
      <c r="A4716" s="50">
        <v>4713</v>
      </c>
      <c r="B4716" s="51">
        <v>51.423686399093654</v>
      </c>
    </row>
    <row r="4717" spans="1:2" x14ac:dyDescent="0.2">
      <c r="A4717" s="50">
        <v>4714</v>
      </c>
      <c r="B4717" s="51">
        <v>70.331503337928424</v>
      </c>
    </row>
    <row r="4718" spans="1:2" x14ac:dyDescent="0.2">
      <c r="A4718" s="50">
        <v>4715</v>
      </c>
      <c r="B4718" s="51">
        <v>68.659169844521571</v>
      </c>
    </row>
    <row r="4719" spans="1:2" x14ac:dyDescent="0.2">
      <c r="A4719" s="50">
        <v>4716</v>
      </c>
      <c r="B4719" s="51">
        <v>65.556456318000187</v>
      </c>
    </row>
    <row r="4720" spans="1:2" x14ac:dyDescent="0.2">
      <c r="A4720" s="50">
        <v>4717</v>
      </c>
      <c r="B4720" s="51">
        <v>48.773512061046844</v>
      </c>
    </row>
    <row r="4721" spans="1:2" x14ac:dyDescent="0.2">
      <c r="A4721" s="50">
        <v>4718</v>
      </c>
      <c r="B4721" s="51">
        <v>79.060124245935597</v>
      </c>
    </row>
    <row r="4722" spans="1:2" x14ac:dyDescent="0.2">
      <c r="A4722" s="50">
        <v>4719</v>
      </c>
      <c r="B4722" s="51">
        <v>60.075347788053556</v>
      </c>
    </row>
    <row r="4723" spans="1:2" x14ac:dyDescent="0.2">
      <c r="A4723" s="50">
        <v>4720</v>
      </c>
      <c r="B4723" s="51">
        <v>52.436127051214974</v>
      </c>
    </row>
    <row r="4724" spans="1:2" x14ac:dyDescent="0.2">
      <c r="A4724" s="50">
        <v>4721</v>
      </c>
      <c r="B4724" s="51">
        <v>57.922801963232544</v>
      </c>
    </row>
    <row r="4725" spans="1:2" x14ac:dyDescent="0.2">
      <c r="A4725" s="50">
        <v>4722</v>
      </c>
      <c r="B4725" s="51">
        <v>60.205398628076672</v>
      </c>
    </row>
    <row r="4726" spans="1:2" x14ac:dyDescent="0.2">
      <c r="A4726" s="50">
        <v>4723</v>
      </c>
      <c r="B4726" s="51">
        <v>58.720385019933275</v>
      </c>
    </row>
    <row r="4727" spans="1:2" x14ac:dyDescent="0.2">
      <c r="A4727" s="50">
        <v>4724</v>
      </c>
      <c r="B4727" s="51">
        <v>63.159817381025114</v>
      </c>
    </row>
    <row r="4728" spans="1:2" x14ac:dyDescent="0.2">
      <c r="A4728" s="50">
        <v>4725</v>
      </c>
      <c r="B4728" s="51">
        <v>72.467619442174183</v>
      </c>
    </row>
    <row r="4729" spans="1:2" x14ac:dyDescent="0.2">
      <c r="A4729" s="50">
        <v>4726</v>
      </c>
      <c r="B4729" s="51">
        <v>73.493896287379428</v>
      </c>
    </row>
    <row r="4730" spans="1:2" x14ac:dyDescent="0.2">
      <c r="A4730" s="50">
        <v>4727</v>
      </c>
      <c r="B4730" s="51">
        <v>58.366769658486128</v>
      </c>
    </row>
    <row r="4731" spans="1:2" x14ac:dyDescent="0.2">
      <c r="A4731" s="50">
        <v>4728</v>
      </c>
      <c r="B4731" s="51">
        <v>58.936156554877407</v>
      </c>
    </row>
    <row r="4732" spans="1:2" x14ac:dyDescent="0.2">
      <c r="A4732" s="50">
        <v>4729</v>
      </c>
      <c r="B4732" s="51">
        <v>62.513027726499999</v>
      </c>
    </row>
    <row r="4733" spans="1:2" x14ac:dyDescent="0.2">
      <c r="A4733" s="50">
        <v>4730</v>
      </c>
      <c r="B4733" s="51">
        <v>83.482883807386017</v>
      </c>
    </row>
    <row r="4734" spans="1:2" x14ac:dyDescent="0.2">
      <c r="A4734" s="50">
        <v>4731</v>
      </c>
      <c r="B4734" s="51">
        <v>64.362835380813209</v>
      </c>
    </row>
    <row r="4735" spans="1:2" x14ac:dyDescent="0.2">
      <c r="A4735" s="50">
        <v>4732</v>
      </c>
      <c r="B4735" s="51">
        <v>55.317689803764139</v>
      </c>
    </row>
    <row r="4736" spans="1:2" x14ac:dyDescent="0.2">
      <c r="A4736" s="50">
        <v>4733</v>
      </c>
      <c r="B4736" s="51">
        <v>61.667363385823677</v>
      </c>
    </row>
    <row r="4737" spans="1:2" x14ac:dyDescent="0.2">
      <c r="A4737" s="50">
        <v>4734</v>
      </c>
      <c r="B4737" s="51">
        <v>53.207585116499907</v>
      </c>
    </row>
    <row r="4738" spans="1:2" x14ac:dyDescent="0.2">
      <c r="A4738" s="50">
        <v>4735</v>
      </c>
      <c r="B4738" s="51">
        <v>56.517399126006929</v>
      </c>
    </row>
    <row r="4739" spans="1:2" x14ac:dyDescent="0.2">
      <c r="A4739" s="50">
        <v>4736</v>
      </c>
      <c r="B4739" s="51">
        <v>64.047880641379663</v>
      </c>
    </row>
    <row r="4740" spans="1:2" x14ac:dyDescent="0.2">
      <c r="A4740" s="50">
        <v>4737</v>
      </c>
      <c r="B4740" s="51">
        <v>67.792990333160603</v>
      </c>
    </row>
    <row r="4741" spans="1:2" x14ac:dyDescent="0.2">
      <c r="A4741" s="50">
        <v>4738</v>
      </c>
      <c r="B4741" s="51">
        <v>63.077392670218366</v>
      </c>
    </row>
    <row r="4742" spans="1:2" x14ac:dyDescent="0.2">
      <c r="A4742" s="50">
        <v>4739</v>
      </c>
      <c r="B4742" s="51">
        <v>54.820420963529529</v>
      </c>
    </row>
    <row r="4743" spans="1:2" x14ac:dyDescent="0.2">
      <c r="A4743" s="50">
        <v>4740</v>
      </c>
      <c r="B4743" s="51">
        <v>51.724246619720631</v>
      </c>
    </row>
    <row r="4744" spans="1:2" x14ac:dyDescent="0.2">
      <c r="A4744" s="50">
        <v>4741</v>
      </c>
      <c r="B4744" s="51">
        <v>52.174208151466821</v>
      </c>
    </row>
    <row r="4745" spans="1:2" x14ac:dyDescent="0.2">
      <c r="A4745" s="50">
        <v>4742</v>
      </c>
      <c r="B4745" s="51">
        <v>50.68167925998722</v>
      </c>
    </row>
    <row r="4746" spans="1:2" x14ac:dyDescent="0.2">
      <c r="A4746" s="50">
        <v>4743</v>
      </c>
      <c r="B4746" s="51">
        <v>54.334463886426043</v>
      </c>
    </row>
    <row r="4747" spans="1:2" x14ac:dyDescent="0.2">
      <c r="A4747" s="50">
        <v>4744</v>
      </c>
      <c r="B4747" s="51">
        <v>71.179776075027732</v>
      </c>
    </row>
    <row r="4748" spans="1:2" x14ac:dyDescent="0.2">
      <c r="A4748" s="50">
        <v>4745</v>
      </c>
      <c r="B4748" s="51">
        <v>66.861123397303857</v>
      </c>
    </row>
    <row r="4749" spans="1:2" x14ac:dyDescent="0.2">
      <c r="A4749" s="50">
        <v>4746</v>
      </c>
      <c r="B4749" s="51">
        <v>71.351911605431241</v>
      </c>
    </row>
    <row r="4750" spans="1:2" x14ac:dyDescent="0.2">
      <c r="A4750" s="50">
        <v>4747</v>
      </c>
      <c r="B4750" s="51">
        <v>60.910554826404983</v>
      </c>
    </row>
    <row r="4751" spans="1:2" x14ac:dyDescent="0.2">
      <c r="A4751" s="50">
        <v>4748</v>
      </c>
      <c r="B4751" s="51">
        <v>78.435200853181925</v>
      </c>
    </row>
    <row r="4752" spans="1:2" x14ac:dyDescent="0.2">
      <c r="A4752" s="50">
        <v>4749</v>
      </c>
      <c r="B4752" s="51">
        <v>65.807018257088245</v>
      </c>
    </row>
    <row r="4753" spans="1:2" x14ac:dyDescent="0.2">
      <c r="A4753" s="50">
        <v>4750</v>
      </c>
      <c r="B4753" s="51">
        <v>91.96421904351304</v>
      </c>
    </row>
    <row r="4754" spans="1:2" x14ac:dyDescent="0.2">
      <c r="A4754" s="50">
        <v>4751</v>
      </c>
      <c r="B4754" s="51">
        <v>51.231147609051206</v>
      </c>
    </row>
    <row r="4755" spans="1:2" x14ac:dyDescent="0.2">
      <c r="A4755" s="50">
        <v>4752</v>
      </c>
      <c r="B4755" s="51">
        <v>53.343468068550678</v>
      </c>
    </row>
    <row r="4756" spans="1:2" x14ac:dyDescent="0.2">
      <c r="A4756" s="50">
        <v>4753</v>
      </c>
      <c r="B4756" s="51">
        <v>77.554089350042929</v>
      </c>
    </row>
    <row r="4757" spans="1:2" x14ac:dyDescent="0.2">
      <c r="A4757" s="50">
        <v>4754</v>
      </c>
      <c r="B4757" s="51">
        <v>60.702031449333191</v>
      </c>
    </row>
    <row r="4758" spans="1:2" x14ac:dyDescent="0.2">
      <c r="A4758" s="50">
        <v>4755</v>
      </c>
      <c r="B4758" s="51">
        <v>42.61389536307518</v>
      </c>
    </row>
    <row r="4759" spans="1:2" x14ac:dyDescent="0.2">
      <c r="A4759" s="50">
        <v>4756</v>
      </c>
      <c r="B4759" s="51">
        <v>63.683730896093813</v>
      </c>
    </row>
    <row r="4760" spans="1:2" x14ac:dyDescent="0.2">
      <c r="A4760" s="50">
        <v>4757</v>
      </c>
      <c r="B4760" s="51">
        <v>57.555280671958073</v>
      </c>
    </row>
    <row r="4761" spans="1:2" x14ac:dyDescent="0.2">
      <c r="A4761" s="50">
        <v>4758</v>
      </c>
      <c r="B4761" s="51">
        <v>55.65392800574535</v>
      </c>
    </row>
    <row r="4762" spans="1:2" x14ac:dyDescent="0.2">
      <c r="A4762" s="50">
        <v>4759</v>
      </c>
      <c r="B4762" s="51">
        <v>81.259213537838946</v>
      </c>
    </row>
    <row r="4763" spans="1:2" x14ac:dyDescent="0.2">
      <c r="A4763" s="50">
        <v>4760</v>
      </c>
      <c r="B4763" s="51">
        <v>59.443650108867402</v>
      </c>
    </row>
    <row r="4764" spans="1:2" x14ac:dyDescent="0.2">
      <c r="A4764" s="50">
        <v>4761</v>
      </c>
      <c r="B4764" s="51">
        <v>55.384253729130307</v>
      </c>
    </row>
    <row r="4765" spans="1:2" x14ac:dyDescent="0.2">
      <c r="A4765" s="50">
        <v>4762</v>
      </c>
      <c r="B4765" s="51">
        <v>47.131207628552851</v>
      </c>
    </row>
    <row r="4766" spans="1:2" x14ac:dyDescent="0.2">
      <c r="A4766" s="50">
        <v>4763</v>
      </c>
      <c r="B4766" s="51">
        <v>57.468302975148589</v>
      </c>
    </row>
    <row r="4767" spans="1:2" x14ac:dyDescent="0.2">
      <c r="A4767" s="50">
        <v>4764</v>
      </c>
      <c r="B4767" s="51">
        <v>61.457872473000918</v>
      </c>
    </row>
    <row r="4768" spans="1:2" x14ac:dyDescent="0.2">
      <c r="A4768" s="50">
        <v>4765</v>
      </c>
      <c r="B4768" s="51">
        <v>54.216545439773853</v>
      </c>
    </row>
    <row r="4769" spans="1:2" x14ac:dyDescent="0.2">
      <c r="A4769" s="50">
        <v>4766</v>
      </c>
      <c r="B4769" s="51">
        <v>54.019032977473934</v>
      </c>
    </row>
    <row r="4770" spans="1:2" x14ac:dyDescent="0.2">
      <c r="A4770" s="50">
        <v>4767</v>
      </c>
      <c r="B4770" s="51">
        <v>72.675488601603746</v>
      </c>
    </row>
    <row r="4771" spans="1:2" x14ac:dyDescent="0.2">
      <c r="A4771" s="50">
        <v>4768</v>
      </c>
      <c r="B4771" s="51">
        <v>64.594688451661654</v>
      </c>
    </row>
    <row r="4772" spans="1:2" x14ac:dyDescent="0.2">
      <c r="A4772" s="50">
        <v>4769</v>
      </c>
      <c r="B4772" s="51">
        <v>54.450622033333509</v>
      </c>
    </row>
    <row r="4773" spans="1:2" x14ac:dyDescent="0.2">
      <c r="A4773" s="50">
        <v>4770</v>
      </c>
      <c r="B4773" s="51">
        <v>63.599546316380994</v>
      </c>
    </row>
    <row r="4774" spans="1:2" x14ac:dyDescent="0.2">
      <c r="A4774" s="50">
        <v>4771</v>
      </c>
      <c r="B4774" s="51">
        <v>69.796545580507654</v>
      </c>
    </row>
    <row r="4775" spans="1:2" x14ac:dyDescent="0.2">
      <c r="A4775" s="50">
        <v>4772</v>
      </c>
      <c r="B4775" s="51">
        <v>52.740019495067941</v>
      </c>
    </row>
    <row r="4776" spans="1:2" x14ac:dyDescent="0.2">
      <c r="A4776" s="50">
        <v>4773</v>
      </c>
      <c r="B4776" s="51">
        <v>67.316904063713338</v>
      </c>
    </row>
    <row r="4777" spans="1:2" x14ac:dyDescent="0.2">
      <c r="A4777" s="50">
        <v>4774</v>
      </c>
      <c r="B4777" s="51">
        <v>51.899168270015714</v>
      </c>
    </row>
    <row r="4778" spans="1:2" x14ac:dyDescent="0.2">
      <c r="A4778" s="50">
        <v>4775</v>
      </c>
      <c r="B4778" s="51">
        <v>69.209135148189517</v>
      </c>
    </row>
    <row r="4779" spans="1:2" x14ac:dyDescent="0.2">
      <c r="A4779" s="50">
        <v>4776</v>
      </c>
      <c r="B4779" s="51">
        <v>72.33780074174814</v>
      </c>
    </row>
    <row r="4780" spans="1:2" x14ac:dyDescent="0.2">
      <c r="A4780" s="50">
        <v>4777</v>
      </c>
      <c r="B4780" s="51">
        <v>59.65504924767675</v>
      </c>
    </row>
    <row r="4781" spans="1:2" x14ac:dyDescent="0.2">
      <c r="A4781" s="50">
        <v>4778</v>
      </c>
      <c r="B4781" s="51">
        <v>54.524141867482093</v>
      </c>
    </row>
    <row r="4782" spans="1:2" x14ac:dyDescent="0.2">
      <c r="A4782" s="50">
        <v>4779</v>
      </c>
      <c r="B4782" s="51">
        <v>52.978212421196822</v>
      </c>
    </row>
    <row r="4783" spans="1:2" x14ac:dyDescent="0.2">
      <c r="A4783" s="50">
        <v>4780</v>
      </c>
      <c r="B4783" s="51">
        <v>85.786212448929021</v>
      </c>
    </row>
    <row r="4784" spans="1:2" x14ac:dyDescent="0.2">
      <c r="A4784" s="50">
        <v>4781</v>
      </c>
      <c r="B4784" s="51">
        <v>58.802292483643413</v>
      </c>
    </row>
    <row r="4785" spans="1:2" x14ac:dyDescent="0.2">
      <c r="A4785" s="50">
        <v>4782</v>
      </c>
      <c r="B4785" s="51">
        <v>57.61075787567389</v>
      </c>
    </row>
    <row r="4786" spans="1:2" x14ac:dyDescent="0.2">
      <c r="A4786" s="50">
        <v>4783</v>
      </c>
      <c r="B4786" s="51">
        <v>66.757280231874475</v>
      </c>
    </row>
    <row r="4787" spans="1:2" x14ac:dyDescent="0.2">
      <c r="A4787" s="50">
        <v>4784</v>
      </c>
      <c r="B4787" s="51">
        <v>54.140045782454699</v>
      </c>
    </row>
    <row r="4788" spans="1:2" x14ac:dyDescent="0.2">
      <c r="A4788" s="50">
        <v>4785</v>
      </c>
      <c r="B4788" s="51">
        <v>64.275800195631916</v>
      </c>
    </row>
    <row r="4789" spans="1:2" x14ac:dyDescent="0.2">
      <c r="A4789" s="50">
        <v>4786</v>
      </c>
      <c r="B4789" s="51">
        <v>66.928139609103567</v>
      </c>
    </row>
    <row r="4790" spans="1:2" x14ac:dyDescent="0.2">
      <c r="A4790" s="50">
        <v>4787</v>
      </c>
      <c r="B4790" s="51">
        <v>65.126511745386551</v>
      </c>
    </row>
    <row r="4791" spans="1:2" x14ac:dyDescent="0.2">
      <c r="A4791" s="50">
        <v>4788</v>
      </c>
      <c r="B4791" s="51">
        <v>71.947782825691846</v>
      </c>
    </row>
    <row r="4792" spans="1:2" x14ac:dyDescent="0.2">
      <c r="A4792" s="50">
        <v>4789</v>
      </c>
      <c r="B4792" s="51">
        <v>75.778128427399182</v>
      </c>
    </row>
    <row r="4793" spans="1:2" x14ac:dyDescent="0.2">
      <c r="A4793" s="50">
        <v>4790</v>
      </c>
      <c r="B4793" s="51">
        <v>56.268611024849449</v>
      </c>
    </row>
    <row r="4794" spans="1:2" x14ac:dyDescent="0.2">
      <c r="A4794" s="50">
        <v>4791</v>
      </c>
      <c r="B4794" s="51">
        <v>64.74030731928444</v>
      </c>
    </row>
    <row r="4795" spans="1:2" x14ac:dyDescent="0.2">
      <c r="A4795" s="50">
        <v>4792</v>
      </c>
      <c r="B4795" s="51">
        <v>65.369608870696567</v>
      </c>
    </row>
    <row r="4796" spans="1:2" x14ac:dyDescent="0.2">
      <c r="A4796" s="50">
        <v>4793</v>
      </c>
      <c r="B4796" s="51">
        <v>70.584993619307596</v>
      </c>
    </row>
    <row r="4797" spans="1:2" x14ac:dyDescent="0.2">
      <c r="A4797" s="50">
        <v>4794</v>
      </c>
      <c r="B4797" s="51">
        <v>49.612670121729316</v>
      </c>
    </row>
    <row r="4798" spans="1:2" x14ac:dyDescent="0.2">
      <c r="A4798" s="50">
        <v>4795</v>
      </c>
      <c r="B4798" s="51">
        <v>75.435183535902311</v>
      </c>
    </row>
    <row r="4799" spans="1:2" x14ac:dyDescent="0.2">
      <c r="A4799" s="50">
        <v>4796</v>
      </c>
      <c r="B4799" s="51">
        <v>61.957232176766254</v>
      </c>
    </row>
    <row r="4800" spans="1:2" x14ac:dyDescent="0.2">
      <c r="A4800" s="50">
        <v>4797</v>
      </c>
      <c r="B4800" s="51">
        <v>69.077572770040305</v>
      </c>
    </row>
    <row r="4801" spans="1:2" x14ac:dyDescent="0.2">
      <c r="A4801" s="50">
        <v>4798</v>
      </c>
      <c r="B4801" s="51">
        <v>54.749512186913364</v>
      </c>
    </row>
    <row r="4802" spans="1:2" x14ac:dyDescent="0.2">
      <c r="A4802" s="50">
        <v>4799</v>
      </c>
      <c r="B4802" s="51">
        <v>62.942693582536343</v>
      </c>
    </row>
    <row r="4803" spans="1:2" x14ac:dyDescent="0.2">
      <c r="A4803" s="50">
        <v>4800</v>
      </c>
      <c r="B4803" s="51">
        <v>74.33599902571774</v>
      </c>
    </row>
    <row r="4804" spans="1:2" x14ac:dyDescent="0.2">
      <c r="A4804" s="50">
        <v>4801</v>
      </c>
      <c r="B4804" s="51">
        <v>69.342732576701636</v>
      </c>
    </row>
    <row r="4805" spans="1:2" x14ac:dyDescent="0.2">
      <c r="A4805" s="50">
        <v>4802</v>
      </c>
      <c r="B4805" s="51">
        <v>64.133880972846214</v>
      </c>
    </row>
    <row r="4806" spans="1:2" x14ac:dyDescent="0.2">
      <c r="A4806" s="50">
        <v>4803</v>
      </c>
      <c r="B4806" s="51">
        <v>56.111351833141981</v>
      </c>
    </row>
    <row r="4807" spans="1:2" x14ac:dyDescent="0.2">
      <c r="A4807" s="50">
        <v>4804</v>
      </c>
      <c r="B4807" s="51">
        <v>59.785930016537776</v>
      </c>
    </row>
    <row r="4808" spans="1:2" x14ac:dyDescent="0.2">
      <c r="A4808" s="50">
        <v>4805</v>
      </c>
      <c r="B4808" s="51">
        <v>59.995972318098325</v>
      </c>
    </row>
    <row r="4809" spans="1:2" x14ac:dyDescent="0.2">
      <c r="A4809" s="50">
        <v>4806</v>
      </c>
      <c r="B4809" s="51">
        <v>59.363322147056714</v>
      </c>
    </row>
    <row r="4810" spans="1:2" x14ac:dyDescent="0.2">
      <c r="A4810" s="50">
        <v>4807</v>
      </c>
      <c r="B4810" s="51">
        <v>61.248846114392848</v>
      </c>
    </row>
    <row r="4811" spans="1:2" x14ac:dyDescent="0.2">
      <c r="A4811" s="50">
        <v>4808</v>
      </c>
      <c r="B4811" s="51">
        <v>55.106743099290512</v>
      </c>
    </row>
    <row r="4812" spans="1:2" x14ac:dyDescent="0.2">
      <c r="A4812" s="50">
        <v>4809</v>
      </c>
      <c r="B4812" s="51">
        <v>50.05517989095712</v>
      </c>
    </row>
    <row r="4813" spans="1:2" x14ac:dyDescent="0.2">
      <c r="A4813" s="50">
        <v>4810</v>
      </c>
      <c r="B4813" s="51">
        <v>55.212819761328319</v>
      </c>
    </row>
    <row r="4814" spans="1:2" x14ac:dyDescent="0.2">
      <c r="A4814" s="50">
        <v>4811</v>
      </c>
      <c r="B4814" s="51">
        <v>67.907466355943143</v>
      </c>
    </row>
    <row r="4815" spans="1:2" x14ac:dyDescent="0.2">
      <c r="A4815" s="50">
        <v>4812</v>
      </c>
      <c r="B4815" s="51">
        <v>47.671435654907121</v>
      </c>
    </row>
    <row r="4816" spans="1:2" x14ac:dyDescent="0.2">
      <c r="A4816" s="50">
        <v>4813</v>
      </c>
      <c r="B4816" s="51">
        <v>44.835573995117102</v>
      </c>
    </row>
    <row r="4817" spans="1:2" x14ac:dyDescent="0.2">
      <c r="A4817" s="50">
        <v>4814</v>
      </c>
      <c r="B4817" s="51">
        <v>58.145964449109961</v>
      </c>
    </row>
    <row r="4818" spans="1:2" x14ac:dyDescent="0.2">
      <c r="A4818" s="50">
        <v>4815</v>
      </c>
      <c r="B4818" s="51">
        <v>59.575104421405896</v>
      </c>
    </row>
    <row r="4819" spans="1:2" x14ac:dyDescent="0.2">
      <c r="A4819" s="50">
        <v>4816</v>
      </c>
      <c r="B4819" s="51">
        <v>60.623048289552685</v>
      </c>
    </row>
    <row r="4820" spans="1:2" x14ac:dyDescent="0.2">
      <c r="A4820" s="50">
        <v>4817</v>
      </c>
      <c r="B4820" s="51">
        <v>57.380861107550132</v>
      </c>
    </row>
    <row r="4821" spans="1:2" x14ac:dyDescent="0.2">
      <c r="A4821" s="50">
        <v>4818</v>
      </c>
      <c r="B4821" s="51">
        <v>67.607953337403671</v>
      </c>
    </row>
    <row r="4822" spans="1:2" x14ac:dyDescent="0.2">
      <c r="A4822" s="50">
        <v>4819</v>
      </c>
      <c r="B4822" s="51">
        <v>50.303293826835862</v>
      </c>
    </row>
    <row r="4823" spans="1:2" x14ac:dyDescent="0.2">
      <c r="A4823" s="50">
        <v>4820</v>
      </c>
      <c r="B4823" s="51">
        <v>73.258462583987736</v>
      </c>
    </row>
    <row r="4824" spans="1:2" x14ac:dyDescent="0.2">
      <c r="A4824" s="50">
        <v>4821</v>
      </c>
      <c r="B4824" s="51">
        <v>63.907587378163527</v>
      </c>
    </row>
    <row r="4825" spans="1:2" x14ac:dyDescent="0.2">
      <c r="A4825" s="50">
        <v>4822</v>
      </c>
      <c r="B4825" s="51">
        <v>56.852507774164245</v>
      </c>
    </row>
    <row r="4826" spans="1:2" x14ac:dyDescent="0.2">
      <c r="A4826" s="50">
        <v>4823</v>
      </c>
      <c r="B4826" s="51">
        <v>57.837617483831316</v>
      </c>
    </row>
    <row r="4827" spans="1:2" x14ac:dyDescent="0.2">
      <c r="A4827" s="50">
        <v>4824</v>
      </c>
      <c r="B4827" s="51">
        <v>65.965058778389334</v>
      </c>
    </row>
    <row r="4828" spans="1:2" x14ac:dyDescent="0.2">
      <c r="A4828" s="50">
        <v>4825</v>
      </c>
      <c r="B4828" s="51">
        <v>56.610317322429246</v>
      </c>
    </row>
    <row r="4829" spans="1:2" x14ac:dyDescent="0.2">
      <c r="A4829" s="50">
        <v>4826</v>
      </c>
      <c r="B4829" s="51">
        <v>58.502877334808048</v>
      </c>
    </row>
    <row r="4830" spans="1:2" x14ac:dyDescent="0.2">
      <c r="A4830" s="50">
        <v>4827</v>
      </c>
      <c r="B4830" s="51">
        <v>63.822535615562053</v>
      </c>
    </row>
    <row r="4831" spans="1:2" x14ac:dyDescent="0.2">
      <c r="A4831" s="50">
        <v>4828</v>
      </c>
      <c r="B4831" s="51">
        <v>68.739333976916271</v>
      </c>
    </row>
    <row r="4832" spans="1:2" x14ac:dyDescent="0.2">
      <c r="A4832" s="50">
        <v>4829</v>
      </c>
      <c r="B4832" s="51">
        <v>55.589183273026222</v>
      </c>
    </row>
    <row r="4833" spans="1:2" x14ac:dyDescent="0.2">
      <c r="A4833" s="50">
        <v>4830</v>
      </c>
      <c r="B4833" s="51">
        <v>61.040133757236262</v>
      </c>
    </row>
    <row r="4834" spans="1:2" x14ac:dyDescent="0.2">
      <c r="A4834" s="50">
        <v>4831</v>
      </c>
      <c r="B4834" s="51">
        <v>55.916604367588135</v>
      </c>
    </row>
    <row r="4835" spans="1:2" x14ac:dyDescent="0.2">
      <c r="A4835" s="50">
        <v>4832</v>
      </c>
      <c r="B4835" s="51">
        <v>76.391263159790029</v>
      </c>
    </row>
    <row r="4836" spans="1:2" x14ac:dyDescent="0.2">
      <c r="A4836" s="50">
        <v>4833</v>
      </c>
      <c r="B4836" s="51">
        <v>61.327961452424162</v>
      </c>
    </row>
    <row r="4837" spans="1:2" x14ac:dyDescent="0.2">
      <c r="A4837" s="50">
        <v>4834</v>
      </c>
      <c r="B4837" s="51">
        <v>73.03144731561558</v>
      </c>
    </row>
    <row r="4838" spans="1:2" x14ac:dyDescent="0.2">
      <c r="A4838" s="50">
        <v>4835</v>
      </c>
      <c r="B4838" s="51">
        <v>71.827415205633486</v>
      </c>
    </row>
    <row r="4839" spans="1:2" x14ac:dyDescent="0.2">
      <c r="A4839" s="50">
        <v>4836</v>
      </c>
      <c r="B4839" s="51">
        <v>60.284583419035251</v>
      </c>
    </row>
    <row r="4840" spans="1:2" x14ac:dyDescent="0.2">
      <c r="A4840" s="50">
        <v>4837</v>
      </c>
      <c r="B4840" s="51">
        <v>51.030595978696802</v>
      </c>
    </row>
    <row r="4841" spans="1:2" x14ac:dyDescent="0.2">
      <c r="A4841" s="50">
        <v>4838</v>
      </c>
      <c r="B4841" s="51">
        <v>59.865558156753309</v>
      </c>
    </row>
    <row r="4842" spans="1:2" x14ac:dyDescent="0.2">
      <c r="A4842" s="50">
        <v>4839</v>
      </c>
      <c r="B4842" s="51">
        <v>53.560499463700374</v>
      </c>
    </row>
    <row r="4843" spans="1:2" x14ac:dyDescent="0.2">
      <c r="A4843" s="50">
        <v>4840</v>
      </c>
      <c r="B4843" s="51">
        <v>55.754187951750303</v>
      </c>
    </row>
    <row r="4844" spans="1:2" x14ac:dyDescent="0.2">
      <c r="A4844" s="50">
        <v>4841</v>
      </c>
      <c r="B4844" s="51">
        <v>66.223532330001063</v>
      </c>
    </row>
    <row r="4845" spans="1:2" x14ac:dyDescent="0.2">
      <c r="A4845" s="50">
        <v>4842</v>
      </c>
      <c r="B4845" s="51">
        <v>55.853486506603041</v>
      </c>
    </row>
    <row r="4846" spans="1:2" x14ac:dyDescent="0.2">
      <c r="A4846" s="50">
        <v>4843</v>
      </c>
      <c r="B4846" s="51">
        <v>60.41437121641026</v>
      </c>
    </row>
    <row r="4847" spans="1:2" x14ac:dyDescent="0.2">
      <c r="A4847" s="50">
        <v>4844</v>
      </c>
      <c r="B4847" s="51">
        <v>58.061741996624875</v>
      </c>
    </row>
    <row r="4848" spans="1:2" x14ac:dyDescent="0.2">
      <c r="A4848" s="50">
        <v>4845</v>
      </c>
      <c r="B4848" s="51">
        <v>65.218112040372688</v>
      </c>
    </row>
    <row r="4849" spans="1:2" x14ac:dyDescent="0.2">
      <c r="A4849" s="50">
        <v>4846</v>
      </c>
      <c r="B4849" s="51">
        <v>63.962249414717121</v>
      </c>
    </row>
    <row r="4850" spans="1:2" x14ac:dyDescent="0.2">
      <c r="A4850" s="50">
        <v>4847</v>
      </c>
      <c r="B4850" s="51">
        <v>49.791269161341397</v>
      </c>
    </row>
    <row r="4851" spans="1:2" x14ac:dyDescent="0.2">
      <c r="A4851" s="50">
        <v>4848</v>
      </c>
      <c r="B4851" s="51">
        <v>61.1191478720107</v>
      </c>
    </row>
    <row r="4852" spans="1:2" x14ac:dyDescent="0.2">
      <c r="A4852" s="50">
        <v>4849</v>
      </c>
      <c r="B4852" s="51">
        <v>75.111872166956886</v>
      </c>
    </row>
    <row r="4853" spans="1:2" x14ac:dyDescent="0.2">
      <c r="A4853" s="50">
        <v>4850</v>
      </c>
      <c r="B4853" s="51">
        <v>68.335878451196606</v>
      </c>
    </row>
    <row r="4854" spans="1:2" x14ac:dyDescent="0.2">
      <c r="A4854" s="50">
        <v>4851</v>
      </c>
      <c r="B4854" s="51">
        <v>66.322814172188345</v>
      </c>
    </row>
    <row r="4855" spans="1:2" x14ac:dyDescent="0.2">
      <c r="A4855" s="50">
        <v>4852</v>
      </c>
      <c r="B4855" s="51">
        <v>74.91397091601884</v>
      </c>
    </row>
    <row r="4856" spans="1:2" x14ac:dyDescent="0.2">
      <c r="A4856" s="50">
        <v>4853</v>
      </c>
      <c r="B4856" s="51">
        <v>57.00081897321617</v>
      </c>
    </row>
    <row r="4857" spans="1:2" x14ac:dyDescent="0.2">
      <c r="A4857" s="50">
        <v>4854</v>
      </c>
      <c r="B4857" s="51">
        <v>62.727154676035951</v>
      </c>
    </row>
    <row r="4858" spans="1:2" x14ac:dyDescent="0.2">
      <c r="A4858" s="50">
        <v>4855</v>
      </c>
      <c r="B4858" s="51">
        <v>77.083014977596434</v>
      </c>
    </row>
    <row r="4859" spans="1:2" x14ac:dyDescent="0.2">
      <c r="A4859" s="50">
        <v>4856</v>
      </c>
      <c r="B4859" s="51">
        <v>66.588910795319251</v>
      </c>
    </row>
    <row r="4860" spans="1:2" x14ac:dyDescent="0.2">
      <c r="A4860" s="50">
        <v>4857</v>
      </c>
      <c r="B4860" s="51">
        <v>72.890137740456154</v>
      </c>
    </row>
    <row r="4861" spans="1:2" x14ac:dyDescent="0.2">
      <c r="A4861" s="50">
        <v>4858</v>
      </c>
      <c r="B4861" s="51">
        <v>59.017462171531271</v>
      </c>
    </row>
    <row r="4862" spans="1:2" x14ac:dyDescent="0.2">
      <c r="A4862" s="50">
        <v>4859</v>
      </c>
      <c r="B4862" s="51">
        <v>56.910603849648851</v>
      </c>
    </row>
    <row r="4863" spans="1:2" x14ac:dyDescent="0.2">
      <c r="A4863" s="50">
        <v>4860</v>
      </c>
      <c r="B4863" s="51">
        <v>69.566555813305342</v>
      </c>
    </row>
    <row r="4864" spans="1:2" x14ac:dyDescent="0.2">
      <c r="A4864" s="50">
        <v>4861</v>
      </c>
      <c r="B4864" s="51">
        <v>70.905867039669474</v>
      </c>
    </row>
    <row r="4865" spans="1:2" x14ac:dyDescent="0.2">
      <c r="A4865" s="50">
        <v>4862</v>
      </c>
      <c r="B4865" s="51">
        <v>61.53714600403611</v>
      </c>
    </row>
    <row r="4866" spans="1:2" x14ac:dyDescent="0.2">
      <c r="A4866" s="50">
        <v>4863</v>
      </c>
      <c r="B4866" s="51">
        <v>71.464368854171767</v>
      </c>
    </row>
    <row r="4867" spans="1:2" x14ac:dyDescent="0.2">
      <c r="A4867" s="50">
        <v>4864</v>
      </c>
      <c r="B4867" s="51">
        <v>79.77745532519009</v>
      </c>
    </row>
    <row r="4868" spans="1:2" x14ac:dyDescent="0.2">
      <c r="A4868" s="50">
        <v>4865</v>
      </c>
      <c r="B4868" s="51">
        <v>53.689458858764958</v>
      </c>
    </row>
    <row r="4869" spans="1:2" x14ac:dyDescent="0.2">
      <c r="A4869" s="50">
        <v>4866</v>
      </c>
      <c r="B4869" s="51">
        <v>74.617893238368453</v>
      </c>
    </row>
    <row r="4870" spans="1:2" x14ac:dyDescent="0.2">
      <c r="A4870" s="50">
        <v>4867</v>
      </c>
      <c r="B4870" s="51">
        <v>62.593964416618725</v>
      </c>
    </row>
    <row r="4871" spans="1:2" x14ac:dyDescent="0.2">
      <c r="A4871" s="50">
        <v>4868</v>
      </c>
      <c r="B4871" s="51">
        <v>60.78100281141878</v>
      </c>
    </row>
    <row r="4872" spans="1:2" x14ac:dyDescent="0.2">
      <c r="A4872" s="50">
        <v>4869</v>
      </c>
      <c r="B4872" s="51">
        <v>60.989534764753039</v>
      </c>
    </row>
    <row r="4873" spans="1:2" x14ac:dyDescent="0.2">
      <c r="A4873" s="50">
        <v>4870</v>
      </c>
      <c r="B4873" s="51">
        <v>60.363711828940808</v>
      </c>
    </row>
    <row r="4874" spans="1:2" x14ac:dyDescent="0.2">
      <c r="A4874" s="50">
        <v>4871</v>
      </c>
      <c r="B4874" s="51">
        <v>62.248673908640882</v>
      </c>
    </row>
    <row r="4875" spans="1:2" x14ac:dyDescent="0.2">
      <c r="A4875" s="50">
        <v>4872</v>
      </c>
      <c r="B4875" s="51">
        <v>78.272880339689209</v>
      </c>
    </row>
    <row r="4876" spans="1:2" x14ac:dyDescent="0.2">
      <c r="A4876" s="50">
        <v>4873</v>
      </c>
      <c r="B4876" s="51">
        <v>52.491929942190524</v>
      </c>
    </row>
    <row r="4877" spans="1:2" x14ac:dyDescent="0.2">
      <c r="A4877" s="50">
        <v>4874</v>
      </c>
      <c r="B4877" s="51">
        <v>56.457515631193381</v>
      </c>
    </row>
    <row r="4878" spans="1:2" x14ac:dyDescent="0.2">
      <c r="A4878" s="50">
        <v>4875</v>
      </c>
      <c r="B4878" s="51">
        <v>69.478456641424685</v>
      </c>
    </row>
    <row r="4879" spans="1:2" x14ac:dyDescent="0.2">
      <c r="A4879" s="50">
        <v>4876</v>
      </c>
      <c r="B4879" s="51">
        <v>51.301235386896771</v>
      </c>
    </row>
    <row r="4880" spans="1:2" x14ac:dyDescent="0.2">
      <c r="A4880" s="50">
        <v>4877</v>
      </c>
      <c r="B4880" s="51">
        <v>50.537796735773718</v>
      </c>
    </row>
    <row r="4881" spans="1:2" x14ac:dyDescent="0.2">
      <c r="A4881" s="50">
        <v>4878</v>
      </c>
      <c r="B4881" s="51">
        <v>59.179461112014742</v>
      </c>
    </row>
    <row r="4882" spans="1:2" x14ac:dyDescent="0.2">
      <c r="A4882" s="50">
        <v>4879</v>
      </c>
      <c r="B4882" s="51">
        <v>60.572446238737001</v>
      </c>
    </row>
    <row r="4883" spans="1:2" x14ac:dyDescent="0.2">
      <c r="A4883" s="50">
        <v>4880</v>
      </c>
      <c r="B4883" s="51">
        <v>61.616494352367766</v>
      </c>
    </row>
    <row r="4884" spans="1:2" x14ac:dyDescent="0.2">
      <c r="A4884" s="50">
        <v>4881</v>
      </c>
      <c r="B4884" s="51">
        <v>58.449827814603523</v>
      </c>
    </row>
    <row r="4885" spans="1:2" x14ac:dyDescent="0.2">
      <c r="A4885" s="50">
        <v>4882</v>
      </c>
      <c r="B4885" s="51">
        <v>69.124635211577612</v>
      </c>
    </row>
    <row r="4886" spans="1:2" x14ac:dyDescent="0.2">
      <c r="A4886" s="50">
        <v>4883</v>
      </c>
      <c r="B4886" s="51">
        <v>52.644397520921153</v>
      </c>
    </row>
    <row r="4887" spans="1:2" x14ac:dyDescent="0.2">
      <c r="A4887" s="50">
        <v>4884</v>
      </c>
      <c r="B4887" s="51">
        <v>77.247478269503802</v>
      </c>
    </row>
    <row r="4888" spans="1:2" x14ac:dyDescent="0.2">
      <c r="A4888" s="50">
        <v>4885</v>
      </c>
      <c r="B4888" s="51">
        <v>65.009956228705107</v>
      </c>
    </row>
    <row r="4889" spans="1:2" x14ac:dyDescent="0.2">
      <c r="A4889" s="50">
        <v>4886</v>
      </c>
      <c r="B4889" s="51">
        <v>57.953329436632529</v>
      </c>
    </row>
    <row r="4890" spans="1:2" x14ac:dyDescent="0.2">
      <c r="A4890" s="50">
        <v>4887</v>
      </c>
      <c r="B4890" s="51">
        <v>58.883962726811866</v>
      </c>
    </row>
    <row r="4891" spans="1:2" x14ac:dyDescent="0.2">
      <c r="A4891" s="50">
        <v>4888</v>
      </c>
      <c r="B4891" s="51">
        <v>67.247490587065357</v>
      </c>
    </row>
    <row r="4892" spans="1:2" x14ac:dyDescent="0.2">
      <c r="A4892" s="50">
        <v>4889</v>
      </c>
      <c r="B4892" s="51">
        <v>57.727914095517953</v>
      </c>
    </row>
    <row r="4893" spans="1:2" x14ac:dyDescent="0.2">
      <c r="A4893" s="50">
        <v>4890</v>
      </c>
      <c r="B4893" s="51">
        <v>59.523824982983243</v>
      </c>
    </row>
    <row r="4894" spans="1:2" x14ac:dyDescent="0.2">
      <c r="A4894" s="50">
        <v>4891</v>
      </c>
      <c r="B4894" s="51">
        <v>64.919571918355501</v>
      </c>
    </row>
    <row r="4895" spans="1:2" x14ac:dyDescent="0.2">
      <c r="A4895" s="50">
        <v>4892</v>
      </c>
      <c r="B4895" s="51">
        <v>63.492147499944053</v>
      </c>
    </row>
    <row r="4896" spans="1:2" x14ac:dyDescent="0.2">
      <c r="A4896" s="50">
        <v>4893</v>
      </c>
      <c r="B4896" s="51">
        <v>56.794162788103186</v>
      </c>
    </row>
    <row r="4897" spans="1:2" x14ac:dyDescent="0.2">
      <c r="A4897" s="50">
        <v>4894</v>
      </c>
      <c r="B4897" s="51">
        <v>62.037112772629214</v>
      </c>
    </row>
    <row r="4898" spans="1:2" x14ac:dyDescent="0.2">
      <c r="A4898" s="50">
        <v>4895</v>
      </c>
      <c r="B4898" s="51">
        <v>40.89621280084156</v>
      </c>
    </row>
    <row r="4899" spans="1:2" x14ac:dyDescent="0.2">
      <c r="A4899" s="50">
        <v>4896</v>
      </c>
      <c r="B4899" s="51">
        <v>43.692266007586774</v>
      </c>
    </row>
    <row r="4900" spans="1:2" x14ac:dyDescent="0.2">
      <c r="A4900" s="50">
        <v>4897</v>
      </c>
      <c r="B4900" s="51">
        <v>62.329058108310903</v>
      </c>
    </row>
    <row r="4901" spans="1:2" x14ac:dyDescent="0.2">
      <c r="A4901" s="50">
        <v>4898</v>
      </c>
      <c r="B4901" s="51">
        <v>65.841486247443456</v>
      </c>
    </row>
    <row r="4902" spans="1:2" x14ac:dyDescent="0.2">
      <c r="A4902" s="50">
        <v>4899</v>
      </c>
      <c r="B4902" s="51">
        <v>74.722602913952684</v>
      </c>
    </row>
    <row r="4903" spans="1:2" x14ac:dyDescent="0.2">
      <c r="A4903" s="50">
        <v>4900</v>
      </c>
      <c r="B4903" s="51">
        <v>61.277279172291372</v>
      </c>
    </row>
    <row r="4904" spans="1:2" x14ac:dyDescent="0.2">
      <c r="A4904" s="50">
        <v>4901</v>
      </c>
      <c r="B4904" s="51">
        <v>70.540965566078498</v>
      </c>
    </row>
    <row r="4905" spans="1:2" x14ac:dyDescent="0.2">
      <c r="A4905" s="50">
        <v>4902</v>
      </c>
      <c r="B4905" s="51">
        <v>60.859970659885086</v>
      </c>
    </row>
    <row r="4906" spans="1:2" x14ac:dyDescent="0.2">
      <c r="A4906" s="50">
        <v>4903</v>
      </c>
      <c r="B4906" s="51">
        <v>73.58072843486238</v>
      </c>
    </row>
    <row r="4907" spans="1:2" x14ac:dyDescent="0.2">
      <c r="A4907" s="50">
        <v>4904</v>
      </c>
      <c r="B4907" s="51">
        <v>56.94309937851979</v>
      </c>
    </row>
    <row r="4908" spans="1:2" x14ac:dyDescent="0.2">
      <c r="A4908" s="50">
        <v>4905</v>
      </c>
      <c r="B4908" s="51">
        <v>67.536603263862474</v>
      </c>
    </row>
    <row r="4909" spans="1:2" x14ac:dyDescent="0.2">
      <c r="A4909" s="50">
        <v>4906</v>
      </c>
      <c r="B4909" s="51">
        <v>57.03310727332557</v>
      </c>
    </row>
    <row r="4910" spans="1:2" x14ac:dyDescent="0.2">
      <c r="A4910" s="50">
        <v>4907</v>
      </c>
      <c r="B4910" s="51">
        <v>61.407129992274541</v>
      </c>
    </row>
    <row r="4911" spans="1:2" x14ac:dyDescent="0.2">
      <c r="A4911" s="50">
        <v>4908</v>
      </c>
      <c r="B4911" s="51">
        <v>59.098560102448069</v>
      </c>
    </row>
    <row r="4912" spans="1:2" x14ac:dyDescent="0.2">
      <c r="A4912" s="50">
        <v>4909</v>
      </c>
      <c r="B4912" s="51">
        <v>66.422901041833526</v>
      </c>
    </row>
    <row r="4913" spans="1:2" x14ac:dyDescent="0.2">
      <c r="A4913" s="50">
        <v>4910</v>
      </c>
      <c r="B4913" s="51">
        <v>59.683754410828179</v>
      </c>
    </row>
    <row r="4914" spans="1:2" x14ac:dyDescent="0.2">
      <c r="A4914" s="50">
        <v>4911</v>
      </c>
      <c r="B4914" s="51">
        <v>69.756681800248089</v>
      </c>
    </row>
    <row r="4915" spans="1:2" x14ac:dyDescent="0.2">
      <c r="A4915" s="50">
        <v>4912</v>
      </c>
      <c r="B4915" s="51">
        <v>62.117120431943171</v>
      </c>
    </row>
    <row r="4916" spans="1:2" x14ac:dyDescent="0.2">
      <c r="A4916" s="50">
        <v>4913</v>
      </c>
      <c r="B4916" s="51">
        <v>66.625595879779937</v>
      </c>
    </row>
    <row r="4917" spans="1:2" x14ac:dyDescent="0.2">
      <c r="A4917" s="50">
        <v>4914</v>
      </c>
      <c r="B4917" s="51">
        <v>69.992151468884273</v>
      </c>
    </row>
    <row r="4918" spans="1:2" x14ac:dyDescent="0.2">
      <c r="A4918" s="50">
        <v>4915</v>
      </c>
      <c r="B4918" s="51">
        <v>67.648210716579555</v>
      </c>
    </row>
    <row r="4919" spans="1:2" x14ac:dyDescent="0.2">
      <c r="A4919" s="50">
        <v>4916</v>
      </c>
      <c r="B4919" s="51">
        <v>81.659596950590881</v>
      </c>
    </row>
    <row r="4920" spans="1:2" x14ac:dyDescent="0.2">
      <c r="A4920" s="50">
        <v>4917</v>
      </c>
      <c r="B4920" s="51">
        <v>58.092056249562333</v>
      </c>
    </row>
    <row r="4921" spans="1:2" x14ac:dyDescent="0.2">
      <c r="A4921" s="50">
        <v>4918</v>
      </c>
      <c r="B4921" s="51">
        <v>63.768234597892082</v>
      </c>
    </row>
    <row r="4922" spans="1:2" x14ac:dyDescent="0.2">
      <c r="A4922" s="50">
        <v>4919</v>
      </c>
      <c r="B4922" s="51">
        <v>67.178520707540159</v>
      </c>
    </row>
    <row r="4923" spans="1:2" x14ac:dyDescent="0.2">
      <c r="A4923" s="50">
        <v>4920</v>
      </c>
      <c r="B4923" s="51">
        <v>67.948939248051474</v>
      </c>
    </row>
    <row r="4924" spans="1:2" x14ac:dyDescent="0.2">
      <c r="A4924" s="50">
        <v>4921</v>
      </c>
      <c r="B4924" s="51">
        <v>76.53535369107091</v>
      </c>
    </row>
    <row r="4925" spans="1:2" x14ac:dyDescent="0.2">
      <c r="A4925" s="50">
        <v>4922</v>
      </c>
      <c r="B4925" s="51">
        <v>60.024514192228445</v>
      </c>
    </row>
    <row r="4926" spans="1:2" x14ac:dyDescent="0.2">
      <c r="A4926" s="50">
        <v>4923</v>
      </c>
      <c r="B4926" s="51">
        <v>58.007609884157567</v>
      </c>
    </row>
    <row r="4927" spans="1:2" x14ac:dyDescent="0.2">
      <c r="A4927" s="50">
        <v>4924</v>
      </c>
      <c r="B4927" s="51">
        <v>71.528260438544592</v>
      </c>
    </row>
    <row r="4928" spans="1:2" x14ac:dyDescent="0.2">
      <c r="A4928" s="50">
        <v>4925</v>
      </c>
      <c r="B4928" s="51">
        <v>73.342083546068935</v>
      </c>
    </row>
    <row r="4929" spans="1:2" x14ac:dyDescent="0.2">
      <c r="A4929" s="50">
        <v>4926</v>
      </c>
      <c r="B4929" s="51">
        <v>62.54210008115205</v>
      </c>
    </row>
    <row r="4930" spans="1:2" x14ac:dyDescent="0.2">
      <c r="A4930" s="50">
        <v>4927</v>
      </c>
      <c r="B4930" s="51">
        <v>65.10086304208167</v>
      </c>
    </row>
    <row r="4931" spans="1:2" x14ac:dyDescent="0.2">
      <c r="A4931" s="50">
        <v>4928</v>
      </c>
      <c r="B4931" s="51">
        <v>48.537180281019957</v>
      </c>
    </row>
    <row r="4932" spans="1:2" x14ac:dyDescent="0.2">
      <c r="A4932" s="50">
        <v>4929</v>
      </c>
      <c r="B4932" s="51">
        <v>55.145015568520613</v>
      </c>
    </row>
    <row r="4933" spans="1:2" x14ac:dyDescent="0.2">
      <c r="A4933" s="50">
        <v>4930</v>
      </c>
      <c r="B4933" s="51">
        <v>80.623088629508302</v>
      </c>
    </row>
    <row r="4934" spans="1:2" x14ac:dyDescent="0.2">
      <c r="A4934" s="50">
        <v>4931</v>
      </c>
      <c r="B4934" s="51">
        <v>63.629771127752328</v>
      </c>
    </row>
    <row r="4935" spans="1:2" x14ac:dyDescent="0.2">
      <c r="A4935" s="50">
        <v>4932</v>
      </c>
      <c r="B4935" s="51">
        <v>61.775448412522891</v>
      </c>
    </row>
    <row r="4936" spans="1:2" x14ac:dyDescent="0.2">
      <c r="A4936" s="50">
        <v>4933</v>
      </c>
      <c r="B4936" s="51">
        <v>61.985931827876982</v>
      </c>
    </row>
    <row r="4937" spans="1:2" x14ac:dyDescent="0.2">
      <c r="A4937" s="50">
        <v>4934</v>
      </c>
      <c r="B4937" s="51">
        <v>61.356412693627313</v>
      </c>
    </row>
    <row r="4938" spans="1:2" x14ac:dyDescent="0.2">
      <c r="A4938" s="50">
        <v>4935</v>
      </c>
      <c r="B4938" s="51">
        <v>63.272278026253979</v>
      </c>
    </row>
    <row r="4939" spans="1:2" x14ac:dyDescent="0.2">
      <c r="A4939" s="50">
        <v>4936</v>
      </c>
      <c r="B4939" s="51">
        <v>57.499620330426602</v>
      </c>
    </row>
    <row r="4940" spans="1:2" x14ac:dyDescent="0.2">
      <c r="A4940" s="50">
        <v>4937</v>
      </c>
      <c r="B4940" s="51">
        <v>60.154643850078465</v>
      </c>
    </row>
    <row r="4941" spans="1:2" x14ac:dyDescent="0.2">
      <c r="A4941" s="50">
        <v>4938</v>
      </c>
      <c r="B4941" s="51">
        <v>62.890269317049452</v>
      </c>
    </row>
    <row r="4942" spans="1:2" x14ac:dyDescent="0.2">
      <c r="A4942" s="50">
        <v>4939</v>
      </c>
      <c r="B4942" s="51">
        <v>71.414803050896268</v>
      </c>
    </row>
    <row r="4943" spans="1:2" x14ac:dyDescent="0.2">
      <c r="A4943" s="50">
        <v>4940</v>
      </c>
      <c r="B4943" s="51">
        <v>59.603856543730608</v>
      </c>
    </row>
    <row r="4944" spans="1:2" x14ac:dyDescent="0.2">
      <c r="A4944" s="50">
        <v>4941</v>
      </c>
      <c r="B4944" s="51">
        <v>59.311783717262585</v>
      </c>
    </row>
    <row r="4945" spans="1:2" x14ac:dyDescent="0.2">
      <c r="A4945" s="50">
        <v>4942</v>
      </c>
      <c r="B4945" s="51">
        <v>65.650811990994086</v>
      </c>
    </row>
    <row r="4946" spans="1:2" x14ac:dyDescent="0.2">
      <c r="A4946" s="50">
        <v>4943</v>
      </c>
      <c r="B4946" s="51">
        <v>61.565659388356195</v>
      </c>
    </row>
    <row r="4947" spans="1:2" x14ac:dyDescent="0.2">
      <c r="A4947" s="50">
        <v>4944</v>
      </c>
      <c r="B4947" s="51">
        <v>62.623103117887219</v>
      </c>
    </row>
    <row r="4948" spans="1:2" x14ac:dyDescent="0.2">
      <c r="A4948" s="50">
        <v>4945</v>
      </c>
      <c r="B4948" s="51">
        <v>59.472486747117294</v>
      </c>
    </row>
    <row r="4949" spans="1:2" x14ac:dyDescent="0.2">
      <c r="A4949" s="50">
        <v>4946</v>
      </c>
      <c r="B4949" s="51">
        <v>70.965020570890971</v>
      </c>
    </row>
    <row r="4950" spans="1:2" x14ac:dyDescent="0.2">
      <c r="A4950" s="50">
        <v>4947</v>
      </c>
      <c r="B4950" s="51">
        <v>60.233869295652454</v>
      </c>
    </row>
    <row r="4951" spans="1:2" x14ac:dyDescent="0.2">
      <c r="A4951" s="50">
        <v>4948</v>
      </c>
      <c r="B4951" s="51">
        <v>46.253296480181902</v>
      </c>
    </row>
    <row r="4952" spans="1:2" x14ac:dyDescent="0.2">
      <c r="A4952" s="50">
        <v>4949</v>
      </c>
      <c r="B4952" s="51">
        <v>78.650816566658904</v>
      </c>
    </row>
    <row r="4953" spans="1:2" x14ac:dyDescent="0.2">
      <c r="A4953" s="50">
        <v>4950</v>
      </c>
      <c r="B4953" s="51">
        <v>64.307038713381587</v>
      </c>
    </row>
    <row r="4954" spans="1:2" x14ac:dyDescent="0.2">
      <c r="A4954" s="50">
        <v>4951</v>
      </c>
      <c r="B4954" s="51">
        <v>59.894155489790478</v>
      </c>
    </row>
    <row r="4955" spans="1:2" x14ac:dyDescent="0.2">
      <c r="A4955" s="50">
        <v>4952</v>
      </c>
      <c r="B4955" s="51">
        <v>68.704069193046536</v>
      </c>
    </row>
    <row r="4956" spans="1:2" x14ac:dyDescent="0.2">
      <c r="A4956" s="50">
        <v>4953</v>
      </c>
      <c r="B4956" s="51">
        <v>64.078751046135707</v>
      </c>
    </row>
    <row r="4957" spans="1:2" x14ac:dyDescent="0.2">
      <c r="A4957" s="50">
        <v>4954</v>
      </c>
      <c r="B4957" s="51">
        <v>60.521833734694653</v>
      </c>
    </row>
    <row r="4958" spans="1:2" x14ac:dyDescent="0.2">
      <c r="A4958" s="50">
        <v>4955</v>
      </c>
      <c r="B4958" s="51">
        <v>66.097479991565962</v>
      </c>
    </row>
    <row r="4959" spans="1:2" x14ac:dyDescent="0.2">
      <c r="A4959" s="50">
        <v>4956</v>
      </c>
      <c r="B4959" s="51">
        <v>72.751837755692122</v>
      </c>
    </row>
    <row r="4960" spans="1:2" x14ac:dyDescent="0.2">
      <c r="A4960" s="50">
        <v>4957</v>
      </c>
      <c r="B4960" s="51">
        <v>63.18950692744459</v>
      </c>
    </row>
    <row r="4961" spans="1:2" x14ac:dyDescent="0.2">
      <c r="A4961" s="50">
        <v>4958</v>
      </c>
      <c r="B4961" s="51">
        <v>63.054268654751077</v>
      </c>
    </row>
    <row r="4962" spans="1:2" x14ac:dyDescent="0.2">
      <c r="A4962" s="50">
        <v>4959</v>
      </c>
      <c r="B4962" s="51">
        <v>58.176155622661362</v>
      </c>
    </row>
    <row r="4963" spans="1:2" x14ac:dyDescent="0.2">
      <c r="A4963" s="50">
        <v>4960</v>
      </c>
      <c r="B4963" s="51">
        <v>58.229849017616729</v>
      </c>
    </row>
    <row r="4964" spans="1:2" x14ac:dyDescent="0.2">
      <c r="A4964" s="50">
        <v>4961</v>
      </c>
      <c r="B4964" s="51">
        <v>70.234730723486265</v>
      </c>
    </row>
    <row r="4965" spans="1:2" x14ac:dyDescent="0.2">
      <c r="A4965" s="50">
        <v>4962</v>
      </c>
      <c r="B4965" s="51">
        <v>45.294200262881496</v>
      </c>
    </row>
    <row r="4966" spans="1:2" x14ac:dyDescent="0.2">
      <c r="A4966" s="50">
        <v>4963</v>
      </c>
      <c r="B4966" s="51">
        <v>56.702563324859156</v>
      </c>
    </row>
    <row r="4967" spans="1:2" x14ac:dyDescent="0.2">
      <c r="A4967" s="50">
        <v>4964</v>
      </c>
      <c r="B4967" s="51">
        <v>68.45699455412948</v>
      </c>
    </row>
    <row r="4968" spans="1:2" x14ac:dyDescent="0.2">
      <c r="A4968" s="50">
        <v>4965</v>
      </c>
      <c r="B4968" s="51">
        <v>54.678000395889754</v>
      </c>
    </row>
    <row r="4969" spans="1:2" x14ac:dyDescent="0.2">
      <c r="A4969" s="50">
        <v>4966</v>
      </c>
      <c r="B4969" s="51">
        <v>67.833989113192004</v>
      </c>
    </row>
    <row r="4970" spans="1:2" x14ac:dyDescent="0.2">
      <c r="A4970" s="50">
        <v>4967</v>
      </c>
      <c r="B4970" s="51">
        <v>56.302784392498786</v>
      </c>
    </row>
    <row r="4971" spans="1:2" x14ac:dyDescent="0.2">
      <c r="A4971" s="50">
        <v>4968</v>
      </c>
      <c r="B4971" s="51">
        <v>63.325435844579154</v>
      </c>
    </row>
    <row r="4972" spans="1:2" x14ac:dyDescent="0.2">
      <c r="A4972" s="50">
        <v>4969</v>
      </c>
      <c r="B4972" s="51">
        <v>69.04094727502347</v>
      </c>
    </row>
    <row r="4973" spans="1:2" x14ac:dyDescent="0.2">
      <c r="A4973" s="50">
        <v>4970</v>
      </c>
      <c r="B4973" s="51">
        <v>63.408649850159385</v>
      </c>
    </row>
    <row r="4974" spans="1:2" x14ac:dyDescent="0.2">
      <c r="A4974" s="50">
        <v>4971</v>
      </c>
      <c r="B4974" s="51">
        <v>62.409600646066679</v>
      </c>
    </row>
    <row r="4975" spans="1:2" x14ac:dyDescent="0.2">
      <c r="A4975" s="50">
        <v>4972</v>
      </c>
      <c r="B4975" s="51">
        <v>60.103860100376806</v>
      </c>
    </row>
    <row r="4976" spans="1:2" x14ac:dyDescent="0.2">
      <c r="A4976" s="50">
        <v>4973</v>
      </c>
      <c r="B4976" s="51">
        <v>67.761046708781706</v>
      </c>
    </row>
    <row r="4977" spans="1:2" x14ac:dyDescent="0.2">
      <c r="A4977" s="50">
        <v>4974</v>
      </c>
      <c r="B4977" s="51">
        <v>66.259128949723731</v>
      </c>
    </row>
    <row r="4978" spans="1:2" x14ac:dyDescent="0.2">
      <c r="A4978" s="50">
        <v>4975</v>
      </c>
      <c r="B4978" s="51">
        <v>54.062759351725219</v>
      </c>
    </row>
    <row r="4979" spans="1:2" x14ac:dyDescent="0.2">
      <c r="A4979" s="50">
        <v>4976</v>
      </c>
      <c r="B4979" s="51">
        <v>69.847809607823507</v>
      </c>
    </row>
    <row r="4980" spans="1:2" x14ac:dyDescent="0.2">
      <c r="A4980" s="50">
        <v>4977</v>
      </c>
      <c r="B4980" s="51">
        <v>49.425570073123289</v>
      </c>
    </row>
    <row r="4981" spans="1:2" x14ac:dyDescent="0.2">
      <c r="A4981" s="50">
        <v>4978</v>
      </c>
      <c r="B4981" s="51">
        <v>54.25914061950666</v>
      </c>
    </row>
    <row r="4982" spans="1:2" x14ac:dyDescent="0.2">
      <c r="A4982" s="50">
        <v>4979</v>
      </c>
      <c r="B4982" s="51">
        <v>51.6090101523302</v>
      </c>
    </row>
    <row r="4983" spans="1:2" x14ac:dyDescent="0.2">
      <c r="A4983" s="50">
        <v>4980</v>
      </c>
      <c r="B4983" s="51">
        <v>57.868282070232247</v>
      </c>
    </row>
    <row r="4984" spans="1:2" x14ac:dyDescent="0.2">
      <c r="A4984" s="50">
        <v>4981</v>
      </c>
      <c r="B4984" s="51">
        <v>64.450286131887509</v>
      </c>
    </row>
    <row r="4985" spans="1:2" x14ac:dyDescent="0.2">
      <c r="A4985" s="50">
        <v>4982</v>
      </c>
      <c r="B4985" s="51">
        <v>64.861944123893736</v>
      </c>
    </row>
    <row r="4986" spans="1:2" x14ac:dyDescent="0.2">
      <c r="A4986" s="50">
        <v>4983</v>
      </c>
      <c r="B4986" s="51">
        <v>50.760441542720081</v>
      </c>
    </row>
    <row r="4987" spans="1:2" x14ac:dyDescent="0.2">
      <c r="A4987" s="50">
        <v>4984</v>
      </c>
      <c r="B4987" s="51">
        <v>52.068482249058945</v>
      </c>
    </row>
    <row r="4988" spans="1:2" x14ac:dyDescent="0.2">
      <c r="A4988" s="50">
        <v>4985</v>
      </c>
      <c r="B4988" s="51">
        <v>57.179562432154356</v>
      </c>
    </row>
    <row r="4989" spans="1:2" x14ac:dyDescent="0.2">
      <c r="A4989" s="50">
        <v>4986</v>
      </c>
      <c r="B4989" s="51">
        <v>66.691252265399797</v>
      </c>
    </row>
    <row r="4990" spans="1:2" x14ac:dyDescent="0.2">
      <c r="A4990" s="50">
        <v>4987</v>
      </c>
      <c r="B4990" s="51">
        <v>59.046636842899019</v>
      </c>
    </row>
    <row r="4991" spans="1:2" x14ac:dyDescent="0.2">
      <c r="A4991" s="50">
        <v>4988</v>
      </c>
      <c r="B4991" s="51">
        <v>74.259108580078575</v>
      </c>
    </row>
    <row r="4992" spans="1:2" x14ac:dyDescent="0.2">
      <c r="A4992" s="50">
        <v>4989</v>
      </c>
      <c r="B4992" s="51">
        <v>56.207465995321286</v>
      </c>
    </row>
    <row r="4993" spans="1:2" x14ac:dyDescent="0.2">
      <c r="A4993" s="50">
        <v>4990</v>
      </c>
      <c r="B4993" s="51">
        <v>70.641670231782811</v>
      </c>
    </row>
    <row r="4994" spans="1:2" x14ac:dyDescent="0.2">
      <c r="A4994" s="50">
        <v>4991</v>
      </c>
      <c r="B4994" s="51">
        <v>79.305835681166926</v>
      </c>
    </row>
    <row r="4995" spans="1:2" x14ac:dyDescent="0.2">
      <c r="A4995" s="50">
        <v>4992</v>
      </c>
      <c r="B4995" s="51">
        <v>58.749855378340051</v>
      </c>
    </row>
    <row r="4996" spans="1:2" x14ac:dyDescent="0.2">
      <c r="A4996" s="50">
        <v>4993</v>
      </c>
      <c r="B4996" s="51">
        <v>61.826437790630152</v>
      </c>
    </row>
    <row r="4997" spans="1:2" x14ac:dyDescent="0.2">
      <c r="A4997" s="50">
        <v>4994</v>
      </c>
      <c r="B4997" s="51">
        <v>57.782848292699789</v>
      </c>
    </row>
    <row r="4998" spans="1:2" x14ac:dyDescent="0.2">
      <c r="A4998" s="50">
        <v>4995</v>
      </c>
      <c r="B4998" s="51">
        <v>73.112125637851065</v>
      </c>
    </row>
    <row r="4999" spans="1:2" x14ac:dyDescent="0.2">
      <c r="A4999" s="50">
        <v>4996</v>
      </c>
      <c r="B4999" s="51">
        <v>69.256918920997123</v>
      </c>
    </row>
    <row r="5000" spans="1:2" x14ac:dyDescent="0.2">
      <c r="A5000" s="50">
        <v>4997</v>
      </c>
      <c r="B5000" s="51">
        <v>69.616404972337278</v>
      </c>
    </row>
    <row r="5001" spans="1:2" x14ac:dyDescent="0.2">
      <c r="A5001" s="50">
        <v>4998</v>
      </c>
      <c r="B5001" s="51">
        <v>68.579703298955252</v>
      </c>
    </row>
    <row r="5002" spans="1:2" x14ac:dyDescent="0.2">
      <c r="A5002" s="50">
        <v>4999</v>
      </c>
      <c r="B5002" s="51">
        <v>72.210439869846326</v>
      </c>
    </row>
    <row r="5003" spans="1:2" x14ac:dyDescent="0.2">
      <c r="A5003" s="50">
        <v>5000</v>
      </c>
      <c r="B5003" s="51">
        <v>63.853068695961952</v>
      </c>
    </row>
    <row r="5004" spans="1:2" x14ac:dyDescent="0.2">
      <c r="A5004" s="50">
        <v>5001</v>
      </c>
      <c r="B5004" s="51">
        <v>61.14755745779896</v>
      </c>
    </row>
    <row r="5005" spans="1:2" x14ac:dyDescent="0.2">
      <c r="A5005" s="50">
        <v>5002</v>
      </c>
      <c r="B5005" s="51">
        <v>63.938244699734398</v>
      </c>
    </row>
    <row r="5006" spans="1:2" x14ac:dyDescent="0.2">
      <c r="A5006" s="50">
        <v>5003</v>
      </c>
      <c r="B5006" s="51">
        <v>55.25065229426702</v>
      </c>
    </row>
    <row r="5007" spans="1:2" x14ac:dyDescent="0.2">
      <c r="A5007" s="50">
        <v>5004</v>
      </c>
      <c r="B5007" s="51">
        <v>66.160349425105323</v>
      </c>
    </row>
    <row r="5008" spans="1:2" x14ac:dyDescent="0.2">
      <c r="A5008" s="50">
        <v>5005</v>
      </c>
      <c r="B5008" s="51">
        <v>60.313032828181399</v>
      </c>
    </row>
    <row r="5009" spans="1:2" x14ac:dyDescent="0.2">
      <c r="A5009" s="50">
        <v>5006</v>
      </c>
      <c r="B5009" s="51">
        <v>66.898682634237446</v>
      </c>
    </row>
    <row r="5010" spans="1:2" x14ac:dyDescent="0.2">
      <c r="A5010" s="50">
        <v>5007</v>
      </c>
      <c r="B5010" s="51">
        <v>68.911866957198257</v>
      </c>
    </row>
    <row r="5011" spans="1:2" x14ac:dyDescent="0.2">
      <c r="A5011" s="50">
        <v>5008</v>
      </c>
      <c r="B5011" s="51">
        <v>70.801606116046855</v>
      </c>
    </row>
    <row r="5012" spans="1:2" x14ac:dyDescent="0.2">
      <c r="A5012" s="50">
        <v>5009</v>
      </c>
      <c r="B5012" s="51">
        <v>65.999941392056812</v>
      </c>
    </row>
    <row r="5013" spans="1:2" x14ac:dyDescent="0.2">
      <c r="A5013" s="50">
        <v>5010</v>
      </c>
      <c r="B5013" s="51">
        <v>54.968998100008157</v>
      </c>
    </row>
    <row r="5014" spans="1:2" x14ac:dyDescent="0.2">
      <c r="A5014" s="50">
        <v>5011</v>
      </c>
      <c r="B5014" s="51">
        <v>66.965922663594739</v>
      </c>
    </row>
    <row r="5015" spans="1:2" x14ac:dyDescent="0.2">
      <c r="A5015" s="50">
        <v>5012</v>
      </c>
      <c r="B5015" s="51">
        <v>58.396659692891284</v>
      </c>
    </row>
    <row r="5016" spans="1:2" x14ac:dyDescent="0.2">
      <c r="A5016" s="50">
        <v>5013</v>
      </c>
      <c r="B5016" s="51">
        <v>47.844830008065053</v>
      </c>
    </row>
    <row r="5017" spans="1:2" x14ac:dyDescent="0.2">
      <c r="A5017" s="50">
        <v>5014</v>
      </c>
      <c r="B5017" s="51">
        <v>75.225989133782946</v>
      </c>
    </row>
    <row r="5018" spans="1:2" x14ac:dyDescent="0.2">
      <c r="A5018" s="50">
        <v>5015</v>
      </c>
      <c r="B5018" s="51">
        <v>66.523819184639009</v>
      </c>
    </row>
    <row r="5019" spans="1:2" x14ac:dyDescent="0.2">
      <c r="A5019" s="50">
        <v>5016</v>
      </c>
      <c r="B5019" s="51">
        <v>53.02919076804119</v>
      </c>
    </row>
    <row r="5020" spans="1:2" x14ac:dyDescent="0.2">
      <c r="A5020" s="50">
        <v>5017</v>
      </c>
      <c r="B5020" s="51">
        <v>74.435793758589355</v>
      </c>
    </row>
    <row r="5021" spans="1:2" x14ac:dyDescent="0.2">
      <c r="A5021" s="50">
        <v>5018</v>
      </c>
      <c r="B5021" s="51">
        <v>67.356055442510538</v>
      </c>
    </row>
    <row r="5022" spans="1:2" x14ac:dyDescent="0.2">
      <c r="A5022" s="50">
        <v>5019</v>
      </c>
      <c r="B5022" s="51">
        <v>47.336535056389806</v>
      </c>
    </row>
    <row r="5023" spans="1:2" x14ac:dyDescent="0.2">
      <c r="A5023" s="50">
        <v>5020</v>
      </c>
      <c r="B5023" s="51">
        <v>55.951862699311178</v>
      </c>
    </row>
    <row r="5024" spans="1:2" x14ac:dyDescent="0.2">
      <c r="A5024" s="50">
        <v>5021</v>
      </c>
      <c r="B5024" s="51">
        <v>72.01625987418295</v>
      </c>
    </row>
    <row r="5025" spans="1:2" x14ac:dyDescent="0.2">
      <c r="A5025" s="50">
        <v>5022</v>
      </c>
      <c r="B5025" s="51">
        <v>71.709092767509986</v>
      </c>
    </row>
    <row r="5026" spans="1:2" x14ac:dyDescent="0.2">
      <c r="A5026" s="50">
        <v>5023</v>
      </c>
      <c r="B5026" s="51">
        <v>64.538165945779753</v>
      </c>
    </row>
    <row r="5027" spans="1:2" x14ac:dyDescent="0.2">
      <c r="A5027" s="50">
        <v>5024</v>
      </c>
      <c r="B5027" s="51">
        <v>59.260175753004681</v>
      </c>
    </row>
    <row r="5028" spans="1:2" x14ac:dyDescent="0.2">
      <c r="A5028" s="50">
        <v>5025</v>
      </c>
      <c r="B5028" s="51">
        <v>72.410342178167525</v>
      </c>
    </row>
    <row r="5029" spans="1:2" x14ac:dyDescent="0.2">
      <c r="A5029" s="50">
        <v>5026</v>
      </c>
      <c r="B5029" s="51">
        <v>58.313409594696168</v>
      </c>
    </row>
    <row r="5030" spans="1:2" x14ac:dyDescent="0.2">
      <c r="A5030" s="50">
        <v>5027</v>
      </c>
      <c r="B5030" s="51">
        <v>63.106992419247717</v>
      </c>
    </row>
    <row r="5031" spans="1:2" x14ac:dyDescent="0.2">
      <c r="A5031" s="50">
        <v>5028</v>
      </c>
      <c r="B5031" s="51">
        <v>70.139133642058923</v>
      </c>
    </row>
    <row r="5032" spans="1:2" x14ac:dyDescent="0.2">
      <c r="A5032" s="50">
        <v>5029</v>
      </c>
      <c r="B5032" s="51">
        <v>61.486359908501136</v>
      </c>
    </row>
    <row r="5033" spans="1:2" x14ac:dyDescent="0.2">
      <c r="A5033" s="50">
        <v>5030</v>
      </c>
      <c r="B5033" s="51">
        <v>69.391269938821722</v>
      </c>
    </row>
    <row r="5034" spans="1:2" x14ac:dyDescent="0.2">
      <c r="A5034" s="50">
        <v>5031</v>
      </c>
      <c r="B5034" s="51">
        <v>62.756409293182891</v>
      </c>
    </row>
    <row r="5035" spans="1:2" x14ac:dyDescent="0.2">
      <c r="A5035" s="50">
        <v>5032</v>
      </c>
      <c r="B5035" s="51">
        <v>64.394221744502971</v>
      </c>
    </row>
    <row r="5036" spans="1:2" x14ac:dyDescent="0.2">
      <c r="A5036" s="50">
        <v>5033</v>
      </c>
      <c r="B5036" s="51">
        <v>53.391630246115483</v>
      </c>
    </row>
    <row r="5037" spans="1:2" x14ac:dyDescent="0.2">
      <c r="A5037" s="50">
        <v>5034</v>
      </c>
      <c r="B5037" s="51">
        <v>72.54159171403262</v>
      </c>
    </row>
    <row r="5038" spans="1:2" x14ac:dyDescent="0.2">
      <c r="A5038" s="50">
        <v>5035</v>
      </c>
      <c r="B5038" s="51">
        <v>70.386339608231069</v>
      </c>
    </row>
    <row r="5039" spans="1:2" x14ac:dyDescent="0.2">
      <c r="A5039" s="50">
        <v>5036</v>
      </c>
      <c r="B5039" s="51">
        <v>66.794499440829327</v>
      </c>
    </row>
    <row r="5040" spans="1:2" x14ac:dyDescent="0.2">
      <c r="A5040" s="50">
        <v>5037</v>
      </c>
      <c r="B5040" s="51">
        <v>51.787801497310532</v>
      </c>
    </row>
    <row r="5041" spans="1:2" x14ac:dyDescent="0.2">
      <c r="A5041" s="50">
        <v>5038</v>
      </c>
      <c r="B5041" s="51">
        <v>48.132484260780352</v>
      </c>
    </row>
    <row r="5042" spans="1:2" x14ac:dyDescent="0.2">
      <c r="A5042" s="50">
        <v>5039</v>
      </c>
      <c r="B5042" s="51">
        <v>61.068532912908523</v>
      </c>
    </row>
    <row r="5043" spans="1:2" x14ac:dyDescent="0.2">
      <c r="A5043" s="50">
        <v>5040</v>
      </c>
      <c r="B5043" s="51">
        <v>71.894705499898862</v>
      </c>
    </row>
    <row r="5044" spans="1:2" x14ac:dyDescent="0.2">
      <c r="A5044" s="50">
        <v>5041</v>
      </c>
      <c r="B5044" s="51">
        <v>58.965407133685929</v>
      </c>
    </row>
    <row r="5045" spans="1:2" x14ac:dyDescent="0.2">
      <c r="A5045" s="50">
        <v>5042</v>
      </c>
      <c r="B5045" s="51">
        <v>61.198193620579218</v>
      </c>
    </row>
    <row r="5046" spans="1:2" x14ac:dyDescent="0.2">
      <c r="A5046" s="50">
        <v>5043</v>
      </c>
      <c r="B5046" s="51">
        <v>59.734866465286146</v>
      </c>
    </row>
    <row r="5047" spans="1:2" x14ac:dyDescent="0.2">
      <c r="A5047" s="50">
        <v>5044</v>
      </c>
      <c r="B5047" s="51">
        <v>64.22026277731878</v>
      </c>
    </row>
    <row r="5048" spans="1:2" x14ac:dyDescent="0.2">
      <c r="A5048" s="50">
        <v>5045</v>
      </c>
      <c r="B5048" s="51">
        <v>65.590299971559048</v>
      </c>
    </row>
    <row r="5049" spans="1:2" x14ac:dyDescent="0.2">
      <c r="A5049" s="50">
        <v>5046</v>
      </c>
      <c r="B5049" s="51">
        <v>77.734491311687464</v>
      </c>
    </row>
    <row r="5050" spans="1:2" x14ac:dyDescent="0.2">
      <c r="A5050" s="50">
        <v>5047</v>
      </c>
      <c r="B5050" s="51">
        <v>59.392214949353686</v>
      </c>
    </row>
    <row r="5051" spans="1:2" x14ac:dyDescent="0.2">
      <c r="A5051" s="50">
        <v>5048</v>
      </c>
      <c r="B5051" s="51">
        <v>59.945083195113888</v>
      </c>
    </row>
    <row r="5052" spans="1:2" x14ac:dyDescent="0.2">
      <c r="A5052" s="50">
        <v>5049</v>
      </c>
      <c r="B5052" s="51">
        <v>63.545785139323861</v>
      </c>
    </row>
    <row r="5053" spans="1:2" x14ac:dyDescent="0.2">
      <c r="A5053" s="50">
        <v>5050</v>
      </c>
      <c r="B5053" s="51">
        <v>68.06524190769403</v>
      </c>
    </row>
    <row r="5054" spans="1:2" x14ac:dyDescent="0.2">
      <c r="A5054" s="50">
        <v>5051</v>
      </c>
      <c r="B5054" s="51">
        <v>65.49634859550406</v>
      </c>
    </row>
    <row r="5055" spans="1:2" x14ac:dyDescent="0.2">
      <c r="A5055" s="50">
        <v>5052</v>
      </c>
      <c r="B5055" s="51">
        <v>56.550878393876552</v>
      </c>
    </row>
    <row r="5056" spans="1:2" x14ac:dyDescent="0.2">
      <c r="A5056" s="50">
        <v>5053</v>
      </c>
      <c r="B5056" s="51">
        <v>62.675088574137057</v>
      </c>
    </row>
    <row r="5057" spans="1:2" x14ac:dyDescent="0.2">
      <c r="A5057" s="50">
        <v>5054</v>
      </c>
      <c r="B5057" s="51">
        <v>72.969057015547946</v>
      </c>
    </row>
    <row r="5058" spans="1:2" x14ac:dyDescent="0.2">
      <c r="A5058" s="50">
        <v>5055</v>
      </c>
      <c r="B5058" s="51">
        <v>57.641811981708884</v>
      </c>
    </row>
    <row r="5059" spans="1:2" x14ac:dyDescent="0.2">
      <c r="A5059" s="50">
        <v>5056</v>
      </c>
      <c r="B5059" s="51">
        <v>65.159374765103152</v>
      </c>
    </row>
    <row r="5060" spans="1:2" x14ac:dyDescent="0.2">
      <c r="A5060" s="50">
        <v>5057</v>
      </c>
      <c r="B5060" s="51">
        <v>62.837935781491417</v>
      </c>
    </row>
    <row r="5061" spans="1:2" x14ac:dyDescent="0.2">
      <c r="A5061" s="50">
        <v>5058</v>
      </c>
      <c r="B5061" s="51">
        <v>58.831676244507861</v>
      </c>
    </row>
    <row r="5062" spans="1:2" x14ac:dyDescent="0.2">
      <c r="A5062" s="50">
        <v>5059</v>
      </c>
      <c r="B5062" s="51">
        <v>76.957910270803197</v>
      </c>
    </row>
    <row r="5063" spans="1:2" x14ac:dyDescent="0.2">
      <c r="A5063" s="50">
        <v>5060</v>
      </c>
      <c r="B5063" s="51">
        <v>53.607134116173818</v>
      </c>
    </row>
    <row r="5064" spans="1:2" x14ac:dyDescent="0.2">
      <c r="A5064" s="50">
        <v>5061</v>
      </c>
      <c r="B5064" s="51">
        <v>53.940462754851154</v>
      </c>
    </row>
    <row r="5065" spans="1:2" x14ac:dyDescent="0.2">
      <c r="A5065" s="50">
        <v>5062</v>
      </c>
      <c r="B5065" s="51">
        <v>52.886316017468175</v>
      </c>
    </row>
    <row r="5066" spans="1:2" x14ac:dyDescent="0.2">
      <c r="A5066" s="50">
        <v>5063</v>
      </c>
      <c r="B5066" s="51">
        <v>55.690080501773146</v>
      </c>
    </row>
    <row r="5067" spans="1:2" x14ac:dyDescent="0.2">
      <c r="A5067" s="50">
        <v>5064</v>
      </c>
      <c r="B5067" s="51">
        <v>73.738528697402927</v>
      </c>
    </row>
    <row r="5068" spans="1:2" x14ac:dyDescent="0.2">
      <c r="A5068" s="50">
        <v>5065</v>
      </c>
      <c r="B5068" s="51">
        <v>68.259106970740831</v>
      </c>
    </row>
    <row r="5069" spans="1:2" x14ac:dyDescent="0.2">
      <c r="A5069" s="50">
        <v>5066</v>
      </c>
      <c r="B5069" s="51">
        <v>73.993254871337996</v>
      </c>
    </row>
    <row r="5070" spans="1:2" x14ac:dyDescent="0.2">
      <c r="A5070" s="50">
        <v>5067</v>
      </c>
      <c r="B5070" s="51">
        <v>61.906128184492452</v>
      </c>
    </row>
    <row r="5071" spans="1:2" x14ac:dyDescent="0.2">
      <c r="A5071" s="50">
        <v>5068</v>
      </c>
      <c r="B5071" s="51">
        <v>67.46573958174902</v>
      </c>
    </row>
    <row r="5072" spans="1:2" x14ac:dyDescent="0.2">
      <c r="A5072" s="50">
        <v>5069</v>
      </c>
      <c r="B5072" s="51">
        <v>67.071710480356259</v>
      </c>
    </row>
    <row r="5073" spans="1:2" x14ac:dyDescent="0.2">
      <c r="A5073" s="50">
        <v>5070</v>
      </c>
      <c r="B5073" s="51">
        <v>50.146060300848994</v>
      </c>
    </row>
    <row r="5074" spans="1:2" x14ac:dyDescent="0.2">
      <c r="A5074" s="50">
        <v>5071</v>
      </c>
      <c r="B5074" s="51">
        <v>53.256757586313704</v>
      </c>
    </row>
    <row r="5075" spans="1:2" x14ac:dyDescent="0.2">
      <c r="A5075" s="50">
        <v>5072</v>
      </c>
      <c r="B5075" s="51">
        <v>54.859956101721338</v>
      </c>
    </row>
    <row r="5076" spans="1:2" x14ac:dyDescent="0.2">
      <c r="A5076" s="50">
        <v>5073</v>
      </c>
      <c r="B5076" s="51">
        <v>46.725852494860909</v>
      </c>
    </row>
    <row r="5077" spans="1:2" x14ac:dyDescent="0.2">
      <c r="A5077" s="50">
        <v>5074</v>
      </c>
      <c r="B5077" s="51">
        <v>61.695925738829153</v>
      </c>
    </row>
    <row r="5078" spans="1:2" x14ac:dyDescent="0.2">
      <c r="A5078" s="50">
        <v>5075</v>
      </c>
      <c r="B5078" s="51">
        <v>68.379235208584035</v>
      </c>
    </row>
    <row r="5079" spans="1:2" x14ac:dyDescent="0.2">
      <c r="A5079" s="50">
        <v>5076</v>
      </c>
      <c r="B5079" s="51">
        <v>64.77238258913799</v>
      </c>
    </row>
    <row r="5080" spans="1:2" x14ac:dyDescent="0.2">
      <c r="A5080" s="50">
        <v>5077</v>
      </c>
      <c r="B5080" s="51">
        <v>58.615089487444465</v>
      </c>
    </row>
    <row r="5081" spans="1:2" x14ac:dyDescent="0.2">
      <c r="A5081" s="50">
        <v>5078</v>
      </c>
      <c r="B5081" s="51">
        <v>83.012193721914798</v>
      </c>
    </row>
    <row r="5082" spans="1:2" x14ac:dyDescent="0.2">
      <c r="A5082" s="50">
        <v>5079</v>
      </c>
      <c r="B5082" s="51">
        <v>49.113864781230745</v>
      </c>
    </row>
    <row r="5083" spans="1:2" x14ac:dyDescent="0.2">
      <c r="A5083" s="50">
        <v>5080</v>
      </c>
      <c r="B5083" s="51">
        <v>60.442792432384181</v>
      </c>
    </row>
    <row r="5084" spans="1:2" x14ac:dyDescent="0.2">
      <c r="A5084" s="50">
        <v>5081</v>
      </c>
      <c r="B5084" s="51">
        <v>80.064167368239552</v>
      </c>
    </row>
    <row r="5085" spans="1:2" x14ac:dyDescent="0.2">
      <c r="A5085" s="50">
        <v>5082</v>
      </c>
      <c r="B5085" s="51">
        <v>51.103664211428075</v>
      </c>
    </row>
    <row r="5086" spans="1:2" x14ac:dyDescent="0.2">
      <c r="A5086" s="50">
        <v>5083</v>
      </c>
      <c r="B5086" s="51">
        <v>58.532596889610979</v>
      </c>
    </row>
    <row r="5087" spans="1:2" x14ac:dyDescent="0.2">
      <c r="A5087" s="50">
        <v>5084</v>
      </c>
      <c r="B5087" s="51">
        <v>62.461278742970286</v>
      </c>
    </row>
    <row r="5088" spans="1:2" x14ac:dyDescent="0.2">
      <c r="A5088" s="50">
        <v>5085</v>
      </c>
      <c r="B5088" s="51">
        <v>75.024191692381564</v>
      </c>
    </row>
    <row r="5089" spans="1:2" x14ac:dyDescent="0.2">
      <c r="A5089" s="50">
        <v>5086</v>
      </c>
      <c r="B5089" s="51">
        <v>55.421405445302192</v>
      </c>
    </row>
    <row r="5090" spans="1:2" x14ac:dyDescent="0.2">
      <c r="A5090" s="50">
        <v>5087</v>
      </c>
      <c r="B5090" s="51">
        <v>76.143635648972221</v>
      </c>
    </row>
    <row r="5091" spans="1:2" x14ac:dyDescent="0.2">
      <c r="A5091" s="50">
        <v>5088</v>
      </c>
      <c r="B5091" s="51">
        <v>65.745815145199501</v>
      </c>
    </row>
    <row r="5092" spans="1:2" x14ac:dyDescent="0.2">
      <c r="A5092" s="50">
        <v>5089</v>
      </c>
      <c r="B5092" s="51">
        <v>55.789990245619705</v>
      </c>
    </row>
    <row r="5093" spans="1:2" x14ac:dyDescent="0.2">
      <c r="A5093" s="50">
        <v>5090</v>
      </c>
      <c r="B5093" s="51">
        <v>64.683302313276144</v>
      </c>
    </row>
    <row r="5094" spans="1:2" x14ac:dyDescent="0.2">
      <c r="A5094" s="50">
        <v>5091</v>
      </c>
      <c r="B5094" s="51">
        <v>64.164887062534035</v>
      </c>
    </row>
    <row r="5095" spans="1:2" x14ac:dyDescent="0.2">
      <c r="A5095" s="50">
        <v>5092</v>
      </c>
      <c r="B5095" s="51">
        <v>54.376415869583724</v>
      </c>
    </row>
    <row r="5096" spans="1:2" x14ac:dyDescent="0.2">
      <c r="A5096" s="50">
        <v>5093</v>
      </c>
      <c r="B5096" s="51">
        <v>68.784632813749354</v>
      </c>
    </row>
    <row r="5097" spans="1:2" x14ac:dyDescent="0.2">
      <c r="A5097" s="50">
        <v>5094</v>
      </c>
      <c r="B5097" s="51">
        <v>53.735233438158467</v>
      </c>
    </row>
    <row r="5098" spans="1:2" x14ac:dyDescent="0.2">
      <c r="A5098" s="50">
        <v>5095</v>
      </c>
      <c r="B5098" s="51">
        <v>71.071614891770395</v>
      </c>
    </row>
    <row r="5099" spans="1:2" x14ac:dyDescent="0.2">
      <c r="A5099" s="50">
        <v>5096</v>
      </c>
      <c r="B5099" s="51">
        <v>75.556057956518814</v>
      </c>
    </row>
    <row r="5100" spans="1:2" x14ac:dyDescent="0.2">
      <c r="A5100" s="50">
        <v>5097</v>
      </c>
      <c r="B5100" s="51">
        <v>60.651441326760995</v>
      </c>
    </row>
    <row r="5101" spans="1:2" x14ac:dyDescent="0.2">
      <c r="A5101" s="50">
        <v>5098</v>
      </c>
      <c r="B5101" s="51">
        <v>75.90674282592316</v>
      </c>
    </row>
    <row r="5102" spans="1:2" x14ac:dyDescent="0.2">
      <c r="A5102" s="50">
        <v>5099</v>
      </c>
      <c r="B5102" s="51">
        <v>54.565107111294111</v>
      </c>
    </row>
    <row r="5103" spans="1:2" x14ac:dyDescent="0.2">
      <c r="A5103" s="50">
        <v>5100</v>
      </c>
      <c r="B5103" s="51">
        <v>49.888112601165062</v>
      </c>
    </row>
    <row r="5104" spans="1:2" x14ac:dyDescent="0.2">
      <c r="A5104" s="50">
        <v>5101</v>
      </c>
      <c r="B5104" s="51">
        <v>59.814565460644985</v>
      </c>
    </row>
    <row r="5105" spans="1:2" x14ac:dyDescent="0.2">
      <c r="A5105" s="50">
        <v>5102</v>
      </c>
      <c r="B5105" s="51">
        <v>58.667789864026055</v>
      </c>
    </row>
    <row r="5106" spans="1:2" x14ac:dyDescent="0.2">
      <c r="A5106" s="50">
        <v>5103</v>
      </c>
      <c r="B5106" s="51">
        <v>68.140472898716737</v>
      </c>
    </row>
    <row r="5107" spans="1:2" x14ac:dyDescent="0.2">
      <c r="A5107" s="50">
        <v>5104</v>
      </c>
      <c r="B5107" s="51">
        <v>55.524015966414105</v>
      </c>
    </row>
    <row r="5108" spans="1:2" x14ac:dyDescent="0.2">
      <c r="A5108" s="50">
        <v>5105</v>
      </c>
      <c r="B5108" s="51">
        <v>65.403012562114654</v>
      </c>
    </row>
    <row r="5109" spans="1:2" x14ac:dyDescent="0.2">
      <c r="A5109" s="50">
        <v>5106</v>
      </c>
      <c r="B5109" s="51">
        <v>62.197263652866411</v>
      </c>
    </row>
    <row r="5110" spans="1:2" x14ac:dyDescent="0.2">
      <c r="A5110" s="50">
        <v>5107</v>
      </c>
      <c r="B5110" s="51">
        <v>60.730419289615362</v>
      </c>
    </row>
    <row r="5111" spans="1:2" x14ac:dyDescent="0.2">
      <c r="A5111" s="50">
        <v>5108</v>
      </c>
      <c r="B5111" s="51">
        <v>65.34354155287987</v>
      </c>
    </row>
    <row r="5112" spans="1:2" x14ac:dyDescent="0.2">
      <c r="A5112" s="50">
        <v>5109</v>
      </c>
      <c r="B5112" s="51">
        <v>87.088574209071879</v>
      </c>
    </row>
    <row r="5113" spans="1:2" x14ac:dyDescent="0.2">
      <c r="A5113" s="50">
        <v>5110</v>
      </c>
      <c r="B5113" s="51">
        <v>57.412347398974134</v>
      </c>
    </row>
    <row r="5114" spans="1:2" x14ac:dyDescent="0.2">
      <c r="A5114" s="50">
        <v>5111</v>
      </c>
      <c r="B5114" s="51">
        <v>65.903128287129022</v>
      </c>
    </row>
    <row r="5115" spans="1:2" x14ac:dyDescent="0.2">
      <c r="A5115" s="50">
        <v>5112</v>
      </c>
      <c r="B5115" s="51">
        <v>60.938943244012961</v>
      </c>
    </row>
    <row r="5116" spans="1:2" x14ac:dyDescent="0.2">
      <c r="A5116" s="50">
        <v>5113</v>
      </c>
      <c r="B5116" s="51">
        <v>64.626488666105189</v>
      </c>
    </row>
    <row r="5117" spans="1:2" x14ac:dyDescent="0.2">
      <c r="A5117" s="50">
        <v>5114</v>
      </c>
      <c r="B5117" s="51">
        <v>52.232658071654711</v>
      </c>
    </row>
    <row r="5118" spans="1:2" x14ac:dyDescent="0.2">
      <c r="A5118" s="50">
        <v>5115</v>
      </c>
      <c r="B5118" s="51">
        <v>84.1725648793891</v>
      </c>
    </row>
    <row r="5119" spans="1:2" x14ac:dyDescent="0.2">
      <c r="A5119" s="50">
        <v>5116</v>
      </c>
      <c r="B5119" s="51">
        <v>62.972153643447314</v>
      </c>
    </row>
    <row r="5120" spans="1:2" x14ac:dyDescent="0.2">
      <c r="A5120" s="50">
        <v>5117</v>
      </c>
      <c r="B5120" s="51">
        <v>63.714069134959992</v>
      </c>
    </row>
    <row r="5121" spans="1:2" x14ac:dyDescent="0.2">
      <c r="A5121" s="50">
        <v>5118</v>
      </c>
      <c r="B5121" s="51">
        <v>56.049353608254926</v>
      </c>
    </row>
    <row r="5122" spans="1:2" x14ac:dyDescent="0.2">
      <c r="A5122" s="50">
        <v>5119</v>
      </c>
      <c r="B5122" s="51">
        <v>63.992988547849926</v>
      </c>
    </row>
    <row r="5123" spans="1:2" x14ac:dyDescent="0.2">
      <c r="A5123" s="50">
        <v>5120</v>
      </c>
      <c r="B5123" s="51">
        <v>66.358697206894149</v>
      </c>
    </row>
    <row r="5124" spans="1:2" x14ac:dyDescent="0.2">
      <c r="A5124" s="50">
        <v>5121</v>
      </c>
      <c r="B5124" s="51">
        <v>71.24118257372217</v>
      </c>
    </row>
    <row r="5125" spans="1:2" x14ac:dyDescent="0.2">
      <c r="A5125" s="50">
        <v>5122</v>
      </c>
      <c r="B5125" s="51">
        <v>65.251174637952801</v>
      </c>
    </row>
    <row r="5126" spans="1:2" x14ac:dyDescent="0.2">
      <c r="A5126" s="50">
        <v>5123</v>
      </c>
      <c r="B5126" s="51">
        <v>57.268133080487225</v>
      </c>
    </row>
    <row r="5127" spans="1:2" x14ac:dyDescent="0.2">
      <c r="A5127" s="50">
        <v>5124</v>
      </c>
      <c r="B5127" s="51">
        <v>60.78100281141878</v>
      </c>
    </row>
    <row r="5128" spans="1:2" x14ac:dyDescent="0.2">
      <c r="A5128" s="50">
        <v>5125</v>
      </c>
      <c r="B5128" s="51">
        <v>60.989534764753039</v>
      </c>
    </row>
    <row r="5129" spans="1:2" x14ac:dyDescent="0.2">
      <c r="A5129" s="50">
        <v>5126</v>
      </c>
      <c r="B5129" s="51">
        <v>60.363711828940808</v>
      </c>
    </row>
    <row r="5130" spans="1:2" x14ac:dyDescent="0.2">
      <c r="A5130" s="50">
        <v>5127</v>
      </c>
      <c r="B5130" s="51">
        <v>62.248673908640882</v>
      </c>
    </row>
    <row r="5131" spans="1:2" x14ac:dyDescent="0.2">
      <c r="A5131" s="50">
        <v>5128</v>
      </c>
      <c r="B5131" s="51">
        <v>78.272880339689209</v>
      </c>
    </row>
    <row r="5132" spans="1:2" x14ac:dyDescent="0.2">
      <c r="A5132" s="50">
        <v>5129</v>
      </c>
      <c r="B5132" s="51">
        <v>52.491929942190524</v>
      </c>
    </row>
    <row r="5133" spans="1:2" x14ac:dyDescent="0.2">
      <c r="A5133" s="50">
        <v>5130</v>
      </c>
      <c r="B5133" s="51">
        <v>56.457515631193381</v>
      </c>
    </row>
    <row r="5134" spans="1:2" x14ac:dyDescent="0.2">
      <c r="A5134" s="50">
        <v>5131</v>
      </c>
      <c r="B5134" s="51">
        <v>69.478456641424685</v>
      </c>
    </row>
    <row r="5135" spans="1:2" x14ac:dyDescent="0.2">
      <c r="A5135" s="50">
        <v>5132</v>
      </c>
      <c r="B5135" s="51">
        <v>51.301235386896771</v>
      </c>
    </row>
    <row r="5136" spans="1:2" x14ac:dyDescent="0.2">
      <c r="A5136" s="50">
        <v>5133</v>
      </c>
      <c r="B5136" s="51">
        <v>50.537796735773718</v>
      </c>
    </row>
    <row r="5137" spans="1:2" x14ac:dyDescent="0.2">
      <c r="A5137" s="50">
        <v>5134</v>
      </c>
      <c r="B5137" s="51">
        <v>59.179461112014742</v>
      </c>
    </row>
    <row r="5138" spans="1:2" x14ac:dyDescent="0.2">
      <c r="A5138" s="50">
        <v>5135</v>
      </c>
      <c r="B5138" s="51">
        <v>60.572446238737001</v>
      </c>
    </row>
    <row r="5139" spans="1:2" x14ac:dyDescent="0.2">
      <c r="A5139" s="50">
        <v>5136</v>
      </c>
      <c r="B5139" s="51">
        <v>61.616494352367766</v>
      </c>
    </row>
    <row r="5140" spans="1:2" x14ac:dyDescent="0.2">
      <c r="A5140" s="50">
        <v>5137</v>
      </c>
      <c r="B5140" s="51">
        <v>58.449827814603523</v>
      </c>
    </row>
    <row r="5141" spans="1:2" x14ac:dyDescent="0.2">
      <c r="A5141" s="50">
        <v>5138</v>
      </c>
      <c r="B5141" s="51">
        <v>69.124635211577612</v>
      </c>
    </row>
    <row r="5142" spans="1:2" x14ac:dyDescent="0.2">
      <c r="A5142" s="50">
        <v>5139</v>
      </c>
      <c r="B5142" s="51">
        <v>52.644397520921153</v>
      </c>
    </row>
    <row r="5143" spans="1:2" x14ac:dyDescent="0.2">
      <c r="A5143" s="50">
        <v>5140</v>
      </c>
      <c r="B5143" s="51">
        <v>77.247478269503802</v>
      </c>
    </row>
    <row r="5144" spans="1:2" x14ac:dyDescent="0.2">
      <c r="A5144" s="50">
        <v>5141</v>
      </c>
      <c r="B5144" s="51">
        <v>65.009956228705107</v>
      </c>
    </row>
    <row r="5145" spans="1:2" x14ac:dyDescent="0.2">
      <c r="A5145" s="50">
        <v>5142</v>
      </c>
      <c r="B5145" s="51">
        <v>57.953329436632529</v>
      </c>
    </row>
    <row r="5146" spans="1:2" x14ac:dyDescent="0.2">
      <c r="A5146" s="50">
        <v>5143</v>
      </c>
      <c r="B5146" s="51">
        <v>58.883962726811866</v>
      </c>
    </row>
    <row r="5147" spans="1:2" x14ac:dyDescent="0.2">
      <c r="A5147" s="50">
        <v>5144</v>
      </c>
      <c r="B5147" s="51">
        <v>67.247490587065357</v>
      </c>
    </row>
    <row r="5148" spans="1:2" x14ac:dyDescent="0.2">
      <c r="A5148" s="50">
        <v>5145</v>
      </c>
      <c r="B5148" s="51">
        <v>57.727914095517953</v>
      </c>
    </row>
    <row r="5149" spans="1:2" x14ac:dyDescent="0.2">
      <c r="A5149" s="50">
        <v>5146</v>
      </c>
      <c r="B5149" s="51">
        <v>59.523824982983243</v>
      </c>
    </row>
    <row r="5150" spans="1:2" x14ac:dyDescent="0.2">
      <c r="A5150" s="50">
        <v>5147</v>
      </c>
      <c r="B5150" s="51">
        <v>64.919571918355501</v>
      </c>
    </row>
    <row r="5151" spans="1:2" x14ac:dyDescent="0.2">
      <c r="A5151" s="50">
        <v>5148</v>
      </c>
      <c r="B5151" s="51">
        <v>63.492147499944053</v>
      </c>
    </row>
    <row r="5152" spans="1:2" x14ac:dyDescent="0.2">
      <c r="A5152" s="50">
        <v>5149</v>
      </c>
      <c r="B5152" s="51">
        <v>56.794162788103186</v>
      </c>
    </row>
    <row r="5153" spans="1:2" x14ac:dyDescent="0.2">
      <c r="A5153" s="50">
        <v>5150</v>
      </c>
      <c r="B5153" s="51">
        <v>62.037112772629214</v>
      </c>
    </row>
    <row r="5154" spans="1:2" x14ac:dyDescent="0.2">
      <c r="A5154" s="50">
        <v>5151</v>
      </c>
      <c r="B5154" s="51">
        <v>40.89621280084156</v>
      </c>
    </row>
    <row r="5155" spans="1:2" x14ac:dyDescent="0.2">
      <c r="A5155" s="50">
        <v>5152</v>
      </c>
      <c r="B5155" s="51">
        <v>43.692266007586774</v>
      </c>
    </row>
    <row r="5156" spans="1:2" x14ac:dyDescent="0.2">
      <c r="A5156" s="50">
        <v>5153</v>
      </c>
      <c r="B5156" s="51">
        <v>62.329058108310903</v>
      </c>
    </row>
    <row r="5157" spans="1:2" x14ac:dyDescent="0.2">
      <c r="A5157" s="50">
        <v>5154</v>
      </c>
      <c r="B5157" s="51">
        <v>65.841486247443456</v>
      </c>
    </row>
    <row r="5158" spans="1:2" x14ac:dyDescent="0.2">
      <c r="A5158" s="50">
        <v>5155</v>
      </c>
      <c r="B5158" s="51">
        <v>74.722602913952684</v>
      </c>
    </row>
    <row r="5159" spans="1:2" x14ac:dyDescent="0.2">
      <c r="A5159" s="50">
        <v>5156</v>
      </c>
      <c r="B5159" s="51">
        <v>61.277279172291372</v>
      </c>
    </row>
    <row r="5160" spans="1:2" x14ac:dyDescent="0.2">
      <c r="A5160" s="50">
        <v>5157</v>
      </c>
      <c r="B5160" s="51">
        <v>70.540965566078498</v>
      </c>
    </row>
    <row r="5161" spans="1:2" x14ac:dyDescent="0.2">
      <c r="A5161" s="50">
        <v>5158</v>
      </c>
      <c r="B5161" s="51">
        <v>60.859970659885086</v>
      </c>
    </row>
    <row r="5162" spans="1:2" x14ac:dyDescent="0.2">
      <c r="A5162" s="50">
        <v>5159</v>
      </c>
      <c r="B5162" s="51">
        <v>73.58072843486238</v>
      </c>
    </row>
    <row r="5163" spans="1:2" x14ac:dyDescent="0.2">
      <c r="A5163" s="50">
        <v>5160</v>
      </c>
      <c r="B5163" s="51">
        <v>56.94309937851979</v>
      </c>
    </row>
    <row r="5164" spans="1:2" x14ac:dyDescent="0.2">
      <c r="A5164" s="50">
        <v>5161</v>
      </c>
      <c r="B5164" s="51">
        <v>67.536603263862474</v>
      </c>
    </row>
    <row r="5165" spans="1:2" x14ac:dyDescent="0.2">
      <c r="A5165" s="50">
        <v>5162</v>
      </c>
      <c r="B5165" s="51">
        <v>57.03310727332557</v>
      </c>
    </row>
    <row r="5166" spans="1:2" x14ac:dyDescent="0.2">
      <c r="A5166" s="50">
        <v>5163</v>
      </c>
      <c r="B5166" s="51">
        <v>61.407129992274541</v>
      </c>
    </row>
    <row r="5167" spans="1:2" x14ac:dyDescent="0.2">
      <c r="A5167" s="50">
        <v>5164</v>
      </c>
      <c r="B5167" s="51">
        <v>59.098560102448069</v>
      </c>
    </row>
    <row r="5168" spans="1:2" x14ac:dyDescent="0.2">
      <c r="A5168" s="50">
        <v>5165</v>
      </c>
      <c r="B5168" s="51">
        <v>66.422901041833526</v>
      </c>
    </row>
    <row r="5169" spans="1:2" x14ac:dyDescent="0.2">
      <c r="A5169" s="50">
        <v>5166</v>
      </c>
      <c r="B5169" s="51">
        <v>59.683754410828179</v>
      </c>
    </row>
    <row r="5170" spans="1:2" x14ac:dyDescent="0.2">
      <c r="A5170" s="50">
        <v>5167</v>
      </c>
      <c r="B5170" s="51">
        <v>69.756681800248089</v>
      </c>
    </row>
    <row r="5171" spans="1:2" x14ac:dyDescent="0.2">
      <c r="A5171" s="50">
        <v>5168</v>
      </c>
      <c r="B5171" s="51">
        <v>62.117120431943171</v>
      </c>
    </row>
    <row r="5172" spans="1:2" x14ac:dyDescent="0.2">
      <c r="A5172" s="50">
        <v>5169</v>
      </c>
      <c r="B5172" s="51">
        <v>66.625595879779937</v>
      </c>
    </row>
    <row r="5173" spans="1:2" x14ac:dyDescent="0.2">
      <c r="A5173" s="50">
        <v>5170</v>
      </c>
      <c r="B5173" s="51">
        <v>69.992151468884273</v>
      </c>
    </row>
    <row r="5174" spans="1:2" x14ac:dyDescent="0.2">
      <c r="A5174" s="50">
        <v>5171</v>
      </c>
      <c r="B5174" s="51">
        <v>67.648210716579555</v>
      </c>
    </row>
    <row r="5175" spans="1:2" x14ac:dyDescent="0.2">
      <c r="A5175" s="50">
        <v>5172</v>
      </c>
      <c r="B5175" s="51">
        <v>81.659596950590881</v>
      </c>
    </row>
    <row r="5176" spans="1:2" x14ac:dyDescent="0.2">
      <c r="A5176" s="50">
        <v>5173</v>
      </c>
      <c r="B5176" s="51">
        <v>58.092056249562333</v>
      </c>
    </row>
    <row r="5177" spans="1:2" x14ac:dyDescent="0.2">
      <c r="A5177" s="50">
        <v>5174</v>
      </c>
      <c r="B5177" s="51">
        <v>63.768234597892082</v>
      </c>
    </row>
    <row r="5178" spans="1:2" x14ac:dyDescent="0.2">
      <c r="A5178" s="50">
        <v>5175</v>
      </c>
      <c r="B5178" s="51">
        <v>67.178520707540159</v>
      </c>
    </row>
    <row r="5179" spans="1:2" x14ac:dyDescent="0.2">
      <c r="A5179" s="50">
        <v>5176</v>
      </c>
      <c r="B5179" s="51">
        <v>67.948939248051474</v>
      </c>
    </row>
    <row r="5180" spans="1:2" x14ac:dyDescent="0.2">
      <c r="A5180" s="50">
        <v>5177</v>
      </c>
      <c r="B5180" s="51">
        <v>76.53535369107091</v>
      </c>
    </row>
    <row r="5181" spans="1:2" x14ac:dyDescent="0.2">
      <c r="A5181" s="50">
        <v>5178</v>
      </c>
      <c r="B5181" s="51">
        <v>60.024514192228445</v>
      </c>
    </row>
    <row r="5182" spans="1:2" x14ac:dyDescent="0.2">
      <c r="A5182" s="50">
        <v>5179</v>
      </c>
      <c r="B5182" s="51">
        <v>58.007609884157567</v>
      </c>
    </row>
    <row r="5183" spans="1:2" x14ac:dyDescent="0.2">
      <c r="A5183" s="50">
        <v>5180</v>
      </c>
      <c r="B5183" s="51">
        <v>71.528260438544592</v>
      </c>
    </row>
    <row r="5184" spans="1:2" x14ac:dyDescent="0.2">
      <c r="A5184" s="50">
        <v>5181</v>
      </c>
      <c r="B5184" s="51">
        <v>73.342083546068935</v>
      </c>
    </row>
    <row r="5185" spans="1:2" x14ac:dyDescent="0.2">
      <c r="A5185" s="50">
        <v>5182</v>
      </c>
      <c r="B5185" s="51">
        <v>62.54210008115205</v>
      </c>
    </row>
    <row r="5186" spans="1:2" x14ac:dyDescent="0.2">
      <c r="A5186" s="50">
        <v>5183</v>
      </c>
      <c r="B5186" s="51">
        <v>65.10086304208167</v>
      </c>
    </row>
    <row r="5187" spans="1:2" x14ac:dyDescent="0.2">
      <c r="A5187" s="50">
        <v>5184</v>
      </c>
      <c r="B5187" s="51">
        <v>48.537180281019957</v>
      </c>
    </row>
    <row r="5188" spans="1:2" x14ac:dyDescent="0.2">
      <c r="A5188" s="50">
        <v>5185</v>
      </c>
      <c r="B5188" s="51">
        <v>55.145015568520613</v>
      </c>
    </row>
    <row r="5189" spans="1:2" x14ac:dyDescent="0.2">
      <c r="A5189" s="50">
        <v>5186</v>
      </c>
      <c r="B5189" s="51">
        <v>80.623088629508302</v>
      </c>
    </row>
    <row r="5190" spans="1:2" x14ac:dyDescent="0.2">
      <c r="A5190" s="50">
        <v>5187</v>
      </c>
      <c r="B5190" s="51">
        <v>63.629771127752328</v>
      </c>
    </row>
    <row r="5191" spans="1:2" x14ac:dyDescent="0.2">
      <c r="A5191" s="50">
        <v>5188</v>
      </c>
      <c r="B5191" s="51">
        <v>61.775448412522891</v>
      </c>
    </row>
    <row r="5192" spans="1:2" x14ac:dyDescent="0.2">
      <c r="A5192" s="50">
        <v>5189</v>
      </c>
      <c r="B5192" s="51">
        <v>61.985931827876982</v>
      </c>
    </row>
    <row r="5193" spans="1:2" x14ac:dyDescent="0.2">
      <c r="A5193" s="50">
        <v>5190</v>
      </c>
      <c r="B5193" s="51">
        <v>61.356412693627313</v>
      </c>
    </row>
    <row r="5194" spans="1:2" x14ac:dyDescent="0.2">
      <c r="A5194" s="50">
        <v>5191</v>
      </c>
      <c r="B5194" s="51">
        <v>63.272278026253979</v>
      </c>
    </row>
    <row r="5195" spans="1:2" x14ac:dyDescent="0.2">
      <c r="A5195" s="50">
        <v>5192</v>
      </c>
      <c r="B5195" s="51">
        <v>57.499620330426602</v>
      </c>
    </row>
    <row r="5196" spans="1:2" x14ac:dyDescent="0.2">
      <c r="A5196" s="50">
        <v>5193</v>
      </c>
      <c r="B5196" s="51">
        <v>60.154643850078465</v>
      </c>
    </row>
    <row r="5197" spans="1:2" x14ac:dyDescent="0.2">
      <c r="A5197" s="50">
        <v>5194</v>
      </c>
      <c r="B5197" s="51">
        <v>62.890269317049452</v>
      </c>
    </row>
    <row r="5198" spans="1:2" x14ac:dyDescent="0.2">
      <c r="A5198" s="50">
        <v>5195</v>
      </c>
      <c r="B5198" s="51">
        <v>71.414803050896268</v>
      </c>
    </row>
    <row r="5199" spans="1:2" x14ac:dyDescent="0.2">
      <c r="A5199" s="50">
        <v>5196</v>
      </c>
      <c r="B5199" s="51">
        <v>59.603856543730608</v>
      </c>
    </row>
    <row r="5200" spans="1:2" x14ac:dyDescent="0.2">
      <c r="A5200" s="50">
        <v>5197</v>
      </c>
      <c r="B5200" s="51">
        <v>59.311783717262585</v>
      </c>
    </row>
    <row r="5201" spans="1:2" x14ac:dyDescent="0.2">
      <c r="A5201" s="50">
        <v>5198</v>
      </c>
      <c r="B5201" s="51">
        <v>65.650811990994086</v>
      </c>
    </row>
    <row r="5202" spans="1:2" x14ac:dyDescent="0.2">
      <c r="A5202" s="50">
        <v>5199</v>
      </c>
      <c r="B5202" s="51">
        <v>61.565659388356195</v>
      </c>
    </row>
    <row r="5203" spans="1:2" x14ac:dyDescent="0.2">
      <c r="A5203" s="50">
        <v>5200</v>
      </c>
      <c r="B5203" s="51">
        <v>62.623103117887219</v>
      </c>
    </row>
    <row r="5204" spans="1:2" x14ac:dyDescent="0.2">
      <c r="A5204" s="50">
        <v>5201</v>
      </c>
      <c r="B5204" s="51">
        <v>59.472486747117294</v>
      </c>
    </row>
    <row r="5205" spans="1:2" x14ac:dyDescent="0.2">
      <c r="A5205" s="50">
        <v>5202</v>
      </c>
      <c r="B5205" s="51">
        <v>70.965020570890971</v>
      </c>
    </row>
    <row r="5206" spans="1:2" x14ac:dyDescent="0.2">
      <c r="A5206" s="50">
        <v>5203</v>
      </c>
      <c r="B5206" s="51">
        <v>60.233869295652454</v>
      </c>
    </row>
    <row r="5207" spans="1:2" x14ac:dyDescent="0.2">
      <c r="A5207" s="50">
        <v>5204</v>
      </c>
      <c r="B5207" s="51">
        <v>46.253296480181902</v>
      </c>
    </row>
    <row r="5208" spans="1:2" x14ac:dyDescent="0.2">
      <c r="A5208" s="50">
        <v>5205</v>
      </c>
      <c r="B5208" s="51">
        <v>78.650816566658904</v>
      </c>
    </row>
    <row r="5209" spans="1:2" x14ac:dyDescent="0.2">
      <c r="A5209" s="50">
        <v>5206</v>
      </c>
      <c r="B5209" s="51">
        <v>64.307038713381587</v>
      </c>
    </row>
    <row r="5210" spans="1:2" x14ac:dyDescent="0.2">
      <c r="A5210" s="50">
        <v>5207</v>
      </c>
      <c r="B5210" s="51">
        <v>59.894155489790478</v>
      </c>
    </row>
    <row r="5211" spans="1:2" x14ac:dyDescent="0.2">
      <c r="A5211" s="50">
        <v>5208</v>
      </c>
      <c r="B5211" s="51">
        <v>68.704069193046536</v>
      </c>
    </row>
    <row r="5212" spans="1:2" x14ac:dyDescent="0.2">
      <c r="A5212" s="50">
        <v>5209</v>
      </c>
      <c r="B5212" s="51">
        <v>64.078751046135707</v>
      </c>
    </row>
    <row r="5213" spans="1:2" x14ac:dyDescent="0.2">
      <c r="A5213" s="50">
        <v>5210</v>
      </c>
      <c r="B5213" s="51">
        <v>60.521833734694653</v>
      </c>
    </row>
    <row r="5214" spans="1:2" x14ac:dyDescent="0.2">
      <c r="A5214" s="50">
        <v>5211</v>
      </c>
      <c r="B5214" s="51">
        <v>66.097479991565962</v>
      </c>
    </row>
    <row r="5215" spans="1:2" x14ac:dyDescent="0.2">
      <c r="A5215" s="50">
        <v>5212</v>
      </c>
      <c r="B5215" s="51">
        <v>72.751837755692122</v>
      </c>
    </row>
    <row r="5216" spans="1:2" x14ac:dyDescent="0.2">
      <c r="A5216" s="50">
        <v>5213</v>
      </c>
      <c r="B5216" s="51">
        <v>63.18950692744459</v>
      </c>
    </row>
    <row r="5217" spans="1:2" x14ac:dyDescent="0.2">
      <c r="A5217" s="50">
        <v>5214</v>
      </c>
      <c r="B5217" s="51">
        <v>63.054268654751077</v>
      </c>
    </row>
    <row r="5218" spans="1:2" x14ac:dyDescent="0.2">
      <c r="A5218" s="50">
        <v>5215</v>
      </c>
      <c r="B5218" s="51">
        <v>58.176155622661362</v>
      </c>
    </row>
    <row r="5219" spans="1:2" x14ac:dyDescent="0.2">
      <c r="A5219" s="50">
        <v>5216</v>
      </c>
      <c r="B5219" s="51">
        <v>58.229849017616729</v>
      </c>
    </row>
    <row r="5220" spans="1:2" x14ac:dyDescent="0.2">
      <c r="A5220" s="50">
        <v>5217</v>
      </c>
      <c r="B5220" s="51">
        <v>70.234730723486265</v>
      </c>
    </row>
    <row r="5221" spans="1:2" x14ac:dyDescent="0.2">
      <c r="A5221" s="50">
        <v>5218</v>
      </c>
      <c r="B5221" s="51">
        <v>45.294200262881496</v>
      </c>
    </row>
    <row r="5222" spans="1:2" x14ac:dyDescent="0.2">
      <c r="A5222" s="50">
        <v>5219</v>
      </c>
      <c r="B5222" s="51">
        <v>56.702563324859156</v>
      </c>
    </row>
    <row r="5223" spans="1:2" x14ac:dyDescent="0.2">
      <c r="A5223" s="50">
        <v>5220</v>
      </c>
      <c r="B5223" s="51">
        <v>68.45699455412948</v>
      </c>
    </row>
    <row r="5224" spans="1:2" x14ac:dyDescent="0.2">
      <c r="A5224" s="50">
        <v>5221</v>
      </c>
      <c r="B5224" s="51">
        <v>54.678000395889754</v>
      </c>
    </row>
    <row r="5225" spans="1:2" x14ac:dyDescent="0.2">
      <c r="A5225" s="50">
        <v>5222</v>
      </c>
      <c r="B5225" s="51">
        <v>67.833989113192004</v>
      </c>
    </row>
    <row r="5226" spans="1:2" x14ac:dyDescent="0.2">
      <c r="A5226" s="50">
        <v>5223</v>
      </c>
      <c r="B5226" s="51">
        <v>56.302784392498786</v>
      </c>
    </row>
    <row r="5227" spans="1:2" x14ac:dyDescent="0.2">
      <c r="A5227" s="50">
        <v>5224</v>
      </c>
      <c r="B5227" s="51">
        <v>63.325435844579154</v>
      </c>
    </row>
    <row r="5228" spans="1:2" x14ac:dyDescent="0.2">
      <c r="A5228" s="50">
        <v>5225</v>
      </c>
      <c r="B5228" s="51">
        <v>69.04094727502347</v>
      </c>
    </row>
    <row r="5229" spans="1:2" x14ac:dyDescent="0.2">
      <c r="A5229" s="50">
        <v>5226</v>
      </c>
      <c r="B5229" s="51">
        <v>63.408649850159385</v>
      </c>
    </row>
    <row r="5230" spans="1:2" x14ac:dyDescent="0.2">
      <c r="A5230" s="50">
        <v>5227</v>
      </c>
      <c r="B5230" s="51">
        <v>62.409600646066679</v>
      </c>
    </row>
    <row r="5231" spans="1:2" x14ac:dyDescent="0.2">
      <c r="A5231" s="50">
        <v>5228</v>
      </c>
      <c r="B5231" s="51">
        <v>60.103860100376806</v>
      </c>
    </row>
    <row r="5232" spans="1:2" x14ac:dyDescent="0.2">
      <c r="A5232" s="50">
        <v>5229</v>
      </c>
      <c r="B5232" s="51">
        <v>67.761046708781706</v>
      </c>
    </row>
    <row r="5233" spans="1:2" x14ac:dyDescent="0.2">
      <c r="A5233" s="50">
        <v>5230</v>
      </c>
      <c r="B5233" s="51">
        <v>66.259128949723731</v>
      </c>
    </row>
    <row r="5234" spans="1:2" x14ac:dyDescent="0.2">
      <c r="A5234" s="50">
        <v>5231</v>
      </c>
      <c r="B5234" s="51">
        <v>54.062759351725219</v>
      </c>
    </row>
    <row r="5235" spans="1:2" x14ac:dyDescent="0.2">
      <c r="A5235" s="50">
        <v>5232</v>
      </c>
      <c r="B5235" s="51">
        <v>69.847809607823507</v>
      </c>
    </row>
    <row r="5236" spans="1:2" x14ac:dyDescent="0.2">
      <c r="A5236" s="50">
        <v>5233</v>
      </c>
      <c r="B5236" s="51">
        <v>49.425570073123289</v>
      </c>
    </row>
    <row r="5237" spans="1:2" x14ac:dyDescent="0.2">
      <c r="A5237" s="50">
        <v>5234</v>
      </c>
      <c r="B5237" s="51">
        <v>54.25914061950666</v>
      </c>
    </row>
    <row r="5238" spans="1:2" x14ac:dyDescent="0.2">
      <c r="A5238" s="50">
        <v>5235</v>
      </c>
      <c r="B5238" s="51">
        <v>51.6090101523302</v>
      </c>
    </row>
    <row r="5239" spans="1:2" x14ac:dyDescent="0.2">
      <c r="A5239" s="50">
        <v>5236</v>
      </c>
      <c r="B5239" s="51">
        <v>57.868282070232247</v>
      </c>
    </row>
    <row r="5240" spans="1:2" x14ac:dyDescent="0.2">
      <c r="A5240" s="50">
        <v>5237</v>
      </c>
      <c r="B5240" s="51">
        <v>64.450286131887509</v>
      </c>
    </row>
    <row r="5241" spans="1:2" x14ac:dyDescent="0.2">
      <c r="A5241" s="50">
        <v>5238</v>
      </c>
      <c r="B5241" s="51">
        <v>64.861944123893736</v>
      </c>
    </row>
    <row r="5242" spans="1:2" x14ac:dyDescent="0.2">
      <c r="A5242" s="50">
        <v>5239</v>
      </c>
      <c r="B5242" s="51">
        <v>50.760441542720081</v>
      </c>
    </row>
    <row r="5243" spans="1:2" x14ac:dyDescent="0.2">
      <c r="A5243" s="50">
        <v>5240</v>
      </c>
      <c r="B5243" s="51">
        <v>52.068482249058945</v>
      </c>
    </row>
    <row r="5244" spans="1:2" x14ac:dyDescent="0.2">
      <c r="A5244" s="50">
        <v>5241</v>
      </c>
      <c r="B5244" s="51">
        <v>57.179562432154356</v>
      </c>
    </row>
    <row r="5245" spans="1:2" x14ac:dyDescent="0.2">
      <c r="A5245" s="50">
        <v>5242</v>
      </c>
      <c r="B5245" s="51">
        <v>66.691252265399797</v>
      </c>
    </row>
    <row r="5246" spans="1:2" x14ac:dyDescent="0.2">
      <c r="A5246" s="50">
        <v>5243</v>
      </c>
      <c r="B5246" s="51">
        <v>59.046636842899019</v>
      </c>
    </row>
    <row r="5247" spans="1:2" x14ac:dyDescent="0.2">
      <c r="A5247" s="50">
        <v>5244</v>
      </c>
      <c r="B5247" s="51">
        <v>74.259108580078575</v>
      </c>
    </row>
    <row r="5248" spans="1:2" x14ac:dyDescent="0.2">
      <c r="A5248" s="50">
        <v>5245</v>
      </c>
      <c r="B5248" s="51">
        <v>56.207465995321286</v>
      </c>
    </row>
    <row r="5249" spans="1:2" x14ac:dyDescent="0.2">
      <c r="A5249" s="50">
        <v>5246</v>
      </c>
      <c r="B5249" s="51">
        <v>70.641670231782811</v>
      </c>
    </row>
    <row r="5250" spans="1:2" x14ac:dyDescent="0.2">
      <c r="A5250" s="50">
        <v>5247</v>
      </c>
      <c r="B5250" s="51">
        <v>79.305835681166926</v>
      </c>
    </row>
    <row r="5251" spans="1:2" x14ac:dyDescent="0.2">
      <c r="A5251" s="50">
        <v>5248</v>
      </c>
      <c r="B5251" s="51">
        <v>58.749855378340051</v>
      </c>
    </row>
    <row r="5252" spans="1:2" x14ac:dyDescent="0.2">
      <c r="A5252" s="50">
        <v>5249</v>
      </c>
      <c r="B5252" s="51">
        <v>61.826437790630152</v>
      </c>
    </row>
    <row r="5253" spans="1:2" x14ac:dyDescent="0.2">
      <c r="A5253" s="50">
        <v>5250</v>
      </c>
      <c r="B5253" s="51">
        <v>57.782848292699789</v>
      </c>
    </row>
    <row r="5254" spans="1:2" x14ac:dyDescent="0.2">
      <c r="A5254" s="50">
        <v>5251</v>
      </c>
      <c r="B5254" s="51">
        <v>73.112125637851065</v>
      </c>
    </row>
    <row r="5255" spans="1:2" x14ac:dyDescent="0.2">
      <c r="A5255" s="50">
        <v>5252</v>
      </c>
      <c r="B5255" s="51">
        <v>69.256918920997123</v>
      </c>
    </row>
    <row r="5256" spans="1:2" x14ac:dyDescent="0.2">
      <c r="A5256" s="50">
        <v>5253</v>
      </c>
      <c r="B5256" s="51">
        <v>69.616404972337278</v>
      </c>
    </row>
    <row r="5257" spans="1:2" x14ac:dyDescent="0.2">
      <c r="A5257" s="50">
        <v>5254</v>
      </c>
      <c r="B5257" s="51">
        <v>68.579703298955252</v>
      </c>
    </row>
    <row r="5258" spans="1:2" x14ac:dyDescent="0.2">
      <c r="A5258" s="50">
        <v>5255</v>
      </c>
      <c r="B5258" s="51">
        <v>72.210439869846326</v>
      </c>
    </row>
    <row r="5259" spans="1:2" x14ac:dyDescent="0.2">
      <c r="A5259" s="50">
        <v>5256</v>
      </c>
      <c r="B5259" s="51">
        <v>63.853068695961952</v>
      </c>
    </row>
    <row r="5260" spans="1:2" x14ac:dyDescent="0.2">
      <c r="A5260" s="50">
        <v>5257</v>
      </c>
      <c r="B5260" s="51">
        <v>61.14755745779896</v>
      </c>
    </row>
    <row r="5261" spans="1:2" x14ac:dyDescent="0.2">
      <c r="A5261" s="50">
        <v>5258</v>
      </c>
      <c r="B5261" s="51">
        <v>63.938244699734398</v>
      </c>
    </row>
    <row r="5262" spans="1:2" x14ac:dyDescent="0.2">
      <c r="A5262" s="50">
        <v>5259</v>
      </c>
      <c r="B5262" s="51">
        <v>55.25065229426702</v>
      </c>
    </row>
    <row r="5263" spans="1:2" x14ac:dyDescent="0.2">
      <c r="A5263" s="50">
        <v>5260</v>
      </c>
      <c r="B5263" s="51">
        <v>66.160349425105323</v>
      </c>
    </row>
    <row r="5264" spans="1:2" x14ac:dyDescent="0.2">
      <c r="A5264" s="50">
        <v>5261</v>
      </c>
      <c r="B5264" s="51">
        <v>60.313032828181399</v>
      </c>
    </row>
    <row r="5265" spans="1:2" x14ac:dyDescent="0.2">
      <c r="A5265" s="50">
        <v>5262</v>
      </c>
      <c r="B5265" s="51">
        <v>66.898682634237446</v>
      </c>
    </row>
    <row r="5266" spans="1:2" x14ac:dyDescent="0.2">
      <c r="A5266" s="50">
        <v>5263</v>
      </c>
      <c r="B5266" s="51">
        <v>68.911866957198257</v>
      </c>
    </row>
    <row r="5267" spans="1:2" x14ac:dyDescent="0.2">
      <c r="A5267" s="50">
        <v>5264</v>
      </c>
      <c r="B5267" s="51">
        <v>70.801606116046855</v>
      </c>
    </row>
    <row r="5268" spans="1:2" x14ac:dyDescent="0.2">
      <c r="A5268" s="50">
        <v>5265</v>
      </c>
      <c r="B5268" s="51">
        <v>65.999941392056812</v>
      </c>
    </row>
    <row r="5269" spans="1:2" x14ac:dyDescent="0.2">
      <c r="A5269" s="50">
        <v>5266</v>
      </c>
      <c r="B5269" s="51">
        <v>54.968998100008157</v>
      </c>
    </row>
    <row r="5270" spans="1:2" x14ac:dyDescent="0.2">
      <c r="A5270" s="50">
        <v>5267</v>
      </c>
      <c r="B5270" s="51">
        <v>66.965922663594739</v>
      </c>
    </row>
    <row r="5271" spans="1:2" x14ac:dyDescent="0.2">
      <c r="A5271" s="50">
        <v>5268</v>
      </c>
      <c r="B5271" s="51">
        <v>58.396659692891284</v>
      </c>
    </row>
    <row r="5272" spans="1:2" x14ac:dyDescent="0.2">
      <c r="A5272" s="50">
        <v>5269</v>
      </c>
      <c r="B5272" s="51">
        <v>47.844830008065053</v>
      </c>
    </row>
    <row r="5273" spans="1:2" x14ac:dyDescent="0.2">
      <c r="A5273" s="50">
        <v>5270</v>
      </c>
      <c r="B5273" s="51">
        <v>75.225989133782946</v>
      </c>
    </row>
    <row r="5274" spans="1:2" x14ac:dyDescent="0.2">
      <c r="A5274" s="50">
        <v>5271</v>
      </c>
      <c r="B5274" s="51">
        <v>66.523819184639009</v>
      </c>
    </row>
    <row r="5275" spans="1:2" x14ac:dyDescent="0.2">
      <c r="A5275" s="50">
        <v>5272</v>
      </c>
      <c r="B5275" s="51">
        <v>53.02919076804119</v>
      </c>
    </row>
    <row r="5276" spans="1:2" x14ac:dyDescent="0.2">
      <c r="A5276" s="50">
        <v>5273</v>
      </c>
      <c r="B5276" s="51">
        <v>74.435793758589355</v>
      </c>
    </row>
    <row r="5277" spans="1:2" x14ac:dyDescent="0.2">
      <c r="A5277" s="50">
        <v>5274</v>
      </c>
      <c r="B5277" s="51">
        <v>67.356055442510538</v>
      </c>
    </row>
    <row r="5278" spans="1:2" x14ac:dyDescent="0.2">
      <c r="A5278" s="50">
        <v>5275</v>
      </c>
      <c r="B5278" s="51">
        <v>47.336535056389806</v>
      </c>
    </row>
    <row r="5279" spans="1:2" x14ac:dyDescent="0.2">
      <c r="A5279" s="50">
        <v>5276</v>
      </c>
      <c r="B5279" s="51">
        <v>55.951862699311178</v>
      </c>
    </row>
    <row r="5280" spans="1:2" x14ac:dyDescent="0.2">
      <c r="A5280" s="50">
        <v>5277</v>
      </c>
      <c r="B5280" s="51">
        <v>72.01625987418295</v>
      </c>
    </row>
    <row r="5281" spans="1:2" x14ac:dyDescent="0.2">
      <c r="A5281" s="50">
        <v>5278</v>
      </c>
      <c r="B5281" s="51">
        <v>71.709092767509986</v>
      </c>
    </row>
    <row r="5282" spans="1:2" x14ac:dyDescent="0.2">
      <c r="A5282" s="50">
        <v>5279</v>
      </c>
      <c r="B5282" s="51">
        <v>64.538165945779753</v>
      </c>
    </row>
    <row r="5283" spans="1:2" x14ac:dyDescent="0.2">
      <c r="A5283" s="50">
        <v>5280</v>
      </c>
      <c r="B5283" s="51">
        <v>59.260175753004681</v>
      </c>
    </row>
    <row r="5284" spans="1:2" x14ac:dyDescent="0.2">
      <c r="A5284" s="50">
        <v>5281</v>
      </c>
      <c r="B5284" s="51">
        <v>72.410342178167525</v>
      </c>
    </row>
    <row r="5285" spans="1:2" x14ac:dyDescent="0.2">
      <c r="A5285" s="50">
        <v>5282</v>
      </c>
      <c r="B5285" s="51">
        <v>58.313409594696168</v>
      </c>
    </row>
    <row r="5286" spans="1:2" x14ac:dyDescent="0.2">
      <c r="A5286" s="50">
        <v>5283</v>
      </c>
      <c r="B5286" s="51">
        <v>63.106992419247717</v>
      </c>
    </row>
    <row r="5287" spans="1:2" x14ac:dyDescent="0.2">
      <c r="A5287" s="50">
        <v>5284</v>
      </c>
      <c r="B5287" s="51">
        <v>70.139133642058923</v>
      </c>
    </row>
    <row r="5288" spans="1:2" x14ac:dyDescent="0.2">
      <c r="A5288" s="50">
        <v>5285</v>
      </c>
      <c r="B5288" s="51">
        <v>61.486359908501136</v>
      </c>
    </row>
    <row r="5289" spans="1:2" x14ac:dyDescent="0.2">
      <c r="A5289" s="50">
        <v>5286</v>
      </c>
      <c r="B5289" s="51">
        <v>69.391269938821722</v>
      </c>
    </row>
    <row r="5290" spans="1:2" x14ac:dyDescent="0.2">
      <c r="A5290" s="50">
        <v>5287</v>
      </c>
      <c r="B5290" s="51">
        <v>62.756409293182891</v>
      </c>
    </row>
    <row r="5291" spans="1:2" x14ac:dyDescent="0.2">
      <c r="A5291" s="50">
        <v>5288</v>
      </c>
      <c r="B5291" s="51">
        <v>64.394221744502971</v>
      </c>
    </row>
    <row r="5292" spans="1:2" x14ac:dyDescent="0.2">
      <c r="A5292" s="50">
        <v>5289</v>
      </c>
      <c r="B5292" s="51">
        <v>53.391630246115483</v>
      </c>
    </row>
    <row r="5293" spans="1:2" x14ac:dyDescent="0.2">
      <c r="A5293" s="50">
        <v>5290</v>
      </c>
      <c r="B5293" s="51">
        <v>72.54159171403262</v>
      </c>
    </row>
    <row r="5294" spans="1:2" x14ac:dyDescent="0.2">
      <c r="A5294" s="50">
        <v>5291</v>
      </c>
      <c r="B5294" s="51">
        <v>70.386339608231069</v>
      </c>
    </row>
    <row r="5295" spans="1:2" x14ac:dyDescent="0.2">
      <c r="A5295" s="50">
        <v>5292</v>
      </c>
      <c r="B5295" s="51">
        <v>66.794499440829327</v>
      </c>
    </row>
    <row r="5296" spans="1:2" x14ac:dyDescent="0.2">
      <c r="A5296" s="50">
        <v>5293</v>
      </c>
      <c r="B5296" s="51">
        <v>51.787801497310532</v>
      </c>
    </row>
    <row r="5297" spans="1:2" x14ac:dyDescent="0.2">
      <c r="A5297" s="50">
        <v>5294</v>
      </c>
      <c r="B5297" s="51">
        <v>48.132484260780352</v>
      </c>
    </row>
    <row r="5298" spans="1:2" x14ac:dyDescent="0.2">
      <c r="A5298" s="50">
        <v>5295</v>
      </c>
      <c r="B5298" s="51">
        <v>61.068532912908523</v>
      </c>
    </row>
    <row r="5299" spans="1:2" x14ac:dyDescent="0.2">
      <c r="A5299" s="50">
        <v>5296</v>
      </c>
      <c r="B5299" s="51">
        <v>71.894705499898862</v>
      </c>
    </row>
    <row r="5300" spans="1:2" x14ac:dyDescent="0.2">
      <c r="A5300" s="50">
        <v>5297</v>
      </c>
      <c r="B5300" s="51">
        <v>58.965407133685929</v>
      </c>
    </row>
    <row r="5301" spans="1:2" x14ac:dyDescent="0.2">
      <c r="A5301" s="50">
        <v>5298</v>
      </c>
      <c r="B5301" s="51">
        <v>61.198193620579218</v>
      </c>
    </row>
    <row r="5302" spans="1:2" x14ac:dyDescent="0.2">
      <c r="A5302" s="50">
        <v>5299</v>
      </c>
      <c r="B5302" s="51">
        <v>59.734866465286146</v>
      </c>
    </row>
    <row r="5303" spans="1:2" x14ac:dyDescent="0.2">
      <c r="A5303" s="50">
        <v>5300</v>
      </c>
      <c r="B5303" s="51">
        <v>64.22026277731878</v>
      </c>
    </row>
    <row r="5304" spans="1:2" x14ac:dyDescent="0.2">
      <c r="A5304" s="50">
        <v>5301</v>
      </c>
      <c r="B5304" s="51">
        <v>65.590299971559048</v>
      </c>
    </row>
    <row r="5305" spans="1:2" x14ac:dyDescent="0.2">
      <c r="A5305" s="50">
        <v>5302</v>
      </c>
      <c r="B5305" s="51">
        <v>77.734491311687464</v>
      </c>
    </row>
    <row r="5306" spans="1:2" x14ac:dyDescent="0.2">
      <c r="A5306" s="50">
        <v>5303</v>
      </c>
      <c r="B5306" s="51">
        <v>59.392214949353686</v>
      </c>
    </row>
    <row r="5307" spans="1:2" x14ac:dyDescent="0.2">
      <c r="A5307" s="50">
        <v>5304</v>
      </c>
      <c r="B5307" s="51">
        <v>59.945083195113888</v>
      </c>
    </row>
    <row r="5308" spans="1:2" x14ac:dyDescent="0.2">
      <c r="A5308" s="50">
        <v>5305</v>
      </c>
      <c r="B5308" s="51">
        <v>63.545785139323861</v>
      </c>
    </row>
    <row r="5309" spans="1:2" x14ac:dyDescent="0.2">
      <c r="A5309" s="50">
        <v>5306</v>
      </c>
      <c r="B5309" s="51">
        <v>68.06524190769403</v>
      </c>
    </row>
    <row r="5310" spans="1:2" x14ac:dyDescent="0.2">
      <c r="A5310" s="50">
        <v>5307</v>
      </c>
      <c r="B5310" s="51">
        <v>65.49634859550406</v>
      </c>
    </row>
    <row r="5311" spans="1:2" x14ac:dyDescent="0.2">
      <c r="A5311" s="50">
        <v>5308</v>
      </c>
      <c r="B5311" s="51">
        <v>56.550878393876552</v>
      </c>
    </row>
    <row r="5312" spans="1:2" x14ac:dyDescent="0.2">
      <c r="A5312" s="50">
        <v>5309</v>
      </c>
      <c r="B5312" s="51">
        <v>62.675088574137057</v>
      </c>
    </row>
    <row r="5313" spans="1:2" x14ac:dyDescent="0.2">
      <c r="A5313" s="50">
        <v>5310</v>
      </c>
      <c r="B5313" s="51">
        <v>72.969057015547946</v>
      </c>
    </row>
    <row r="5314" spans="1:2" x14ac:dyDescent="0.2">
      <c r="A5314" s="50">
        <v>5311</v>
      </c>
      <c r="B5314" s="51">
        <v>57.641811981708884</v>
      </c>
    </row>
    <row r="5315" spans="1:2" x14ac:dyDescent="0.2">
      <c r="A5315" s="50">
        <v>5312</v>
      </c>
      <c r="B5315" s="51">
        <v>65.159374765103152</v>
      </c>
    </row>
    <row r="5316" spans="1:2" x14ac:dyDescent="0.2">
      <c r="A5316" s="50">
        <v>5313</v>
      </c>
      <c r="B5316" s="51">
        <v>62.837935781491417</v>
      </c>
    </row>
    <row r="5317" spans="1:2" x14ac:dyDescent="0.2">
      <c r="A5317" s="50">
        <v>5314</v>
      </c>
      <c r="B5317" s="51">
        <v>58.831676244507861</v>
      </c>
    </row>
    <row r="5318" spans="1:2" x14ac:dyDescent="0.2">
      <c r="A5318" s="50">
        <v>5315</v>
      </c>
      <c r="B5318" s="51">
        <v>76.957910270803197</v>
      </c>
    </row>
    <row r="5319" spans="1:2" x14ac:dyDescent="0.2">
      <c r="A5319" s="50">
        <v>5316</v>
      </c>
      <c r="B5319" s="51">
        <v>53.607134116173818</v>
      </c>
    </row>
    <row r="5320" spans="1:2" x14ac:dyDescent="0.2">
      <c r="A5320" s="50">
        <v>5317</v>
      </c>
      <c r="B5320" s="51">
        <v>53.940462754851154</v>
      </c>
    </row>
    <row r="5321" spans="1:2" x14ac:dyDescent="0.2">
      <c r="A5321" s="50">
        <v>5318</v>
      </c>
      <c r="B5321" s="51">
        <v>52.886316017468175</v>
      </c>
    </row>
    <row r="5322" spans="1:2" x14ac:dyDescent="0.2">
      <c r="A5322" s="50">
        <v>5319</v>
      </c>
      <c r="B5322" s="51">
        <v>55.690080501773146</v>
      </c>
    </row>
    <row r="5323" spans="1:2" x14ac:dyDescent="0.2">
      <c r="A5323" s="50">
        <v>5320</v>
      </c>
      <c r="B5323" s="51">
        <v>73.738528697402927</v>
      </c>
    </row>
    <row r="5324" spans="1:2" x14ac:dyDescent="0.2">
      <c r="A5324" s="50">
        <v>5321</v>
      </c>
      <c r="B5324" s="51">
        <v>68.259106970740831</v>
      </c>
    </row>
    <row r="5325" spans="1:2" x14ac:dyDescent="0.2">
      <c r="A5325" s="50">
        <v>5322</v>
      </c>
      <c r="B5325" s="51">
        <v>73.993254871337996</v>
      </c>
    </row>
    <row r="5326" spans="1:2" x14ac:dyDescent="0.2">
      <c r="A5326" s="50">
        <v>5323</v>
      </c>
      <c r="B5326" s="51">
        <v>61.906128184492452</v>
      </c>
    </row>
    <row r="5327" spans="1:2" x14ac:dyDescent="0.2">
      <c r="A5327" s="50">
        <v>5324</v>
      </c>
      <c r="B5327" s="51">
        <v>67.46573958174902</v>
      </c>
    </row>
    <row r="5328" spans="1:2" x14ac:dyDescent="0.2">
      <c r="A5328" s="50">
        <v>5325</v>
      </c>
      <c r="B5328" s="51">
        <v>67.071710480356259</v>
      </c>
    </row>
    <row r="5329" spans="1:2" x14ac:dyDescent="0.2">
      <c r="A5329" s="50">
        <v>5326</v>
      </c>
      <c r="B5329" s="51">
        <v>50.146060300848994</v>
      </c>
    </row>
    <row r="5330" spans="1:2" x14ac:dyDescent="0.2">
      <c r="A5330" s="50">
        <v>5327</v>
      </c>
      <c r="B5330" s="51">
        <v>53.256757586313704</v>
      </c>
    </row>
    <row r="5331" spans="1:2" x14ac:dyDescent="0.2">
      <c r="A5331" s="50">
        <v>5328</v>
      </c>
      <c r="B5331" s="51">
        <v>54.859956101721338</v>
      </c>
    </row>
    <row r="5332" spans="1:2" x14ac:dyDescent="0.2">
      <c r="A5332" s="50">
        <v>5329</v>
      </c>
      <c r="B5332" s="51">
        <v>46.725852494860909</v>
      </c>
    </row>
    <row r="5333" spans="1:2" x14ac:dyDescent="0.2">
      <c r="A5333" s="50">
        <v>5330</v>
      </c>
      <c r="B5333" s="51">
        <v>61.695925738829153</v>
      </c>
    </row>
    <row r="5334" spans="1:2" x14ac:dyDescent="0.2">
      <c r="A5334" s="50">
        <v>5331</v>
      </c>
      <c r="B5334" s="51">
        <v>68.379235208584035</v>
      </c>
    </row>
    <row r="5335" spans="1:2" x14ac:dyDescent="0.2">
      <c r="A5335" s="50">
        <v>5332</v>
      </c>
      <c r="B5335" s="51">
        <v>64.77238258913799</v>
      </c>
    </row>
    <row r="5336" spans="1:2" x14ac:dyDescent="0.2">
      <c r="A5336" s="50">
        <v>5333</v>
      </c>
      <c r="B5336" s="51">
        <v>58.615089487444465</v>
      </c>
    </row>
    <row r="5337" spans="1:2" x14ac:dyDescent="0.2">
      <c r="A5337" s="50">
        <v>5334</v>
      </c>
      <c r="B5337" s="51">
        <v>83.012193721914798</v>
      </c>
    </row>
    <row r="5338" spans="1:2" x14ac:dyDescent="0.2">
      <c r="A5338" s="50">
        <v>5335</v>
      </c>
      <c r="B5338" s="51">
        <v>49.113864781230745</v>
      </c>
    </row>
    <row r="5339" spans="1:2" x14ac:dyDescent="0.2">
      <c r="A5339" s="50">
        <v>5336</v>
      </c>
      <c r="B5339" s="51">
        <v>60.442792432384181</v>
      </c>
    </row>
    <row r="5340" spans="1:2" x14ac:dyDescent="0.2">
      <c r="A5340" s="50">
        <v>5337</v>
      </c>
      <c r="B5340" s="51">
        <v>80.064167368239552</v>
      </c>
    </row>
    <row r="5341" spans="1:2" x14ac:dyDescent="0.2">
      <c r="A5341" s="50">
        <v>5338</v>
      </c>
      <c r="B5341" s="51">
        <v>51.103664211428075</v>
      </c>
    </row>
    <row r="5342" spans="1:2" x14ac:dyDescent="0.2">
      <c r="A5342" s="50">
        <v>5339</v>
      </c>
      <c r="B5342" s="51">
        <v>58.532596889610979</v>
      </c>
    </row>
    <row r="5343" spans="1:2" x14ac:dyDescent="0.2">
      <c r="A5343" s="50">
        <v>5340</v>
      </c>
      <c r="B5343" s="51">
        <v>62.461278742970286</v>
      </c>
    </row>
    <row r="5344" spans="1:2" x14ac:dyDescent="0.2">
      <c r="A5344" s="50">
        <v>5341</v>
      </c>
      <c r="B5344" s="51">
        <v>75.024191692381564</v>
      </c>
    </row>
    <row r="5345" spans="1:2" x14ac:dyDescent="0.2">
      <c r="A5345" s="50">
        <v>5342</v>
      </c>
      <c r="B5345" s="51">
        <v>55.421405445302192</v>
      </c>
    </row>
    <row r="5346" spans="1:2" x14ac:dyDescent="0.2">
      <c r="A5346" s="50">
        <v>5343</v>
      </c>
      <c r="B5346" s="51">
        <v>76.143635648972221</v>
      </c>
    </row>
    <row r="5347" spans="1:2" x14ac:dyDescent="0.2">
      <c r="A5347" s="50">
        <v>5344</v>
      </c>
      <c r="B5347" s="51">
        <v>65.745815145199501</v>
      </c>
    </row>
    <row r="5348" spans="1:2" x14ac:dyDescent="0.2">
      <c r="A5348" s="50">
        <v>5345</v>
      </c>
      <c r="B5348" s="51">
        <v>55.789990245619705</v>
      </c>
    </row>
    <row r="5349" spans="1:2" x14ac:dyDescent="0.2">
      <c r="A5349" s="50">
        <v>5346</v>
      </c>
      <c r="B5349" s="51">
        <v>64.683302313276144</v>
      </c>
    </row>
    <row r="5350" spans="1:2" x14ac:dyDescent="0.2">
      <c r="A5350" s="50">
        <v>5347</v>
      </c>
      <c r="B5350" s="51">
        <v>64.164887062534035</v>
      </c>
    </row>
    <row r="5351" spans="1:2" x14ac:dyDescent="0.2">
      <c r="A5351" s="50">
        <v>5348</v>
      </c>
      <c r="B5351" s="51">
        <v>54.376415869583724</v>
      </c>
    </row>
    <row r="5352" spans="1:2" x14ac:dyDescent="0.2">
      <c r="A5352" s="50">
        <v>5349</v>
      </c>
      <c r="B5352" s="51">
        <v>68.784632813749354</v>
      </c>
    </row>
    <row r="5353" spans="1:2" x14ac:dyDescent="0.2">
      <c r="A5353" s="50">
        <v>5350</v>
      </c>
      <c r="B5353" s="51">
        <v>53.735233438158467</v>
      </c>
    </row>
    <row r="5354" spans="1:2" x14ac:dyDescent="0.2">
      <c r="A5354" s="50">
        <v>5351</v>
      </c>
      <c r="B5354" s="51">
        <v>71.071614891770395</v>
      </c>
    </row>
    <row r="5355" spans="1:2" x14ac:dyDescent="0.2">
      <c r="A5355" s="50">
        <v>5352</v>
      </c>
      <c r="B5355" s="51">
        <v>75.556057956518814</v>
      </c>
    </row>
    <row r="5356" spans="1:2" x14ac:dyDescent="0.2">
      <c r="A5356" s="50">
        <v>5353</v>
      </c>
      <c r="B5356" s="51">
        <v>60.651441326760995</v>
      </c>
    </row>
    <row r="5357" spans="1:2" x14ac:dyDescent="0.2">
      <c r="A5357" s="50">
        <v>5354</v>
      </c>
      <c r="B5357" s="51">
        <v>75.90674282592316</v>
      </c>
    </row>
    <row r="5358" spans="1:2" x14ac:dyDescent="0.2">
      <c r="A5358" s="50">
        <v>5355</v>
      </c>
      <c r="B5358" s="51">
        <v>54.565107111294111</v>
      </c>
    </row>
    <row r="5359" spans="1:2" x14ac:dyDescent="0.2">
      <c r="A5359" s="50">
        <v>5356</v>
      </c>
      <c r="B5359" s="51">
        <v>49.888112601165062</v>
      </c>
    </row>
    <row r="5360" spans="1:2" x14ac:dyDescent="0.2">
      <c r="A5360" s="50">
        <v>5357</v>
      </c>
      <c r="B5360" s="51">
        <v>59.814565460644985</v>
      </c>
    </row>
    <row r="5361" spans="1:2" x14ac:dyDescent="0.2">
      <c r="A5361" s="50">
        <v>5358</v>
      </c>
      <c r="B5361" s="51">
        <v>58.667789864026055</v>
      </c>
    </row>
    <row r="5362" spans="1:2" x14ac:dyDescent="0.2">
      <c r="A5362" s="50">
        <v>5359</v>
      </c>
      <c r="B5362" s="51">
        <v>68.140472898716737</v>
      </c>
    </row>
    <row r="5363" spans="1:2" x14ac:dyDescent="0.2">
      <c r="A5363" s="50">
        <v>5360</v>
      </c>
      <c r="B5363" s="51">
        <v>55.524015966414105</v>
      </c>
    </row>
    <row r="5364" spans="1:2" x14ac:dyDescent="0.2">
      <c r="A5364" s="50">
        <v>5361</v>
      </c>
      <c r="B5364" s="51">
        <v>65.403012562114654</v>
      </c>
    </row>
    <row r="5365" spans="1:2" x14ac:dyDescent="0.2">
      <c r="A5365" s="50">
        <v>5362</v>
      </c>
      <c r="B5365" s="51">
        <v>62.197263652866411</v>
      </c>
    </row>
    <row r="5366" spans="1:2" x14ac:dyDescent="0.2">
      <c r="A5366" s="50">
        <v>5363</v>
      </c>
      <c r="B5366" s="51">
        <v>60.730419289615362</v>
      </c>
    </row>
    <row r="5367" spans="1:2" x14ac:dyDescent="0.2">
      <c r="A5367" s="50">
        <v>5364</v>
      </c>
      <c r="B5367" s="51">
        <v>65.34354155287987</v>
      </c>
    </row>
    <row r="5368" spans="1:2" x14ac:dyDescent="0.2">
      <c r="A5368" s="50">
        <v>5365</v>
      </c>
      <c r="B5368" s="51">
        <v>87.088574209071879</v>
      </c>
    </row>
    <row r="5369" spans="1:2" x14ac:dyDescent="0.2">
      <c r="A5369" s="50">
        <v>5366</v>
      </c>
      <c r="B5369" s="51">
        <v>57.412347398974134</v>
      </c>
    </row>
    <row r="5370" spans="1:2" x14ac:dyDescent="0.2">
      <c r="A5370" s="50">
        <v>5367</v>
      </c>
      <c r="B5370" s="51">
        <v>65.903128287129022</v>
      </c>
    </row>
    <row r="5371" spans="1:2" x14ac:dyDescent="0.2">
      <c r="A5371" s="50">
        <v>5368</v>
      </c>
      <c r="B5371" s="51">
        <v>60.938943244012961</v>
      </c>
    </row>
    <row r="5372" spans="1:2" x14ac:dyDescent="0.2">
      <c r="A5372" s="50">
        <v>5369</v>
      </c>
      <c r="B5372" s="51">
        <v>64.626488666105189</v>
      </c>
    </row>
    <row r="5373" spans="1:2" x14ac:dyDescent="0.2">
      <c r="A5373" s="50">
        <v>5370</v>
      </c>
      <c r="B5373" s="51">
        <v>52.232658071654711</v>
      </c>
    </row>
    <row r="5374" spans="1:2" x14ac:dyDescent="0.2">
      <c r="A5374" s="50">
        <v>5371</v>
      </c>
      <c r="B5374" s="51">
        <v>84.1725648793891</v>
      </c>
    </row>
    <row r="5375" spans="1:2" x14ac:dyDescent="0.2">
      <c r="A5375" s="50">
        <v>5372</v>
      </c>
      <c r="B5375" s="51">
        <v>62.972153643447314</v>
      </c>
    </row>
    <row r="5376" spans="1:2" x14ac:dyDescent="0.2">
      <c r="A5376" s="50">
        <v>5373</v>
      </c>
      <c r="B5376" s="51">
        <v>63.714069134959992</v>
      </c>
    </row>
    <row r="5377" spans="1:2" x14ac:dyDescent="0.2">
      <c r="A5377" s="50">
        <v>5374</v>
      </c>
      <c r="B5377" s="51">
        <v>56.049353608254926</v>
      </c>
    </row>
    <row r="5378" spans="1:2" x14ac:dyDescent="0.2">
      <c r="A5378" s="50">
        <v>5375</v>
      </c>
      <c r="B5378" s="51">
        <v>63.992988547849926</v>
      </c>
    </row>
    <row r="5379" spans="1:2" x14ac:dyDescent="0.2">
      <c r="A5379" s="50">
        <v>5376</v>
      </c>
      <c r="B5379" s="51">
        <v>66.358697206894149</v>
      </c>
    </row>
    <row r="5380" spans="1:2" x14ac:dyDescent="0.2">
      <c r="A5380" s="50">
        <v>5377</v>
      </c>
      <c r="B5380" s="51">
        <v>71.24118257372217</v>
      </c>
    </row>
    <row r="5381" spans="1:2" x14ac:dyDescent="0.2">
      <c r="A5381" s="50">
        <v>5378</v>
      </c>
      <c r="B5381" s="51">
        <v>65.251174637952801</v>
      </c>
    </row>
    <row r="5382" spans="1:2" x14ac:dyDescent="0.2">
      <c r="A5382" s="50">
        <v>5379</v>
      </c>
      <c r="B5382" s="51">
        <v>57.268133080487225</v>
      </c>
    </row>
    <row r="5383" spans="1:2" x14ac:dyDescent="0.2">
      <c r="A5383" s="50">
        <v>5380</v>
      </c>
      <c r="B5383" s="51">
        <v>60.78100281141878</v>
      </c>
    </row>
    <row r="5384" spans="1:2" x14ac:dyDescent="0.2">
      <c r="A5384" s="50">
        <v>5381</v>
      </c>
      <c r="B5384" s="51">
        <v>60.989534764753039</v>
      </c>
    </row>
    <row r="5385" spans="1:2" x14ac:dyDescent="0.2">
      <c r="A5385" s="50">
        <v>5382</v>
      </c>
      <c r="B5385" s="51">
        <v>60.363711828940808</v>
      </c>
    </row>
    <row r="5386" spans="1:2" x14ac:dyDescent="0.2">
      <c r="A5386" s="50">
        <v>5383</v>
      </c>
      <c r="B5386" s="51">
        <v>62.248673908640882</v>
      </c>
    </row>
    <row r="5387" spans="1:2" x14ac:dyDescent="0.2">
      <c r="A5387" s="50">
        <v>5384</v>
      </c>
      <c r="B5387" s="51">
        <v>78.272880339689209</v>
      </c>
    </row>
    <row r="5388" spans="1:2" x14ac:dyDescent="0.2">
      <c r="A5388" s="50">
        <v>5385</v>
      </c>
      <c r="B5388" s="51">
        <v>52.491929942190524</v>
      </c>
    </row>
    <row r="5389" spans="1:2" x14ac:dyDescent="0.2">
      <c r="A5389" s="50">
        <v>5386</v>
      </c>
      <c r="B5389" s="51">
        <v>56.457515631193381</v>
      </c>
    </row>
    <row r="5390" spans="1:2" x14ac:dyDescent="0.2">
      <c r="A5390" s="50">
        <v>5387</v>
      </c>
      <c r="B5390" s="51">
        <v>69.478456641424685</v>
      </c>
    </row>
    <row r="5391" spans="1:2" x14ac:dyDescent="0.2">
      <c r="A5391" s="50">
        <v>5388</v>
      </c>
      <c r="B5391" s="51">
        <v>51.301235386896771</v>
      </c>
    </row>
    <row r="5392" spans="1:2" x14ac:dyDescent="0.2">
      <c r="A5392" s="50">
        <v>5389</v>
      </c>
      <c r="B5392" s="51">
        <v>50.537796735773718</v>
      </c>
    </row>
    <row r="5393" spans="1:2" x14ac:dyDescent="0.2">
      <c r="A5393" s="50">
        <v>5390</v>
      </c>
      <c r="B5393" s="51">
        <v>59.179461112014742</v>
      </c>
    </row>
    <row r="5394" spans="1:2" x14ac:dyDescent="0.2">
      <c r="A5394" s="50">
        <v>5391</v>
      </c>
      <c r="B5394" s="51">
        <v>60.572446238737001</v>
      </c>
    </row>
    <row r="5395" spans="1:2" x14ac:dyDescent="0.2">
      <c r="A5395" s="50">
        <v>5392</v>
      </c>
      <c r="B5395" s="51">
        <v>61.616494352367766</v>
      </c>
    </row>
    <row r="5396" spans="1:2" x14ac:dyDescent="0.2">
      <c r="A5396" s="50">
        <v>5393</v>
      </c>
      <c r="B5396" s="51">
        <v>58.449827814603523</v>
      </c>
    </row>
    <row r="5397" spans="1:2" x14ac:dyDescent="0.2">
      <c r="A5397" s="50">
        <v>5394</v>
      </c>
      <c r="B5397" s="51">
        <v>69.124635211577612</v>
      </c>
    </row>
    <row r="5398" spans="1:2" x14ac:dyDescent="0.2">
      <c r="A5398" s="50">
        <v>5395</v>
      </c>
      <c r="B5398" s="51">
        <v>52.644397520921153</v>
      </c>
    </row>
    <row r="5399" spans="1:2" x14ac:dyDescent="0.2">
      <c r="A5399" s="50">
        <v>5396</v>
      </c>
      <c r="B5399" s="51">
        <v>77.247478269503802</v>
      </c>
    </row>
    <row r="5400" spans="1:2" x14ac:dyDescent="0.2">
      <c r="A5400" s="50">
        <v>5397</v>
      </c>
      <c r="B5400" s="51">
        <v>65.009956228705107</v>
      </c>
    </row>
    <row r="5401" spans="1:2" x14ac:dyDescent="0.2">
      <c r="A5401" s="50">
        <v>5398</v>
      </c>
      <c r="B5401" s="51">
        <v>57.953329436632529</v>
      </c>
    </row>
    <row r="5402" spans="1:2" x14ac:dyDescent="0.2">
      <c r="A5402" s="50">
        <v>5399</v>
      </c>
      <c r="B5402" s="51">
        <v>58.883962726811866</v>
      </c>
    </row>
    <row r="5403" spans="1:2" x14ac:dyDescent="0.2">
      <c r="A5403" s="50">
        <v>5400</v>
      </c>
      <c r="B5403" s="51">
        <v>67.247490587065357</v>
      </c>
    </row>
    <row r="5404" spans="1:2" x14ac:dyDescent="0.2">
      <c r="A5404" s="50">
        <v>5401</v>
      </c>
      <c r="B5404" s="51">
        <v>57.727914095517953</v>
      </c>
    </row>
    <row r="5405" spans="1:2" x14ac:dyDescent="0.2">
      <c r="A5405" s="50">
        <v>5402</v>
      </c>
      <c r="B5405" s="51">
        <v>59.523824982983243</v>
      </c>
    </row>
    <row r="5406" spans="1:2" x14ac:dyDescent="0.2">
      <c r="A5406" s="50">
        <v>5403</v>
      </c>
      <c r="B5406" s="51">
        <v>64.919571918355501</v>
      </c>
    </row>
    <row r="5407" spans="1:2" x14ac:dyDescent="0.2">
      <c r="A5407" s="50">
        <v>5404</v>
      </c>
      <c r="B5407" s="51">
        <v>63.492147499944053</v>
      </c>
    </row>
    <row r="5408" spans="1:2" x14ac:dyDescent="0.2">
      <c r="A5408" s="50">
        <v>5405</v>
      </c>
      <c r="B5408" s="51">
        <v>56.794162788103186</v>
      </c>
    </row>
    <row r="5409" spans="1:2" x14ac:dyDescent="0.2">
      <c r="A5409" s="50">
        <v>5406</v>
      </c>
      <c r="B5409" s="51">
        <v>62.037112772629214</v>
      </c>
    </row>
    <row r="5410" spans="1:2" x14ac:dyDescent="0.2">
      <c r="A5410" s="50">
        <v>5407</v>
      </c>
      <c r="B5410" s="51">
        <v>40.89621280084156</v>
      </c>
    </row>
    <row r="5411" spans="1:2" x14ac:dyDescent="0.2">
      <c r="A5411" s="50">
        <v>5408</v>
      </c>
      <c r="B5411" s="51">
        <v>43.692266007586774</v>
      </c>
    </row>
    <row r="5412" spans="1:2" x14ac:dyDescent="0.2">
      <c r="A5412" s="50">
        <v>5409</v>
      </c>
      <c r="B5412" s="51">
        <v>62.329058108310903</v>
      </c>
    </row>
    <row r="5413" spans="1:2" x14ac:dyDescent="0.2">
      <c r="A5413" s="50">
        <v>5410</v>
      </c>
      <c r="B5413" s="51">
        <v>65.841486247443456</v>
      </c>
    </row>
    <row r="5414" spans="1:2" x14ac:dyDescent="0.2">
      <c r="A5414" s="50">
        <v>5411</v>
      </c>
      <c r="B5414" s="51">
        <v>74.722602913952684</v>
      </c>
    </row>
    <row r="5415" spans="1:2" x14ac:dyDescent="0.2">
      <c r="A5415" s="50">
        <v>5412</v>
      </c>
      <c r="B5415" s="51">
        <v>61.277279172291372</v>
      </c>
    </row>
    <row r="5416" spans="1:2" x14ac:dyDescent="0.2">
      <c r="A5416" s="50">
        <v>5413</v>
      </c>
      <c r="B5416" s="51">
        <v>70.540965566078498</v>
      </c>
    </row>
    <row r="5417" spans="1:2" x14ac:dyDescent="0.2">
      <c r="A5417" s="50">
        <v>5414</v>
      </c>
      <c r="B5417" s="51">
        <v>60.859970659885086</v>
      </c>
    </row>
    <row r="5418" spans="1:2" x14ac:dyDescent="0.2">
      <c r="A5418" s="50">
        <v>5415</v>
      </c>
      <c r="B5418" s="51">
        <v>73.58072843486238</v>
      </c>
    </row>
    <row r="5419" spans="1:2" x14ac:dyDescent="0.2">
      <c r="A5419" s="50">
        <v>5416</v>
      </c>
      <c r="B5419" s="51">
        <v>56.94309937851979</v>
      </c>
    </row>
    <row r="5420" spans="1:2" x14ac:dyDescent="0.2">
      <c r="A5420" s="50">
        <v>5417</v>
      </c>
      <c r="B5420" s="51">
        <v>67.536603263862474</v>
      </c>
    </row>
    <row r="5421" spans="1:2" x14ac:dyDescent="0.2">
      <c r="A5421" s="50">
        <v>5418</v>
      </c>
      <c r="B5421" s="51">
        <v>57.03310727332557</v>
      </c>
    </row>
    <row r="5422" spans="1:2" x14ac:dyDescent="0.2">
      <c r="A5422" s="50">
        <v>5419</v>
      </c>
      <c r="B5422" s="51">
        <v>61.407129992274541</v>
      </c>
    </row>
    <row r="5423" spans="1:2" x14ac:dyDescent="0.2">
      <c r="A5423" s="50">
        <v>5420</v>
      </c>
      <c r="B5423" s="51">
        <v>59.098560102448069</v>
      </c>
    </row>
    <row r="5424" spans="1:2" x14ac:dyDescent="0.2">
      <c r="A5424" s="50">
        <v>5421</v>
      </c>
      <c r="B5424" s="51">
        <v>66.422901041833526</v>
      </c>
    </row>
    <row r="5425" spans="1:2" x14ac:dyDescent="0.2">
      <c r="A5425" s="50">
        <v>5422</v>
      </c>
      <c r="B5425" s="51">
        <v>59.683754410828179</v>
      </c>
    </row>
    <row r="5426" spans="1:2" x14ac:dyDescent="0.2">
      <c r="A5426" s="50">
        <v>5423</v>
      </c>
      <c r="B5426" s="51">
        <v>69.756681800248089</v>
      </c>
    </row>
    <row r="5427" spans="1:2" x14ac:dyDescent="0.2">
      <c r="A5427" s="50">
        <v>5424</v>
      </c>
      <c r="B5427" s="51">
        <v>62.117120431943171</v>
      </c>
    </row>
    <row r="5428" spans="1:2" x14ac:dyDescent="0.2">
      <c r="A5428" s="50">
        <v>5425</v>
      </c>
      <c r="B5428" s="51">
        <v>66.625595879779937</v>
      </c>
    </row>
    <row r="5429" spans="1:2" x14ac:dyDescent="0.2">
      <c r="A5429" s="50">
        <v>5426</v>
      </c>
      <c r="B5429" s="51">
        <v>69.992151468884273</v>
      </c>
    </row>
    <row r="5430" spans="1:2" x14ac:dyDescent="0.2">
      <c r="A5430" s="50">
        <v>5427</v>
      </c>
      <c r="B5430" s="51">
        <v>67.648210716579555</v>
      </c>
    </row>
    <row r="5431" spans="1:2" x14ac:dyDescent="0.2">
      <c r="A5431" s="50">
        <v>5428</v>
      </c>
      <c r="B5431" s="51">
        <v>81.659596950590881</v>
      </c>
    </row>
    <row r="5432" spans="1:2" x14ac:dyDescent="0.2">
      <c r="A5432" s="50">
        <v>5429</v>
      </c>
      <c r="B5432" s="51">
        <v>58.092056249562333</v>
      </c>
    </row>
    <row r="5433" spans="1:2" x14ac:dyDescent="0.2">
      <c r="A5433" s="50">
        <v>5430</v>
      </c>
      <c r="B5433" s="51">
        <v>63.768234597892082</v>
      </c>
    </row>
    <row r="5434" spans="1:2" x14ac:dyDescent="0.2">
      <c r="A5434" s="50">
        <v>5431</v>
      </c>
      <c r="B5434" s="51">
        <v>67.178520707540159</v>
      </c>
    </row>
    <row r="5435" spans="1:2" x14ac:dyDescent="0.2">
      <c r="A5435" s="50">
        <v>5432</v>
      </c>
      <c r="B5435" s="51">
        <v>67.948939248051474</v>
      </c>
    </row>
    <row r="5436" spans="1:2" x14ac:dyDescent="0.2">
      <c r="A5436" s="50">
        <v>5433</v>
      </c>
      <c r="B5436" s="51">
        <v>76.53535369107091</v>
      </c>
    </row>
    <row r="5437" spans="1:2" x14ac:dyDescent="0.2">
      <c r="A5437" s="50">
        <v>5434</v>
      </c>
      <c r="B5437" s="51">
        <v>60.024514192228445</v>
      </c>
    </row>
    <row r="5438" spans="1:2" x14ac:dyDescent="0.2">
      <c r="A5438" s="50">
        <v>5435</v>
      </c>
      <c r="B5438" s="51">
        <v>58.007609884157567</v>
      </c>
    </row>
    <row r="5439" spans="1:2" x14ac:dyDescent="0.2">
      <c r="A5439" s="50">
        <v>5436</v>
      </c>
      <c r="B5439" s="51">
        <v>71.528260438544592</v>
      </c>
    </row>
    <row r="5440" spans="1:2" x14ac:dyDescent="0.2">
      <c r="A5440" s="50">
        <v>5437</v>
      </c>
      <c r="B5440" s="51">
        <v>73.342083546068935</v>
      </c>
    </row>
    <row r="5441" spans="1:2" x14ac:dyDescent="0.2">
      <c r="A5441" s="50">
        <v>5438</v>
      </c>
      <c r="B5441" s="51">
        <v>62.54210008115205</v>
      </c>
    </row>
    <row r="5442" spans="1:2" x14ac:dyDescent="0.2">
      <c r="A5442" s="50">
        <v>5439</v>
      </c>
      <c r="B5442" s="51">
        <v>65.10086304208167</v>
      </c>
    </row>
    <row r="5443" spans="1:2" x14ac:dyDescent="0.2">
      <c r="A5443" s="50">
        <v>5440</v>
      </c>
      <c r="B5443" s="51">
        <v>48.537180281019957</v>
      </c>
    </row>
    <row r="5444" spans="1:2" x14ac:dyDescent="0.2">
      <c r="A5444" s="50">
        <v>5441</v>
      </c>
      <c r="B5444" s="51">
        <v>55.145015568520613</v>
      </c>
    </row>
    <row r="5445" spans="1:2" x14ac:dyDescent="0.2">
      <c r="A5445" s="50">
        <v>5442</v>
      </c>
      <c r="B5445" s="51">
        <v>80.623088629508302</v>
      </c>
    </row>
    <row r="5446" spans="1:2" x14ac:dyDescent="0.2">
      <c r="A5446" s="50">
        <v>5443</v>
      </c>
      <c r="B5446" s="51">
        <v>63.629771127752328</v>
      </c>
    </row>
    <row r="5447" spans="1:2" x14ac:dyDescent="0.2">
      <c r="A5447" s="50">
        <v>5444</v>
      </c>
      <c r="B5447" s="51">
        <v>61.775448412522891</v>
      </c>
    </row>
    <row r="5448" spans="1:2" x14ac:dyDescent="0.2">
      <c r="A5448" s="50">
        <v>5445</v>
      </c>
      <c r="B5448" s="51">
        <v>61.985931827876982</v>
      </c>
    </row>
    <row r="5449" spans="1:2" x14ac:dyDescent="0.2">
      <c r="A5449" s="50">
        <v>5446</v>
      </c>
      <c r="B5449" s="51">
        <v>61.356412693627313</v>
      </c>
    </row>
    <row r="5450" spans="1:2" x14ac:dyDescent="0.2">
      <c r="A5450" s="50">
        <v>5447</v>
      </c>
      <c r="B5450" s="51">
        <v>63.272278026253979</v>
      </c>
    </row>
    <row r="5451" spans="1:2" x14ac:dyDescent="0.2">
      <c r="A5451" s="50">
        <v>5448</v>
      </c>
      <c r="B5451" s="51">
        <v>57.499620330426602</v>
      </c>
    </row>
    <row r="5452" spans="1:2" x14ac:dyDescent="0.2">
      <c r="A5452" s="50">
        <v>5449</v>
      </c>
      <c r="B5452" s="51">
        <v>60.154643850078465</v>
      </c>
    </row>
    <row r="5453" spans="1:2" x14ac:dyDescent="0.2">
      <c r="A5453" s="50">
        <v>5450</v>
      </c>
      <c r="B5453" s="51">
        <v>62.890269317049452</v>
      </c>
    </row>
    <row r="5454" spans="1:2" x14ac:dyDescent="0.2">
      <c r="A5454" s="50">
        <v>5451</v>
      </c>
      <c r="B5454" s="51">
        <v>71.414803050896268</v>
      </c>
    </row>
    <row r="5455" spans="1:2" x14ac:dyDescent="0.2">
      <c r="A5455" s="50">
        <v>5452</v>
      </c>
      <c r="B5455" s="51">
        <v>59.603856543730608</v>
      </c>
    </row>
    <row r="5456" spans="1:2" x14ac:dyDescent="0.2">
      <c r="A5456" s="50">
        <v>5453</v>
      </c>
      <c r="B5456" s="51">
        <v>59.311783717262585</v>
      </c>
    </row>
    <row r="5457" spans="1:2" x14ac:dyDescent="0.2">
      <c r="A5457" s="50">
        <v>5454</v>
      </c>
      <c r="B5457" s="51">
        <v>65.650811990994086</v>
      </c>
    </row>
    <row r="5458" spans="1:2" x14ac:dyDescent="0.2">
      <c r="A5458" s="50">
        <v>5455</v>
      </c>
      <c r="B5458" s="51">
        <v>61.565659388356195</v>
      </c>
    </row>
    <row r="5459" spans="1:2" x14ac:dyDescent="0.2">
      <c r="A5459" s="50">
        <v>5456</v>
      </c>
      <c r="B5459" s="51">
        <v>62.623103117887219</v>
      </c>
    </row>
    <row r="5460" spans="1:2" x14ac:dyDescent="0.2">
      <c r="A5460" s="50">
        <v>5457</v>
      </c>
      <c r="B5460" s="51">
        <v>59.472486747117294</v>
      </c>
    </row>
    <row r="5461" spans="1:2" x14ac:dyDescent="0.2">
      <c r="A5461" s="50">
        <v>5458</v>
      </c>
      <c r="B5461" s="51">
        <v>70.965020570890971</v>
      </c>
    </row>
    <row r="5462" spans="1:2" x14ac:dyDescent="0.2">
      <c r="A5462" s="50">
        <v>5459</v>
      </c>
      <c r="B5462" s="51">
        <v>60.233869295652454</v>
      </c>
    </row>
    <row r="5463" spans="1:2" x14ac:dyDescent="0.2">
      <c r="A5463" s="50">
        <v>5460</v>
      </c>
      <c r="B5463" s="51">
        <v>46.253296480181902</v>
      </c>
    </row>
    <row r="5464" spans="1:2" x14ac:dyDescent="0.2">
      <c r="A5464" s="50">
        <v>5461</v>
      </c>
      <c r="B5464" s="51">
        <v>78.650816566658904</v>
      </c>
    </row>
    <row r="5465" spans="1:2" x14ac:dyDescent="0.2">
      <c r="A5465" s="50">
        <v>5462</v>
      </c>
      <c r="B5465" s="51">
        <v>64.307038713381587</v>
      </c>
    </row>
    <row r="5466" spans="1:2" x14ac:dyDescent="0.2">
      <c r="A5466" s="50">
        <v>5463</v>
      </c>
      <c r="B5466" s="51">
        <v>59.894155489790478</v>
      </c>
    </row>
    <row r="5467" spans="1:2" x14ac:dyDescent="0.2">
      <c r="A5467" s="50">
        <v>5464</v>
      </c>
      <c r="B5467" s="51">
        <v>68.704069193046536</v>
      </c>
    </row>
    <row r="5468" spans="1:2" x14ac:dyDescent="0.2">
      <c r="A5468" s="50">
        <v>5465</v>
      </c>
      <c r="B5468" s="51">
        <v>64.078751046135707</v>
      </c>
    </row>
    <row r="5469" spans="1:2" x14ac:dyDescent="0.2">
      <c r="A5469" s="50">
        <v>5466</v>
      </c>
      <c r="B5469" s="51">
        <v>60.521833734694653</v>
      </c>
    </row>
    <row r="5470" spans="1:2" x14ac:dyDescent="0.2">
      <c r="A5470" s="50">
        <v>5467</v>
      </c>
      <c r="B5470" s="51">
        <v>66.097479991565962</v>
      </c>
    </row>
    <row r="5471" spans="1:2" x14ac:dyDescent="0.2">
      <c r="A5471" s="50">
        <v>5468</v>
      </c>
      <c r="B5471" s="51">
        <v>72.751837755692122</v>
      </c>
    </row>
    <row r="5472" spans="1:2" x14ac:dyDescent="0.2">
      <c r="A5472" s="50">
        <v>5469</v>
      </c>
      <c r="B5472" s="51">
        <v>63.18950692744459</v>
      </c>
    </row>
    <row r="5473" spans="1:2" x14ac:dyDescent="0.2">
      <c r="A5473" s="50">
        <v>5470</v>
      </c>
      <c r="B5473" s="51">
        <v>63.054268654751077</v>
      </c>
    </row>
    <row r="5474" spans="1:2" x14ac:dyDescent="0.2">
      <c r="A5474" s="50">
        <v>5471</v>
      </c>
      <c r="B5474" s="51">
        <v>58.176155622661362</v>
      </c>
    </row>
    <row r="5475" spans="1:2" x14ac:dyDescent="0.2">
      <c r="A5475" s="50">
        <v>5472</v>
      </c>
      <c r="B5475" s="51">
        <v>58.229849017616729</v>
      </c>
    </row>
    <row r="5476" spans="1:2" x14ac:dyDescent="0.2">
      <c r="A5476" s="50">
        <v>5473</v>
      </c>
      <c r="B5476" s="51">
        <v>70.234730723486265</v>
      </c>
    </row>
    <row r="5477" spans="1:2" x14ac:dyDescent="0.2">
      <c r="A5477" s="50">
        <v>5474</v>
      </c>
      <c r="B5477" s="51">
        <v>45.294200262881496</v>
      </c>
    </row>
    <row r="5478" spans="1:2" x14ac:dyDescent="0.2">
      <c r="A5478" s="50">
        <v>5475</v>
      </c>
      <c r="B5478" s="51">
        <v>56.702563324859156</v>
      </c>
    </row>
    <row r="5479" spans="1:2" x14ac:dyDescent="0.2">
      <c r="A5479" s="50">
        <v>5476</v>
      </c>
      <c r="B5479" s="51">
        <v>68.45699455412948</v>
      </c>
    </row>
    <row r="5480" spans="1:2" x14ac:dyDescent="0.2">
      <c r="A5480" s="50">
        <v>5477</v>
      </c>
      <c r="B5480" s="51">
        <v>54.678000395889754</v>
      </c>
    </row>
    <row r="5481" spans="1:2" x14ac:dyDescent="0.2">
      <c r="A5481" s="50">
        <v>5478</v>
      </c>
      <c r="B5481" s="51">
        <v>67.833989113192004</v>
      </c>
    </row>
    <row r="5482" spans="1:2" x14ac:dyDescent="0.2">
      <c r="A5482" s="50">
        <v>5479</v>
      </c>
      <c r="B5482" s="51">
        <v>56.302784392498786</v>
      </c>
    </row>
    <row r="5483" spans="1:2" x14ac:dyDescent="0.2">
      <c r="A5483" s="50">
        <v>5480</v>
      </c>
      <c r="B5483" s="51">
        <v>63.325435844579154</v>
      </c>
    </row>
    <row r="5484" spans="1:2" x14ac:dyDescent="0.2">
      <c r="A5484" s="50">
        <v>5481</v>
      </c>
      <c r="B5484" s="51">
        <v>69.04094727502347</v>
      </c>
    </row>
    <row r="5485" spans="1:2" x14ac:dyDescent="0.2">
      <c r="A5485" s="50">
        <v>5482</v>
      </c>
      <c r="B5485" s="51">
        <v>63.408649850159385</v>
      </c>
    </row>
    <row r="5486" spans="1:2" x14ac:dyDescent="0.2">
      <c r="A5486" s="50">
        <v>5483</v>
      </c>
      <c r="B5486" s="51">
        <v>62.409600646066679</v>
      </c>
    </row>
    <row r="5487" spans="1:2" x14ac:dyDescent="0.2">
      <c r="A5487" s="50">
        <v>5484</v>
      </c>
      <c r="B5487" s="51">
        <v>60.103860100376806</v>
      </c>
    </row>
    <row r="5488" spans="1:2" x14ac:dyDescent="0.2">
      <c r="A5488" s="50">
        <v>5485</v>
      </c>
      <c r="B5488" s="51">
        <v>67.761046708781706</v>
      </c>
    </row>
    <row r="5489" spans="1:2" x14ac:dyDescent="0.2">
      <c r="A5489" s="50">
        <v>5486</v>
      </c>
      <c r="B5489" s="51">
        <v>66.259128949723731</v>
      </c>
    </row>
    <row r="5490" spans="1:2" x14ac:dyDescent="0.2">
      <c r="A5490" s="50">
        <v>5487</v>
      </c>
      <c r="B5490" s="51">
        <v>54.062759351725219</v>
      </c>
    </row>
    <row r="5491" spans="1:2" x14ac:dyDescent="0.2">
      <c r="A5491" s="50">
        <v>5488</v>
      </c>
      <c r="B5491" s="51">
        <v>69.847809607823507</v>
      </c>
    </row>
    <row r="5492" spans="1:2" x14ac:dyDescent="0.2">
      <c r="A5492" s="50">
        <v>5489</v>
      </c>
      <c r="B5492" s="51">
        <v>49.425570073123289</v>
      </c>
    </row>
    <row r="5493" spans="1:2" x14ac:dyDescent="0.2">
      <c r="A5493" s="50">
        <v>5490</v>
      </c>
      <c r="B5493" s="51">
        <v>54.25914061950666</v>
      </c>
    </row>
    <row r="5494" spans="1:2" x14ac:dyDescent="0.2">
      <c r="A5494" s="50">
        <v>5491</v>
      </c>
      <c r="B5494" s="51">
        <v>51.6090101523302</v>
      </c>
    </row>
    <row r="5495" spans="1:2" x14ac:dyDescent="0.2">
      <c r="A5495" s="50">
        <v>5492</v>
      </c>
      <c r="B5495" s="51">
        <v>57.868282070232247</v>
      </c>
    </row>
    <row r="5496" spans="1:2" x14ac:dyDescent="0.2">
      <c r="A5496" s="50">
        <v>5493</v>
      </c>
      <c r="B5496" s="51">
        <v>64.450286131887509</v>
      </c>
    </row>
    <row r="5497" spans="1:2" x14ac:dyDescent="0.2">
      <c r="A5497" s="50">
        <v>5494</v>
      </c>
      <c r="B5497" s="51">
        <v>64.861944123893736</v>
      </c>
    </row>
    <row r="5498" spans="1:2" x14ac:dyDescent="0.2">
      <c r="A5498" s="50">
        <v>5495</v>
      </c>
      <c r="B5498" s="51">
        <v>50.760441542720081</v>
      </c>
    </row>
    <row r="5499" spans="1:2" x14ac:dyDescent="0.2">
      <c r="A5499" s="50">
        <v>5496</v>
      </c>
      <c r="B5499" s="51">
        <v>52.068482249058945</v>
      </c>
    </row>
    <row r="5500" spans="1:2" x14ac:dyDescent="0.2">
      <c r="A5500" s="50">
        <v>5497</v>
      </c>
      <c r="B5500" s="51">
        <v>57.179562432154356</v>
      </c>
    </row>
    <row r="5501" spans="1:2" x14ac:dyDescent="0.2">
      <c r="A5501" s="50">
        <v>5498</v>
      </c>
      <c r="B5501" s="51">
        <v>66.691252265399797</v>
      </c>
    </row>
    <row r="5502" spans="1:2" x14ac:dyDescent="0.2">
      <c r="A5502" s="50">
        <v>5499</v>
      </c>
      <c r="B5502" s="51">
        <v>59.046636842899019</v>
      </c>
    </row>
    <row r="5503" spans="1:2" x14ac:dyDescent="0.2">
      <c r="A5503" s="50">
        <v>5500</v>
      </c>
      <c r="B5503" s="51">
        <v>74.259108580078575</v>
      </c>
    </row>
    <row r="5504" spans="1:2" x14ac:dyDescent="0.2">
      <c r="A5504" s="50">
        <v>5501</v>
      </c>
      <c r="B5504" s="51">
        <v>56.207465995321286</v>
      </c>
    </row>
    <row r="5505" spans="1:2" x14ac:dyDescent="0.2">
      <c r="A5505" s="50">
        <v>5502</v>
      </c>
      <c r="B5505" s="51">
        <v>70.641670231782811</v>
      </c>
    </row>
    <row r="5506" spans="1:2" x14ac:dyDescent="0.2">
      <c r="A5506" s="50">
        <v>5503</v>
      </c>
      <c r="B5506" s="51">
        <v>79.305835681166926</v>
      </c>
    </row>
    <row r="5507" spans="1:2" x14ac:dyDescent="0.2">
      <c r="A5507" s="50">
        <v>5504</v>
      </c>
      <c r="B5507" s="51">
        <v>58.749855378340051</v>
      </c>
    </row>
    <row r="5508" spans="1:2" x14ac:dyDescent="0.2">
      <c r="A5508" s="50">
        <v>5505</v>
      </c>
      <c r="B5508" s="51">
        <v>61.826437790630152</v>
      </c>
    </row>
    <row r="5509" spans="1:2" x14ac:dyDescent="0.2">
      <c r="A5509" s="50">
        <v>5506</v>
      </c>
      <c r="B5509" s="51">
        <v>57.782848292699789</v>
      </c>
    </row>
    <row r="5510" spans="1:2" x14ac:dyDescent="0.2">
      <c r="A5510" s="50">
        <v>5507</v>
      </c>
      <c r="B5510" s="51">
        <v>73.112125637851065</v>
      </c>
    </row>
    <row r="5511" spans="1:2" x14ac:dyDescent="0.2">
      <c r="A5511" s="50">
        <v>5508</v>
      </c>
      <c r="B5511" s="51">
        <v>69.256918920997123</v>
      </c>
    </row>
    <row r="5512" spans="1:2" x14ac:dyDescent="0.2">
      <c r="A5512" s="50">
        <v>5509</v>
      </c>
      <c r="B5512" s="51">
        <v>69.616404972337278</v>
      </c>
    </row>
    <row r="5513" spans="1:2" x14ac:dyDescent="0.2">
      <c r="A5513" s="50">
        <v>5510</v>
      </c>
      <c r="B5513" s="51">
        <v>68.579703298955252</v>
      </c>
    </row>
    <row r="5514" spans="1:2" x14ac:dyDescent="0.2">
      <c r="A5514" s="50">
        <v>5511</v>
      </c>
      <c r="B5514" s="51">
        <v>72.210439869846326</v>
      </c>
    </row>
    <row r="5515" spans="1:2" x14ac:dyDescent="0.2">
      <c r="A5515" s="50">
        <v>5512</v>
      </c>
      <c r="B5515" s="51">
        <v>63.853068695961952</v>
      </c>
    </row>
    <row r="5516" spans="1:2" x14ac:dyDescent="0.2">
      <c r="A5516" s="50">
        <v>5513</v>
      </c>
      <c r="B5516" s="51">
        <v>61.14755745779896</v>
      </c>
    </row>
    <row r="5517" spans="1:2" x14ac:dyDescent="0.2">
      <c r="A5517" s="50">
        <v>5514</v>
      </c>
      <c r="B5517" s="51">
        <v>63.938244699734398</v>
      </c>
    </row>
    <row r="5518" spans="1:2" x14ac:dyDescent="0.2">
      <c r="A5518" s="50">
        <v>5515</v>
      </c>
      <c r="B5518" s="51">
        <v>55.25065229426702</v>
      </c>
    </row>
    <row r="5519" spans="1:2" x14ac:dyDescent="0.2">
      <c r="A5519" s="50">
        <v>5516</v>
      </c>
      <c r="B5519" s="51">
        <v>66.160349425105323</v>
      </c>
    </row>
    <row r="5520" spans="1:2" x14ac:dyDescent="0.2">
      <c r="A5520" s="50">
        <v>5517</v>
      </c>
      <c r="B5520" s="51">
        <v>60.313032828181399</v>
      </c>
    </row>
    <row r="5521" spans="1:2" x14ac:dyDescent="0.2">
      <c r="A5521" s="50">
        <v>5518</v>
      </c>
      <c r="B5521" s="51">
        <v>66.898682634237446</v>
      </c>
    </row>
    <row r="5522" spans="1:2" x14ac:dyDescent="0.2">
      <c r="A5522" s="50">
        <v>5519</v>
      </c>
      <c r="B5522" s="51">
        <v>68.911866957198257</v>
      </c>
    </row>
    <row r="5523" spans="1:2" x14ac:dyDescent="0.2">
      <c r="A5523" s="50">
        <v>5520</v>
      </c>
      <c r="B5523" s="51">
        <v>70.801606116046855</v>
      </c>
    </row>
    <row r="5524" spans="1:2" x14ac:dyDescent="0.2">
      <c r="A5524" s="50">
        <v>5521</v>
      </c>
      <c r="B5524" s="51">
        <v>65.999941392056812</v>
      </c>
    </row>
    <row r="5525" spans="1:2" x14ac:dyDescent="0.2">
      <c r="A5525" s="50">
        <v>5522</v>
      </c>
      <c r="B5525" s="51">
        <v>54.968998100008157</v>
      </c>
    </row>
    <row r="5526" spans="1:2" x14ac:dyDescent="0.2">
      <c r="A5526" s="50">
        <v>5523</v>
      </c>
      <c r="B5526" s="51">
        <v>66.965922663594739</v>
      </c>
    </row>
    <row r="5527" spans="1:2" x14ac:dyDescent="0.2">
      <c r="A5527" s="50">
        <v>5524</v>
      </c>
      <c r="B5527" s="51">
        <v>58.396659692891284</v>
      </c>
    </row>
    <row r="5528" spans="1:2" x14ac:dyDescent="0.2">
      <c r="A5528" s="50">
        <v>5525</v>
      </c>
      <c r="B5528" s="51">
        <v>47.844830008065053</v>
      </c>
    </row>
    <row r="5529" spans="1:2" x14ac:dyDescent="0.2">
      <c r="A5529" s="50">
        <v>5526</v>
      </c>
      <c r="B5529" s="51">
        <v>75.225989133782946</v>
      </c>
    </row>
    <row r="5530" spans="1:2" x14ac:dyDescent="0.2">
      <c r="A5530" s="50">
        <v>5527</v>
      </c>
      <c r="B5530" s="51">
        <v>66.523819184639009</v>
      </c>
    </row>
    <row r="5531" spans="1:2" x14ac:dyDescent="0.2">
      <c r="A5531" s="50">
        <v>5528</v>
      </c>
      <c r="B5531" s="51">
        <v>53.02919076804119</v>
      </c>
    </row>
    <row r="5532" spans="1:2" x14ac:dyDescent="0.2">
      <c r="A5532" s="50">
        <v>5529</v>
      </c>
      <c r="B5532" s="51">
        <v>74.435793758589355</v>
      </c>
    </row>
    <row r="5533" spans="1:2" x14ac:dyDescent="0.2">
      <c r="A5533" s="50">
        <v>5530</v>
      </c>
      <c r="B5533" s="51">
        <v>67.356055442510538</v>
      </c>
    </row>
    <row r="5534" spans="1:2" x14ac:dyDescent="0.2">
      <c r="A5534" s="50">
        <v>5531</v>
      </c>
      <c r="B5534" s="51">
        <v>47.336535056389806</v>
      </c>
    </row>
    <row r="5535" spans="1:2" x14ac:dyDescent="0.2">
      <c r="A5535" s="50">
        <v>5532</v>
      </c>
      <c r="B5535" s="51">
        <v>55.951862699311178</v>
      </c>
    </row>
    <row r="5536" spans="1:2" x14ac:dyDescent="0.2">
      <c r="A5536" s="50">
        <v>5533</v>
      </c>
      <c r="B5536" s="51">
        <v>72.01625987418295</v>
      </c>
    </row>
    <row r="5537" spans="1:2" x14ac:dyDescent="0.2">
      <c r="A5537" s="50">
        <v>5534</v>
      </c>
      <c r="B5537" s="51">
        <v>71.709092767509986</v>
      </c>
    </row>
    <row r="5538" spans="1:2" x14ac:dyDescent="0.2">
      <c r="A5538" s="50">
        <v>5535</v>
      </c>
      <c r="B5538" s="51">
        <v>64.538165945779753</v>
      </c>
    </row>
    <row r="5539" spans="1:2" x14ac:dyDescent="0.2">
      <c r="A5539" s="50">
        <v>5536</v>
      </c>
      <c r="B5539" s="51">
        <v>59.260175753004681</v>
      </c>
    </row>
    <row r="5540" spans="1:2" x14ac:dyDescent="0.2">
      <c r="A5540" s="50">
        <v>5537</v>
      </c>
      <c r="B5540" s="51">
        <v>72.410342178167525</v>
      </c>
    </row>
    <row r="5541" spans="1:2" x14ac:dyDescent="0.2">
      <c r="A5541" s="50">
        <v>5538</v>
      </c>
      <c r="B5541" s="51">
        <v>58.313409594696168</v>
      </c>
    </row>
    <row r="5542" spans="1:2" x14ac:dyDescent="0.2">
      <c r="A5542" s="50">
        <v>5539</v>
      </c>
      <c r="B5542" s="51">
        <v>63.106992419247717</v>
      </c>
    </row>
    <row r="5543" spans="1:2" x14ac:dyDescent="0.2">
      <c r="A5543" s="50">
        <v>5540</v>
      </c>
      <c r="B5543" s="51">
        <v>70.139133642058923</v>
      </c>
    </row>
    <row r="5544" spans="1:2" x14ac:dyDescent="0.2">
      <c r="A5544" s="50">
        <v>5541</v>
      </c>
      <c r="B5544" s="51">
        <v>61.486359908501136</v>
      </c>
    </row>
    <row r="5545" spans="1:2" x14ac:dyDescent="0.2">
      <c r="A5545" s="50">
        <v>5542</v>
      </c>
      <c r="B5545" s="51">
        <v>69.391269938821722</v>
      </c>
    </row>
    <row r="5546" spans="1:2" x14ac:dyDescent="0.2">
      <c r="A5546" s="50">
        <v>5543</v>
      </c>
      <c r="B5546" s="51">
        <v>62.756409293182891</v>
      </c>
    </row>
    <row r="5547" spans="1:2" x14ac:dyDescent="0.2">
      <c r="A5547" s="50">
        <v>5544</v>
      </c>
      <c r="B5547" s="51">
        <v>64.394221744502971</v>
      </c>
    </row>
    <row r="5548" spans="1:2" x14ac:dyDescent="0.2">
      <c r="A5548" s="50">
        <v>5545</v>
      </c>
      <c r="B5548" s="51">
        <v>53.391630246115483</v>
      </c>
    </row>
    <row r="5549" spans="1:2" x14ac:dyDescent="0.2">
      <c r="A5549" s="50">
        <v>5546</v>
      </c>
      <c r="B5549" s="51">
        <v>72.54159171403262</v>
      </c>
    </row>
    <row r="5550" spans="1:2" x14ac:dyDescent="0.2">
      <c r="A5550" s="50">
        <v>5547</v>
      </c>
      <c r="B5550" s="51">
        <v>70.386339608231069</v>
      </c>
    </row>
    <row r="5551" spans="1:2" x14ac:dyDescent="0.2">
      <c r="A5551" s="50">
        <v>5548</v>
      </c>
      <c r="B5551" s="51">
        <v>66.794499440829327</v>
      </c>
    </row>
    <row r="5552" spans="1:2" x14ac:dyDescent="0.2">
      <c r="A5552" s="50">
        <v>5549</v>
      </c>
      <c r="B5552" s="51">
        <v>51.787801497310532</v>
      </c>
    </row>
    <row r="5553" spans="1:2" x14ac:dyDescent="0.2">
      <c r="A5553" s="50">
        <v>5550</v>
      </c>
      <c r="B5553" s="51">
        <v>48.132484260780352</v>
      </c>
    </row>
    <row r="5554" spans="1:2" x14ac:dyDescent="0.2">
      <c r="A5554" s="50">
        <v>5551</v>
      </c>
      <c r="B5554" s="51">
        <v>61.068532912908523</v>
      </c>
    </row>
    <row r="5555" spans="1:2" x14ac:dyDescent="0.2">
      <c r="A5555" s="50">
        <v>5552</v>
      </c>
      <c r="B5555" s="51">
        <v>71.894705499898862</v>
      </c>
    </row>
    <row r="5556" spans="1:2" x14ac:dyDescent="0.2">
      <c r="A5556" s="50">
        <v>5553</v>
      </c>
      <c r="B5556" s="51">
        <v>58.965407133685929</v>
      </c>
    </row>
    <row r="5557" spans="1:2" x14ac:dyDescent="0.2">
      <c r="A5557" s="50">
        <v>5554</v>
      </c>
      <c r="B5557" s="51">
        <v>61.198193620579218</v>
      </c>
    </row>
    <row r="5558" spans="1:2" x14ac:dyDescent="0.2">
      <c r="A5558" s="50">
        <v>5555</v>
      </c>
      <c r="B5558" s="51">
        <v>59.734866465286146</v>
      </c>
    </row>
    <row r="5559" spans="1:2" x14ac:dyDescent="0.2">
      <c r="A5559" s="50">
        <v>5556</v>
      </c>
      <c r="B5559" s="51">
        <v>64.22026277731878</v>
      </c>
    </row>
    <row r="5560" spans="1:2" x14ac:dyDescent="0.2">
      <c r="A5560" s="50">
        <v>5557</v>
      </c>
      <c r="B5560" s="51">
        <v>65.590299971559048</v>
      </c>
    </row>
    <row r="5561" spans="1:2" x14ac:dyDescent="0.2">
      <c r="A5561" s="50">
        <v>5558</v>
      </c>
      <c r="B5561" s="51">
        <v>77.734491311687464</v>
      </c>
    </row>
    <row r="5562" spans="1:2" x14ac:dyDescent="0.2">
      <c r="A5562" s="50">
        <v>5559</v>
      </c>
      <c r="B5562" s="51">
        <v>59.392214949353686</v>
      </c>
    </row>
    <row r="5563" spans="1:2" x14ac:dyDescent="0.2">
      <c r="A5563" s="50">
        <v>5560</v>
      </c>
      <c r="B5563" s="51">
        <v>59.945083195113888</v>
      </c>
    </row>
    <row r="5564" spans="1:2" x14ac:dyDescent="0.2">
      <c r="A5564" s="50">
        <v>5561</v>
      </c>
      <c r="B5564" s="51">
        <v>63.545785139323861</v>
      </c>
    </row>
    <row r="5565" spans="1:2" x14ac:dyDescent="0.2">
      <c r="A5565" s="50">
        <v>5562</v>
      </c>
      <c r="B5565" s="51">
        <v>68.06524190769403</v>
      </c>
    </row>
    <row r="5566" spans="1:2" x14ac:dyDescent="0.2">
      <c r="A5566" s="50">
        <v>5563</v>
      </c>
      <c r="B5566" s="51">
        <v>65.49634859550406</v>
      </c>
    </row>
    <row r="5567" spans="1:2" x14ac:dyDescent="0.2">
      <c r="A5567" s="50">
        <v>5564</v>
      </c>
      <c r="B5567" s="51">
        <v>56.550878393876552</v>
      </c>
    </row>
    <row r="5568" spans="1:2" x14ac:dyDescent="0.2">
      <c r="A5568" s="50">
        <v>5565</v>
      </c>
      <c r="B5568" s="51">
        <v>62.675088574137057</v>
      </c>
    </row>
    <row r="5569" spans="1:2" x14ac:dyDescent="0.2">
      <c r="A5569" s="50">
        <v>5566</v>
      </c>
      <c r="B5569" s="51">
        <v>72.969057015547946</v>
      </c>
    </row>
    <row r="5570" spans="1:2" x14ac:dyDescent="0.2">
      <c r="A5570" s="50">
        <v>5567</v>
      </c>
      <c r="B5570" s="51">
        <v>57.641811981708884</v>
      </c>
    </row>
    <row r="5571" spans="1:2" x14ac:dyDescent="0.2">
      <c r="A5571" s="50">
        <v>5568</v>
      </c>
      <c r="B5571" s="51">
        <v>65.159374765103152</v>
      </c>
    </row>
    <row r="5572" spans="1:2" x14ac:dyDescent="0.2">
      <c r="A5572" s="50">
        <v>5569</v>
      </c>
      <c r="B5572" s="51">
        <v>62.837935781491417</v>
      </c>
    </row>
    <row r="5573" spans="1:2" x14ac:dyDescent="0.2">
      <c r="A5573" s="50">
        <v>5570</v>
      </c>
      <c r="B5573" s="51">
        <v>58.831676244507861</v>
      </c>
    </row>
    <row r="5574" spans="1:2" x14ac:dyDescent="0.2">
      <c r="A5574" s="50">
        <v>5571</v>
      </c>
      <c r="B5574" s="51">
        <v>76.957910270803197</v>
      </c>
    </row>
    <row r="5575" spans="1:2" x14ac:dyDescent="0.2">
      <c r="A5575" s="50">
        <v>5572</v>
      </c>
      <c r="B5575" s="51">
        <v>53.607134116173818</v>
      </c>
    </row>
    <row r="5576" spans="1:2" x14ac:dyDescent="0.2">
      <c r="A5576" s="50">
        <v>5573</v>
      </c>
      <c r="B5576" s="51">
        <v>53.940462754851154</v>
      </c>
    </row>
    <row r="5577" spans="1:2" x14ac:dyDescent="0.2">
      <c r="A5577" s="50">
        <v>5574</v>
      </c>
      <c r="B5577" s="51">
        <v>52.886316017468175</v>
      </c>
    </row>
    <row r="5578" spans="1:2" x14ac:dyDescent="0.2">
      <c r="A5578" s="50">
        <v>5575</v>
      </c>
      <c r="B5578" s="51">
        <v>55.690080501773146</v>
      </c>
    </row>
    <row r="5579" spans="1:2" x14ac:dyDescent="0.2">
      <c r="A5579" s="50">
        <v>5576</v>
      </c>
      <c r="B5579" s="51">
        <v>73.738528697402927</v>
      </c>
    </row>
    <row r="5580" spans="1:2" x14ac:dyDescent="0.2">
      <c r="A5580" s="50">
        <v>5577</v>
      </c>
      <c r="B5580" s="51">
        <v>68.259106970740831</v>
      </c>
    </row>
    <row r="5581" spans="1:2" x14ac:dyDescent="0.2">
      <c r="A5581" s="50">
        <v>5578</v>
      </c>
      <c r="B5581" s="51">
        <v>73.993254871337996</v>
      </c>
    </row>
    <row r="5582" spans="1:2" x14ac:dyDescent="0.2">
      <c r="A5582" s="50">
        <v>5579</v>
      </c>
      <c r="B5582" s="51">
        <v>61.906128184492452</v>
      </c>
    </row>
    <row r="5583" spans="1:2" x14ac:dyDescent="0.2">
      <c r="A5583" s="50">
        <v>5580</v>
      </c>
      <c r="B5583" s="51">
        <v>67.46573958174902</v>
      </c>
    </row>
    <row r="5584" spans="1:2" x14ac:dyDescent="0.2">
      <c r="A5584" s="50">
        <v>5581</v>
      </c>
      <c r="B5584" s="51">
        <v>67.071710480356259</v>
      </c>
    </row>
    <row r="5585" spans="1:2" x14ac:dyDescent="0.2">
      <c r="A5585" s="50">
        <v>5582</v>
      </c>
      <c r="B5585" s="51">
        <v>50.146060300848994</v>
      </c>
    </row>
    <row r="5586" spans="1:2" x14ac:dyDescent="0.2">
      <c r="A5586" s="50">
        <v>5583</v>
      </c>
      <c r="B5586" s="51">
        <v>53.256757586313704</v>
      </c>
    </row>
    <row r="5587" spans="1:2" x14ac:dyDescent="0.2">
      <c r="A5587" s="50">
        <v>5584</v>
      </c>
      <c r="B5587" s="51">
        <v>54.859956101721338</v>
      </c>
    </row>
    <row r="5588" spans="1:2" x14ac:dyDescent="0.2">
      <c r="A5588" s="50">
        <v>5585</v>
      </c>
      <c r="B5588" s="51">
        <v>46.725852494860909</v>
      </c>
    </row>
    <row r="5589" spans="1:2" x14ac:dyDescent="0.2">
      <c r="A5589" s="50">
        <v>5586</v>
      </c>
      <c r="B5589" s="51">
        <v>61.695925738829153</v>
      </c>
    </row>
    <row r="5590" spans="1:2" x14ac:dyDescent="0.2">
      <c r="A5590" s="50">
        <v>5587</v>
      </c>
      <c r="B5590" s="51">
        <v>68.379235208584035</v>
      </c>
    </row>
    <row r="5591" spans="1:2" x14ac:dyDescent="0.2">
      <c r="A5591" s="50">
        <v>5588</v>
      </c>
      <c r="B5591" s="51">
        <v>64.77238258913799</v>
      </c>
    </row>
    <row r="5592" spans="1:2" x14ac:dyDescent="0.2">
      <c r="A5592" s="50">
        <v>5589</v>
      </c>
      <c r="B5592" s="51">
        <v>58.615089487444465</v>
      </c>
    </row>
    <row r="5593" spans="1:2" x14ac:dyDescent="0.2">
      <c r="A5593" s="50">
        <v>5590</v>
      </c>
      <c r="B5593" s="51">
        <v>83.012193721914798</v>
      </c>
    </row>
    <row r="5594" spans="1:2" x14ac:dyDescent="0.2">
      <c r="A5594" s="50">
        <v>5591</v>
      </c>
      <c r="B5594" s="51">
        <v>49.113864781230745</v>
      </c>
    </row>
    <row r="5595" spans="1:2" x14ac:dyDescent="0.2">
      <c r="A5595" s="50">
        <v>5592</v>
      </c>
      <c r="B5595" s="51">
        <v>60.442792432384181</v>
      </c>
    </row>
    <row r="5596" spans="1:2" x14ac:dyDescent="0.2">
      <c r="A5596" s="50">
        <v>5593</v>
      </c>
      <c r="B5596" s="51">
        <v>80.064167368239552</v>
      </c>
    </row>
    <row r="5597" spans="1:2" x14ac:dyDescent="0.2">
      <c r="A5597" s="50">
        <v>5594</v>
      </c>
      <c r="B5597" s="51">
        <v>51.103664211428075</v>
      </c>
    </row>
    <row r="5598" spans="1:2" x14ac:dyDescent="0.2">
      <c r="A5598" s="50">
        <v>5595</v>
      </c>
      <c r="B5598" s="51">
        <v>58.532596889610979</v>
      </c>
    </row>
    <row r="5599" spans="1:2" x14ac:dyDescent="0.2">
      <c r="A5599" s="50">
        <v>5596</v>
      </c>
      <c r="B5599" s="51">
        <v>62.461278742970286</v>
      </c>
    </row>
    <row r="5600" spans="1:2" x14ac:dyDescent="0.2">
      <c r="A5600" s="50">
        <v>5597</v>
      </c>
      <c r="B5600" s="51">
        <v>75.024191692381564</v>
      </c>
    </row>
    <row r="5601" spans="1:2" x14ac:dyDescent="0.2">
      <c r="A5601" s="50">
        <v>5598</v>
      </c>
      <c r="B5601" s="51">
        <v>55.421405445302192</v>
      </c>
    </row>
    <row r="5602" spans="1:2" x14ac:dyDescent="0.2">
      <c r="A5602" s="50">
        <v>5599</v>
      </c>
      <c r="B5602" s="51">
        <v>76.143635648972221</v>
      </c>
    </row>
    <row r="5603" spans="1:2" x14ac:dyDescent="0.2">
      <c r="A5603" s="50">
        <v>5600</v>
      </c>
      <c r="B5603" s="51">
        <v>65.745815145199501</v>
      </c>
    </row>
    <row r="5604" spans="1:2" x14ac:dyDescent="0.2">
      <c r="A5604" s="50">
        <v>5601</v>
      </c>
      <c r="B5604" s="51">
        <v>55.789990245619705</v>
      </c>
    </row>
    <row r="5605" spans="1:2" x14ac:dyDescent="0.2">
      <c r="A5605" s="50">
        <v>5602</v>
      </c>
      <c r="B5605" s="51">
        <v>64.683302313276144</v>
      </c>
    </row>
    <row r="5606" spans="1:2" x14ac:dyDescent="0.2">
      <c r="A5606" s="50">
        <v>5603</v>
      </c>
      <c r="B5606" s="51">
        <v>64.164887062534035</v>
      </c>
    </row>
    <row r="5607" spans="1:2" x14ac:dyDescent="0.2">
      <c r="A5607" s="50">
        <v>5604</v>
      </c>
      <c r="B5607" s="51">
        <v>54.376415869583724</v>
      </c>
    </row>
    <row r="5608" spans="1:2" x14ac:dyDescent="0.2">
      <c r="A5608" s="50">
        <v>5605</v>
      </c>
      <c r="B5608" s="51">
        <v>68.784632813749354</v>
      </c>
    </row>
    <row r="5609" spans="1:2" x14ac:dyDescent="0.2">
      <c r="A5609" s="50">
        <v>5606</v>
      </c>
      <c r="B5609" s="51">
        <v>53.735233438158467</v>
      </c>
    </row>
    <row r="5610" spans="1:2" x14ac:dyDescent="0.2">
      <c r="A5610" s="50">
        <v>5607</v>
      </c>
      <c r="B5610" s="51">
        <v>71.071614891770395</v>
      </c>
    </row>
    <row r="5611" spans="1:2" x14ac:dyDescent="0.2">
      <c r="A5611" s="50">
        <v>5608</v>
      </c>
      <c r="B5611" s="51">
        <v>75.556057956518814</v>
      </c>
    </row>
    <row r="5612" spans="1:2" x14ac:dyDescent="0.2">
      <c r="A5612" s="50">
        <v>5609</v>
      </c>
      <c r="B5612" s="51">
        <v>60.651441326760995</v>
      </c>
    </row>
    <row r="5613" spans="1:2" x14ac:dyDescent="0.2">
      <c r="A5613" s="50">
        <v>5610</v>
      </c>
      <c r="B5613" s="51">
        <v>75.90674282592316</v>
      </c>
    </row>
    <row r="5614" spans="1:2" x14ac:dyDescent="0.2">
      <c r="A5614" s="50">
        <v>5611</v>
      </c>
      <c r="B5614" s="51">
        <v>54.565107111294111</v>
      </c>
    </row>
    <row r="5615" spans="1:2" x14ac:dyDescent="0.2">
      <c r="A5615" s="50">
        <v>5612</v>
      </c>
      <c r="B5615" s="51">
        <v>49.888112601165062</v>
      </c>
    </row>
    <row r="5616" spans="1:2" x14ac:dyDescent="0.2">
      <c r="A5616" s="50">
        <v>5613</v>
      </c>
      <c r="B5616" s="51">
        <v>59.814565460644985</v>
      </c>
    </row>
    <row r="5617" spans="1:2" x14ac:dyDescent="0.2">
      <c r="A5617" s="50">
        <v>5614</v>
      </c>
      <c r="B5617" s="51">
        <v>58.667789864026055</v>
      </c>
    </row>
    <row r="5618" spans="1:2" x14ac:dyDescent="0.2">
      <c r="A5618" s="50">
        <v>5615</v>
      </c>
      <c r="B5618" s="51">
        <v>68.140472898716737</v>
      </c>
    </row>
    <row r="5619" spans="1:2" x14ac:dyDescent="0.2">
      <c r="A5619" s="50">
        <v>5616</v>
      </c>
      <c r="B5619" s="51">
        <v>55.524015966414105</v>
      </c>
    </row>
    <row r="5620" spans="1:2" x14ac:dyDescent="0.2">
      <c r="A5620" s="50">
        <v>5617</v>
      </c>
      <c r="B5620" s="51">
        <v>65.403012562114654</v>
      </c>
    </row>
    <row r="5621" spans="1:2" x14ac:dyDescent="0.2">
      <c r="A5621" s="50">
        <v>5618</v>
      </c>
      <c r="B5621" s="51">
        <v>62.197263652866411</v>
      </c>
    </row>
    <row r="5622" spans="1:2" x14ac:dyDescent="0.2">
      <c r="A5622" s="50">
        <v>5619</v>
      </c>
      <c r="B5622" s="51">
        <v>60.730419289615362</v>
      </c>
    </row>
    <row r="5623" spans="1:2" x14ac:dyDescent="0.2">
      <c r="A5623" s="50">
        <v>5620</v>
      </c>
      <c r="B5623" s="51">
        <v>65.34354155287987</v>
      </c>
    </row>
    <row r="5624" spans="1:2" x14ac:dyDescent="0.2">
      <c r="A5624" s="50">
        <v>5621</v>
      </c>
      <c r="B5624" s="51">
        <v>87.088574209071879</v>
      </c>
    </row>
    <row r="5625" spans="1:2" x14ac:dyDescent="0.2">
      <c r="A5625" s="50">
        <v>5622</v>
      </c>
      <c r="B5625" s="51">
        <v>57.412347398974134</v>
      </c>
    </row>
    <row r="5626" spans="1:2" x14ac:dyDescent="0.2">
      <c r="A5626" s="50">
        <v>5623</v>
      </c>
      <c r="B5626" s="51">
        <v>65.903128287129022</v>
      </c>
    </row>
    <row r="5627" spans="1:2" x14ac:dyDescent="0.2">
      <c r="A5627" s="50">
        <v>5624</v>
      </c>
      <c r="B5627" s="51">
        <v>60.938943244012961</v>
      </c>
    </row>
    <row r="5628" spans="1:2" x14ac:dyDescent="0.2">
      <c r="A5628" s="50">
        <v>5625</v>
      </c>
      <c r="B5628" s="51">
        <v>64.626488666105189</v>
      </c>
    </row>
    <row r="5629" spans="1:2" x14ac:dyDescent="0.2">
      <c r="A5629" s="50">
        <v>5626</v>
      </c>
      <c r="B5629" s="51">
        <v>52.232658071654711</v>
      </c>
    </row>
    <row r="5630" spans="1:2" x14ac:dyDescent="0.2">
      <c r="A5630" s="50">
        <v>5627</v>
      </c>
      <c r="B5630" s="51">
        <v>84.1725648793891</v>
      </c>
    </row>
    <row r="5631" spans="1:2" x14ac:dyDescent="0.2">
      <c r="A5631" s="50">
        <v>5628</v>
      </c>
      <c r="B5631" s="51">
        <v>62.972153643447314</v>
      </c>
    </row>
    <row r="5632" spans="1:2" x14ac:dyDescent="0.2">
      <c r="A5632" s="50">
        <v>5629</v>
      </c>
      <c r="B5632" s="51">
        <v>63.714069134959992</v>
      </c>
    </row>
    <row r="5633" spans="1:2" x14ac:dyDescent="0.2">
      <c r="A5633" s="50">
        <v>5630</v>
      </c>
      <c r="B5633" s="51">
        <v>56.049353608254926</v>
      </c>
    </row>
    <row r="5634" spans="1:2" x14ac:dyDescent="0.2">
      <c r="A5634" s="50">
        <v>5631</v>
      </c>
      <c r="B5634" s="51">
        <v>63.992988547849926</v>
      </c>
    </row>
    <row r="5635" spans="1:2" x14ac:dyDescent="0.2">
      <c r="A5635" s="50">
        <v>5632</v>
      </c>
      <c r="B5635" s="51">
        <v>66.358697206894149</v>
      </c>
    </row>
    <row r="5636" spans="1:2" x14ac:dyDescent="0.2">
      <c r="A5636" s="50">
        <v>5633</v>
      </c>
      <c r="B5636" s="51">
        <v>71.24118257372217</v>
      </c>
    </row>
    <row r="5637" spans="1:2" x14ac:dyDescent="0.2">
      <c r="A5637" s="50">
        <v>5634</v>
      </c>
      <c r="B5637" s="51">
        <v>65.251174637952801</v>
      </c>
    </row>
    <row r="5638" spans="1:2" x14ac:dyDescent="0.2">
      <c r="A5638" s="50">
        <v>5635</v>
      </c>
      <c r="B5638" s="51">
        <v>57.268133080487225</v>
      </c>
    </row>
    <row r="5639" spans="1:2" x14ac:dyDescent="0.2">
      <c r="A5639" s="50">
        <v>5636</v>
      </c>
      <c r="B5639" s="51">
        <v>60.78100281141878</v>
      </c>
    </row>
    <row r="5640" spans="1:2" x14ac:dyDescent="0.2">
      <c r="A5640" s="50">
        <v>5637</v>
      </c>
      <c r="B5640" s="51">
        <v>60.989534764753039</v>
      </c>
    </row>
    <row r="5641" spans="1:2" x14ac:dyDescent="0.2">
      <c r="A5641" s="50">
        <v>5638</v>
      </c>
      <c r="B5641" s="51">
        <v>60.363711828940808</v>
      </c>
    </row>
    <row r="5642" spans="1:2" x14ac:dyDescent="0.2">
      <c r="A5642" s="50">
        <v>5639</v>
      </c>
      <c r="B5642" s="51">
        <v>62.248673908640882</v>
      </c>
    </row>
    <row r="5643" spans="1:2" x14ac:dyDescent="0.2">
      <c r="A5643" s="50">
        <v>5640</v>
      </c>
      <c r="B5643" s="51">
        <v>78.272880339689209</v>
      </c>
    </row>
    <row r="5644" spans="1:2" x14ac:dyDescent="0.2">
      <c r="A5644" s="50">
        <v>5641</v>
      </c>
      <c r="B5644" s="51">
        <v>52.491929942190524</v>
      </c>
    </row>
    <row r="5645" spans="1:2" x14ac:dyDescent="0.2">
      <c r="A5645" s="50">
        <v>5642</v>
      </c>
      <c r="B5645" s="51">
        <v>56.457515631193381</v>
      </c>
    </row>
    <row r="5646" spans="1:2" x14ac:dyDescent="0.2">
      <c r="A5646" s="50">
        <v>5643</v>
      </c>
      <c r="B5646" s="51">
        <v>69.478456641424685</v>
      </c>
    </row>
    <row r="5647" spans="1:2" x14ac:dyDescent="0.2">
      <c r="A5647" s="50">
        <v>5644</v>
      </c>
      <c r="B5647" s="51">
        <v>51.301235386896771</v>
      </c>
    </row>
    <row r="5648" spans="1:2" x14ac:dyDescent="0.2">
      <c r="A5648" s="50">
        <v>5645</v>
      </c>
      <c r="B5648" s="51">
        <v>50.537796735773718</v>
      </c>
    </row>
    <row r="5649" spans="1:2" x14ac:dyDescent="0.2">
      <c r="A5649" s="50">
        <v>5646</v>
      </c>
      <c r="B5649" s="51">
        <v>59.179461112014742</v>
      </c>
    </row>
    <row r="5650" spans="1:2" x14ac:dyDescent="0.2">
      <c r="A5650" s="50">
        <v>5647</v>
      </c>
      <c r="B5650" s="51">
        <v>60.572446238737001</v>
      </c>
    </row>
    <row r="5651" spans="1:2" x14ac:dyDescent="0.2">
      <c r="A5651" s="50">
        <v>5648</v>
      </c>
      <c r="B5651" s="51">
        <v>61.616494352367766</v>
      </c>
    </row>
    <row r="5652" spans="1:2" x14ac:dyDescent="0.2">
      <c r="A5652" s="50">
        <v>5649</v>
      </c>
      <c r="B5652" s="51">
        <v>58.449827814603523</v>
      </c>
    </row>
    <row r="5653" spans="1:2" x14ac:dyDescent="0.2">
      <c r="A5653" s="50">
        <v>5650</v>
      </c>
      <c r="B5653" s="51">
        <v>69.124635211577612</v>
      </c>
    </row>
    <row r="5654" spans="1:2" x14ac:dyDescent="0.2">
      <c r="A5654" s="50">
        <v>5651</v>
      </c>
      <c r="B5654" s="51">
        <v>52.644397520921153</v>
      </c>
    </row>
    <row r="5655" spans="1:2" x14ac:dyDescent="0.2">
      <c r="A5655" s="50">
        <v>5652</v>
      </c>
      <c r="B5655" s="51">
        <v>77.247478269503802</v>
      </c>
    </row>
    <row r="5656" spans="1:2" x14ac:dyDescent="0.2">
      <c r="A5656" s="50">
        <v>5653</v>
      </c>
      <c r="B5656" s="51">
        <v>65.009956228705107</v>
      </c>
    </row>
    <row r="5657" spans="1:2" x14ac:dyDescent="0.2">
      <c r="A5657" s="50">
        <v>5654</v>
      </c>
      <c r="B5657" s="51">
        <v>57.953329436632529</v>
      </c>
    </row>
    <row r="5658" spans="1:2" x14ac:dyDescent="0.2">
      <c r="A5658" s="50">
        <v>5655</v>
      </c>
      <c r="B5658" s="51">
        <v>58.883962726811866</v>
      </c>
    </row>
    <row r="5659" spans="1:2" x14ac:dyDescent="0.2">
      <c r="A5659" s="50">
        <v>5656</v>
      </c>
      <c r="B5659" s="51">
        <v>67.247490587065357</v>
      </c>
    </row>
    <row r="5660" spans="1:2" x14ac:dyDescent="0.2">
      <c r="A5660" s="50">
        <v>5657</v>
      </c>
      <c r="B5660" s="51">
        <v>57.727914095517953</v>
      </c>
    </row>
    <row r="5661" spans="1:2" x14ac:dyDescent="0.2">
      <c r="A5661" s="50">
        <v>5658</v>
      </c>
      <c r="B5661" s="51">
        <v>59.523824982983243</v>
      </c>
    </row>
    <row r="5662" spans="1:2" x14ac:dyDescent="0.2">
      <c r="A5662" s="50">
        <v>5659</v>
      </c>
      <c r="B5662" s="51">
        <v>64.919571918355501</v>
      </c>
    </row>
    <row r="5663" spans="1:2" x14ac:dyDescent="0.2">
      <c r="A5663" s="50">
        <v>5660</v>
      </c>
      <c r="B5663" s="51">
        <v>63.492147499944053</v>
      </c>
    </row>
    <row r="5664" spans="1:2" x14ac:dyDescent="0.2">
      <c r="A5664" s="50">
        <v>5661</v>
      </c>
      <c r="B5664" s="51">
        <v>56.794162788103186</v>
      </c>
    </row>
    <row r="5665" spans="1:2" x14ac:dyDescent="0.2">
      <c r="A5665" s="50">
        <v>5662</v>
      </c>
      <c r="B5665" s="51">
        <v>62.037112772629214</v>
      </c>
    </row>
    <row r="5666" spans="1:2" x14ac:dyDescent="0.2">
      <c r="A5666" s="50">
        <v>5663</v>
      </c>
      <c r="B5666" s="51">
        <v>40.89621280084156</v>
      </c>
    </row>
    <row r="5667" spans="1:2" x14ac:dyDescent="0.2">
      <c r="A5667" s="50">
        <v>5664</v>
      </c>
      <c r="B5667" s="51">
        <v>43.692266007586774</v>
      </c>
    </row>
    <row r="5668" spans="1:2" x14ac:dyDescent="0.2">
      <c r="A5668" s="50">
        <v>5665</v>
      </c>
      <c r="B5668" s="51">
        <v>62.329058108310903</v>
      </c>
    </row>
    <row r="5669" spans="1:2" x14ac:dyDescent="0.2">
      <c r="A5669" s="50">
        <v>5666</v>
      </c>
      <c r="B5669" s="51">
        <v>65.841486247443456</v>
      </c>
    </row>
    <row r="5670" spans="1:2" x14ac:dyDescent="0.2">
      <c r="A5670" s="50">
        <v>5667</v>
      </c>
      <c r="B5670" s="51">
        <v>74.722602913952684</v>
      </c>
    </row>
    <row r="5671" spans="1:2" x14ac:dyDescent="0.2">
      <c r="A5671" s="50">
        <v>5668</v>
      </c>
      <c r="B5671" s="51">
        <v>61.277279172291372</v>
      </c>
    </row>
    <row r="5672" spans="1:2" x14ac:dyDescent="0.2">
      <c r="A5672" s="50">
        <v>5669</v>
      </c>
      <c r="B5672" s="51">
        <v>70.540965566078498</v>
      </c>
    </row>
    <row r="5673" spans="1:2" x14ac:dyDescent="0.2">
      <c r="A5673" s="50">
        <v>5670</v>
      </c>
      <c r="B5673" s="51">
        <v>60.859970659885086</v>
      </c>
    </row>
    <row r="5674" spans="1:2" x14ac:dyDescent="0.2">
      <c r="A5674" s="50">
        <v>5671</v>
      </c>
      <c r="B5674" s="51">
        <v>73.58072843486238</v>
      </c>
    </row>
    <row r="5675" spans="1:2" x14ac:dyDescent="0.2">
      <c r="A5675" s="50">
        <v>5672</v>
      </c>
      <c r="B5675" s="51">
        <v>56.94309937851979</v>
      </c>
    </row>
    <row r="5676" spans="1:2" x14ac:dyDescent="0.2">
      <c r="A5676" s="50">
        <v>5673</v>
      </c>
      <c r="B5676" s="51">
        <v>67.536603263862474</v>
      </c>
    </row>
    <row r="5677" spans="1:2" x14ac:dyDescent="0.2">
      <c r="A5677" s="50">
        <v>5674</v>
      </c>
      <c r="B5677" s="51">
        <v>57.03310727332557</v>
      </c>
    </row>
    <row r="5678" spans="1:2" x14ac:dyDescent="0.2">
      <c r="A5678" s="50">
        <v>5675</v>
      </c>
      <c r="B5678" s="51">
        <v>61.407129992274541</v>
      </c>
    </row>
    <row r="5679" spans="1:2" x14ac:dyDescent="0.2">
      <c r="A5679" s="50">
        <v>5676</v>
      </c>
      <c r="B5679" s="51">
        <v>59.098560102448069</v>
      </c>
    </row>
    <row r="5680" spans="1:2" x14ac:dyDescent="0.2">
      <c r="A5680" s="50">
        <v>5677</v>
      </c>
      <c r="B5680" s="51">
        <v>66.422901041833526</v>
      </c>
    </row>
    <row r="5681" spans="1:2" x14ac:dyDescent="0.2">
      <c r="A5681" s="50">
        <v>5678</v>
      </c>
      <c r="B5681" s="51">
        <v>59.683754410828179</v>
      </c>
    </row>
    <row r="5682" spans="1:2" x14ac:dyDescent="0.2">
      <c r="A5682" s="50">
        <v>5679</v>
      </c>
      <c r="B5682" s="51">
        <v>69.756681800248089</v>
      </c>
    </row>
    <row r="5683" spans="1:2" x14ac:dyDescent="0.2">
      <c r="A5683" s="50">
        <v>5680</v>
      </c>
      <c r="B5683" s="51">
        <v>62.117120431943171</v>
      </c>
    </row>
    <row r="5684" spans="1:2" x14ac:dyDescent="0.2">
      <c r="A5684" s="50">
        <v>5681</v>
      </c>
      <c r="B5684" s="51">
        <v>66.625595879779937</v>
      </c>
    </row>
    <row r="5685" spans="1:2" x14ac:dyDescent="0.2">
      <c r="A5685" s="50">
        <v>5682</v>
      </c>
      <c r="B5685" s="51">
        <v>69.992151468884273</v>
      </c>
    </row>
    <row r="5686" spans="1:2" x14ac:dyDescent="0.2">
      <c r="A5686" s="50">
        <v>5683</v>
      </c>
      <c r="B5686" s="51">
        <v>67.648210716579555</v>
      </c>
    </row>
    <row r="5687" spans="1:2" x14ac:dyDescent="0.2">
      <c r="A5687" s="50">
        <v>5684</v>
      </c>
      <c r="B5687" s="51">
        <v>81.659596950590881</v>
      </c>
    </row>
    <row r="5688" spans="1:2" x14ac:dyDescent="0.2">
      <c r="A5688" s="50">
        <v>5685</v>
      </c>
      <c r="B5688" s="51">
        <v>58.092056249562333</v>
      </c>
    </row>
    <row r="5689" spans="1:2" x14ac:dyDescent="0.2">
      <c r="A5689" s="50">
        <v>5686</v>
      </c>
      <c r="B5689" s="51">
        <v>63.768234597892082</v>
      </c>
    </row>
    <row r="5690" spans="1:2" x14ac:dyDescent="0.2">
      <c r="A5690" s="50">
        <v>5687</v>
      </c>
      <c r="B5690" s="51">
        <v>67.178520707540159</v>
      </c>
    </row>
    <row r="5691" spans="1:2" x14ac:dyDescent="0.2">
      <c r="A5691" s="50">
        <v>5688</v>
      </c>
      <c r="B5691" s="51">
        <v>67.948939248051474</v>
      </c>
    </row>
    <row r="5692" spans="1:2" x14ac:dyDescent="0.2">
      <c r="A5692" s="50">
        <v>5689</v>
      </c>
      <c r="B5692" s="51">
        <v>76.53535369107091</v>
      </c>
    </row>
    <row r="5693" spans="1:2" x14ac:dyDescent="0.2">
      <c r="A5693" s="50">
        <v>5690</v>
      </c>
      <c r="B5693" s="51">
        <v>60.024514192228445</v>
      </c>
    </row>
    <row r="5694" spans="1:2" x14ac:dyDescent="0.2">
      <c r="A5694" s="50">
        <v>5691</v>
      </c>
      <c r="B5694" s="51">
        <v>58.007609884157567</v>
      </c>
    </row>
    <row r="5695" spans="1:2" x14ac:dyDescent="0.2">
      <c r="A5695" s="50">
        <v>5692</v>
      </c>
      <c r="B5695" s="51">
        <v>71.528260438544592</v>
      </c>
    </row>
    <row r="5696" spans="1:2" x14ac:dyDescent="0.2">
      <c r="A5696" s="50">
        <v>5693</v>
      </c>
      <c r="B5696" s="51">
        <v>73.342083546068935</v>
      </c>
    </row>
    <row r="5697" spans="1:2" x14ac:dyDescent="0.2">
      <c r="A5697" s="50">
        <v>5694</v>
      </c>
      <c r="B5697" s="51">
        <v>62.54210008115205</v>
      </c>
    </row>
    <row r="5698" spans="1:2" x14ac:dyDescent="0.2">
      <c r="A5698" s="50">
        <v>5695</v>
      </c>
      <c r="B5698" s="51">
        <v>65.10086304208167</v>
      </c>
    </row>
    <row r="5699" spans="1:2" x14ac:dyDescent="0.2">
      <c r="A5699" s="50">
        <v>5696</v>
      </c>
      <c r="B5699" s="51">
        <v>48.537180281019957</v>
      </c>
    </row>
    <row r="5700" spans="1:2" x14ac:dyDescent="0.2">
      <c r="A5700" s="50">
        <v>5697</v>
      </c>
      <c r="B5700" s="51">
        <v>55.145015568520613</v>
      </c>
    </row>
    <row r="5701" spans="1:2" x14ac:dyDescent="0.2">
      <c r="A5701" s="50">
        <v>5698</v>
      </c>
      <c r="B5701" s="51">
        <v>80.623088629508302</v>
      </c>
    </row>
    <row r="5702" spans="1:2" x14ac:dyDescent="0.2">
      <c r="A5702" s="50">
        <v>5699</v>
      </c>
      <c r="B5702" s="51">
        <v>63.629771127752328</v>
      </c>
    </row>
    <row r="5703" spans="1:2" x14ac:dyDescent="0.2">
      <c r="A5703" s="50">
        <v>5700</v>
      </c>
      <c r="B5703" s="51">
        <v>61.775448412522891</v>
      </c>
    </row>
    <row r="5704" spans="1:2" x14ac:dyDescent="0.2">
      <c r="A5704" s="50">
        <v>5701</v>
      </c>
      <c r="B5704" s="51">
        <v>61.985931827876982</v>
      </c>
    </row>
    <row r="5705" spans="1:2" x14ac:dyDescent="0.2">
      <c r="A5705" s="50">
        <v>5702</v>
      </c>
      <c r="B5705" s="51">
        <v>61.356412693627313</v>
      </c>
    </row>
    <row r="5706" spans="1:2" x14ac:dyDescent="0.2">
      <c r="A5706" s="50">
        <v>5703</v>
      </c>
      <c r="B5706" s="51">
        <v>63.272278026253979</v>
      </c>
    </row>
    <row r="5707" spans="1:2" x14ac:dyDescent="0.2">
      <c r="A5707" s="50">
        <v>5704</v>
      </c>
      <c r="B5707" s="51">
        <v>57.499620330426602</v>
      </c>
    </row>
    <row r="5708" spans="1:2" x14ac:dyDescent="0.2">
      <c r="A5708" s="50">
        <v>5705</v>
      </c>
      <c r="B5708" s="51">
        <v>60.154643850078465</v>
      </c>
    </row>
    <row r="5709" spans="1:2" x14ac:dyDescent="0.2">
      <c r="A5709" s="50">
        <v>5706</v>
      </c>
      <c r="B5709" s="51">
        <v>62.890269317049452</v>
      </c>
    </row>
    <row r="5710" spans="1:2" x14ac:dyDescent="0.2">
      <c r="A5710" s="50">
        <v>5707</v>
      </c>
      <c r="B5710" s="51">
        <v>71.414803050896268</v>
      </c>
    </row>
    <row r="5711" spans="1:2" x14ac:dyDescent="0.2">
      <c r="A5711" s="50">
        <v>5708</v>
      </c>
      <c r="B5711" s="51">
        <v>59.603856543730608</v>
      </c>
    </row>
    <row r="5712" spans="1:2" x14ac:dyDescent="0.2">
      <c r="A5712" s="50">
        <v>5709</v>
      </c>
      <c r="B5712" s="51">
        <v>59.311783717262585</v>
      </c>
    </row>
    <row r="5713" spans="1:2" x14ac:dyDescent="0.2">
      <c r="A5713" s="50">
        <v>5710</v>
      </c>
      <c r="B5713" s="51">
        <v>65.650811990994086</v>
      </c>
    </row>
    <row r="5714" spans="1:2" x14ac:dyDescent="0.2">
      <c r="A5714" s="50">
        <v>5711</v>
      </c>
      <c r="B5714" s="51">
        <v>61.565659388356195</v>
      </c>
    </row>
    <row r="5715" spans="1:2" x14ac:dyDescent="0.2">
      <c r="A5715" s="50">
        <v>5712</v>
      </c>
      <c r="B5715" s="51">
        <v>62.623103117887219</v>
      </c>
    </row>
    <row r="5716" spans="1:2" x14ac:dyDescent="0.2">
      <c r="A5716" s="50">
        <v>5713</v>
      </c>
      <c r="B5716" s="51">
        <v>59.472486747117294</v>
      </c>
    </row>
    <row r="5717" spans="1:2" x14ac:dyDescent="0.2">
      <c r="A5717" s="50">
        <v>5714</v>
      </c>
      <c r="B5717" s="51">
        <v>70.965020570890971</v>
      </c>
    </row>
    <row r="5718" spans="1:2" x14ac:dyDescent="0.2">
      <c r="A5718" s="50">
        <v>5715</v>
      </c>
      <c r="B5718" s="51">
        <v>60.233869295652454</v>
      </c>
    </row>
    <row r="5719" spans="1:2" x14ac:dyDescent="0.2">
      <c r="A5719" s="50">
        <v>5716</v>
      </c>
      <c r="B5719" s="51">
        <v>46.253296480181902</v>
      </c>
    </row>
    <row r="5720" spans="1:2" x14ac:dyDescent="0.2">
      <c r="A5720" s="50">
        <v>5717</v>
      </c>
      <c r="B5720" s="51">
        <v>78.650816566658904</v>
      </c>
    </row>
    <row r="5721" spans="1:2" x14ac:dyDescent="0.2">
      <c r="A5721" s="50">
        <v>5718</v>
      </c>
      <c r="B5721" s="51">
        <v>64.307038713381587</v>
      </c>
    </row>
    <row r="5722" spans="1:2" x14ac:dyDescent="0.2">
      <c r="A5722" s="50">
        <v>5719</v>
      </c>
      <c r="B5722" s="51">
        <v>59.894155489790478</v>
      </c>
    </row>
    <row r="5723" spans="1:2" x14ac:dyDescent="0.2">
      <c r="A5723" s="50">
        <v>5720</v>
      </c>
      <c r="B5723" s="51">
        <v>68.704069193046536</v>
      </c>
    </row>
    <row r="5724" spans="1:2" x14ac:dyDescent="0.2">
      <c r="A5724" s="50">
        <v>5721</v>
      </c>
      <c r="B5724" s="51">
        <v>64.078751046135707</v>
      </c>
    </row>
    <row r="5725" spans="1:2" x14ac:dyDescent="0.2">
      <c r="A5725" s="50">
        <v>5722</v>
      </c>
      <c r="B5725" s="51">
        <v>60.521833734694653</v>
      </c>
    </row>
    <row r="5726" spans="1:2" x14ac:dyDescent="0.2">
      <c r="A5726" s="50">
        <v>5723</v>
      </c>
      <c r="B5726" s="51">
        <v>66.097479991565962</v>
      </c>
    </row>
    <row r="5727" spans="1:2" x14ac:dyDescent="0.2">
      <c r="A5727" s="50">
        <v>5724</v>
      </c>
      <c r="B5727" s="51">
        <v>72.751837755692122</v>
      </c>
    </row>
    <row r="5728" spans="1:2" x14ac:dyDescent="0.2">
      <c r="A5728" s="50">
        <v>5725</v>
      </c>
      <c r="B5728" s="51">
        <v>63.18950692744459</v>
      </c>
    </row>
    <row r="5729" spans="1:2" x14ac:dyDescent="0.2">
      <c r="A5729" s="50">
        <v>5726</v>
      </c>
      <c r="B5729" s="51">
        <v>63.054268654751077</v>
      </c>
    </row>
    <row r="5730" spans="1:2" x14ac:dyDescent="0.2">
      <c r="A5730" s="50">
        <v>5727</v>
      </c>
      <c r="B5730" s="51">
        <v>58.176155622661362</v>
      </c>
    </row>
    <row r="5731" spans="1:2" x14ac:dyDescent="0.2">
      <c r="A5731" s="50">
        <v>5728</v>
      </c>
      <c r="B5731" s="51">
        <v>58.229849017616729</v>
      </c>
    </row>
    <row r="5732" spans="1:2" x14ac:dyDescent="0.2">
      <c r="A5732" s="50">
        <v>5729</v>
      </c>
      <c r="B5732" s="51">
        <v>70.234730723486265</v>
      </c>
    </row>
    <row r="5733" spans="1:2" x14ac:dyDescent="0.2">
      <c r="A5733" s="50">
        <v>5730</v>
      </c>
      <c r="B5733" s="51">
        <v>45.294200262881496</v>
      </c>
    </row>
    <row r="5734" spans="1:2" x14ac:dyDescent="0.2">
      <c r="A5734" s="50">
        <v>5731</v>
      </c>
      <c r="B5734" s="51">
        <v>56.702563324859156</v>
      </c>
    </row>
    <row r="5735" spans="1:2" x14ac:dyDescent="0.2">
      <c r="A5735" s="50">
        <v>5732</v>
      </c>
      <c r="B5735" s="51">
        <v>68.45699455412948</v>
      </c>
    </row>
    <row r="5736" spans="1:2" x14ac:dyDescent="0.2">
      <c r="A5736" s="50">
        <v>5733</v>
      </c>
      <c r="B5736" s="51">
        <v>54.678000395889754</v>
      </c>
    </row>
    <row r="5737" spans="1:2" x14ac:dyDescent="0.2">
      <c r="A5737" s="50">
        <v>5734</v>
      </c>
      <c r="B5737" s="51">
        <v>67.833989113192004</v>
      </c>
    </row>
    <row r="5738" spans="1:2" x14ac:dyDescent="0.2">
      <c r="A5738" s="50">
        <v>5735</v>
      </c>
      <c r="B5738" s="51">
        <v>56.302784392498786</v>
      </c>
    </row>
    <row r="5739" spans="1:2" x14ac:dyDescent="0.2">
      <c r="A5739" s="50">
        <v>5736</v>
      </c>
      <c r="B5739" s="51">
        <v>63.325435844579154</v>
      </c>
    </row>
    <row r="5740" spans="1:2" x14ac:dyDescent="0.2">
      <c r="A5740" s="50">
        <v>5737</v>
      </c>
      <c r="B5740" s="51">
        <v>69.04094727502347</v>
      </c>
    </row>
    <row r="5741" spans="1:2" x14ac:dyDescent="0.2">
      <c r="A5741" s="50">
        <v>5738</v>
      </c>
      <c r="B5741" s="51">
        <v>63.408649850159385</v>
      </c>
    </row>
    <row r="5742" spans="1:2" x14ac:dyDescent="0.2">
      <c r="A5742" s="50">
        <v>5739</v>
      </c>
      <c r="B5742" s="51">
        <v>62.409600646066679</v>
      </c>
    </row>
    <row r="5743" spans="1:2" x14ac:dyDescent="0.2">
      <c r="A5743" s="50">
        <v>5740</v>
      </c>
      <c r="B5743" s="51">
        <v>60.103860100376806</v>
      </c>
    </row>
    <row r="5744" spans="1:2" x14ac:dyDescent="0.2">
      <c r="A5744" s="50">
        <v>5741</v>
      </c>
      <c r="B5744" s="51">
        <v>67.761046708781706</v>
      </c>
    </row>
    <row r="5745" spans="1:2" x14ac:dyDescent="0.2">
      <c r="A5745" s="50">
        <v>5742</v>
      </c>
      <c r="B5745" s="51">
        <v>66.259128949723731</v>
      </c>
    </row>
    <row r="5746" spans="1:2" x14ac:dyDescent="0.2">
      <c r="A5746" s="50">
        <v>5743</v>
      </c>
      <c r="B5746" s="51">
        <v>54.062759351725219</v>
      </c>
    </row>
    <row r="5747" spans="1:2" x14ac:dyDescent="0.2">
      <c r="A5747" s="50">
        <v>5744</v>
      </c>
      <c r="B5747" s="51">
        <v>69.847809607823507</v>
      </c>
    </row>
    <row r="5748" spans="1:2" x14ac:dyDescent="0.2">
      <c r="A5748" s="50">
        <v>5745</v>
      </c>
      <c r="B5748" s="51">
        <v>49.425570073123289</v>
      </c>
    </row>
    <row r="5749" spans="1:2" x14ac:dyDescent="0.2">
      <c r="A5749" s="50">
        <v>5746</v>
      </c>
      <c r="B5749" s="51">
        <v>54.25914061950666</v>
      </c>
    </row>
    <row r="5750" spans="1:2" x14ac:dyDescent="0.2">
      <c r="A5750" s="50">
        <v>5747</v>
      </c>
      <c r="B5750" s="51">
        <v>51.6090101523302</v>
      </c>
    </row>
    <row r="5751" spans="1:2" x14ac:dyDescent="0.2">
      <c r="A5751" s="50">
        <v>5748</v>
      </c>
      <c r="B5751" s="51">
        <v>57.868282070232247</v>
      </c>
    </row>
    <row r="5752" spans="1:2" x14ac:dyDescent="0.2">
      <c r="A5752" s="50">
        <v>5749</v>
      </c>
      <c r="B5752" s="51">
        <v>64.450286131887509</v>
      </c>
    </row>
    <row r="5753" spans="1:2" x14ac:dyDescent="0.2">
      <c r="A5753" s="50">
        <v>5750</v>
      </c>
      <c r="B5753" s="51">
        <v>64.861944123893736</v>
      </c>
    </row>
    <row r="5754" spans="1:2" x14ac:dyDescent="0.2">
      <c r="A5754" s="50">
        <v>5751</v>
      </c>
      <c r="B5754" s="51">
        <v>50.760441542720081</v>
      </c>
    </row>
    <row r="5755" spans="1:2" x14ac:dyDescent="0.2">
      <c r="A5755" s="50">
        <v>5752</v>
      </c>
      <c r="B5755" s="51">
        <v>52.068482249058945</v>
      </c>
    </row>
    <row r="5756" spans="1:2" x14ac:dyDescent="0.2">
      <c r="A5756" s="50">
        <v>5753</v>
      </c>
      <c r="B5756" s="51">
        <v>57.179562432154356</v>
      </c>
    </row>
    <row r="5757" spans="1:2" x14ac:dyDescent="0.2">
      <c r="A5757" s="50">
        <v>5754</v>
      </c>
      <c r="B5757" s="51">
        <v>66.691252265399797</v>
      </c>
    </row>
    <row r="5758" spans="1:2" x14ac:dyDescent="0.2">
      <c r="A5758" s="50">
        <v>5755</v>
      </c>
      <c r="B5758" s="51">
        <v>59.046636842899019</v>
      </c>
    </row>
    <row r="5759" spans="1:2" x14ac:dyDescent="0.2">
      <c r="A5759" s="50">
        <v>5756</v>
      </c>
      <c r="B5759" s="51">
        <v>74.259108580078575</v>
      </c>
    </row>
    <row r="5760" spans="1:2" x14ac:dyDescent="0.2">
      <c r="A5760" s="50">
        <v>5757</v>
      </c>
      <c r="B5760" s="51">
        <v>56.207465995321286</v>
      </c>
    </row>
    <row r="5761" spans="1:2" x14ac:dyDescent="0.2">
      <c r="A5761" s="50">
        <v>5758</v>
      </c>
      <c r="B5761" s="51">
        <v>70.641670231782811</v>
      </c>
    </row>
    <row r="5762" spans="1:2" x14ac:dyDescent="0.2">
      <c r="A5762" s="50">
        <v>5759</v>
      </c>
      <c r="B5762" s="51">
        <v>79.305835681166926</v>
      </c>
    </row>
    <row r="5763" spans="1:2" x14ac:dyDescent="0.2">
      <c r="A5763" s="50">
        <v>5760</v>
      </c>
      <c r="B5763" s="51">
        <v>58.749855378340051</v>
      </c>
    </row>
    <row r="5764" spans="1:2" x14ac:dyDescent="0.2">
      <c r="A5764" s="50">
        <v>5761</v>
      </c>
      <c r="B5764" s="51">
        <v>61.826437790630152</v>
      </c>
    </row>
    <row r="5765" spans="1:2" x14ac:dyDescent="0.2">
      <c r="A5765" s="50">
        <v>5762</v>
      </c>
      <c r="B5765" s="51">
        <v>57.782848292699789</v>
      </c>
    </row>
    <row r="5766" spans="1:2" x14ac:dyDescent="0.2">
      <c r="A5766" s="50">
        <v>5763</v>
      </c>
      <c r="B5766" s="51">
        <v>73.112125637851065</v>
      </c>
    </row>
    <row r="5767" spans="1:2" x14ac:dyDescent="0.2">
      <c r="A5767" s="50">
        <v>5764</v>
      </c>
      <c r="B5767" s="51">
        <v>69.256918920997123</v>
      </c>
    </row>
    <row r="5768" spans="1:2" x14ac:dyDescent="0.2">
      <c r="A5768" s="50">
        <v>5765</v>
      </c>
      <c r="B5768" s="51">
        <v>69.616404972337278</v>
      </c>
    </row>
    <row r="5769" spans="1:2" x14ac:dyDescent="0.2">
      <c r="A5769" s="50">
        <v>5766</v>
      </c>
      <c r="B5769" s="51">
        <v>68.579703298955252</v>
      </c>
    </row>
    <row r="5770" spans="1:2" x14ac:dyDescent="0.2">
      <c r="A5770" s="50">
        <v>5767</v>
      </c>
      <c r="B5770" s="51">
        <v>72.210439869846326</v>
      </c>
    </row>
    <row r="5771" spans="1:2" x14ac:dyDescent="0.2">
      <c r="A5771" s="50">
        <v>5768</v>
      </c>
      <c r="B5771" s="51">
        <v>63.853068695961952</v>
      </c>
    </row>
    <row r="5772" spans="1:2" x14ac:dyDescent="0.2">
      <c r="A5772" s="50">
        <v>5769</v>
      </c>
      <c r="B5772" s="51">
        <v>61.14755745779896</v>
      </c>
    </row>
    <row r="5773" spans="1:2" x14ac:dyDescent="0.2">
      <c r="A5773" s="50">
        <v>5770</v>
      </c>
      <c r="B5773" s="51">
        <v>63.938244699734398</v>
      </c>
    </row>
    <row r="5774" spans="1:2" x14ac:dyDescent="0.2">
      <c r="A5774" s="50">
        <v>5771</v>
      </c>
      <c r="B5774" s="51">
        <v>55.25065229426702</v>
      </c>
    </row>
    <row r="5775" spans="1:2" x14ac:dyDescent="0.2">
      <c r="A5775" s="50">
        <v>5772</v>
      </c>
      <c r="B5775" s="51">
        <v>66.160349425105323</v>
      </c>
    </row>
    <row r="5776" spans="1:2" x14ac:dyDescent="0.2">
      <c r="A5776" s="50">
        <v>5773</v>
      </c>
      <c r="B5776" s="51">
        <v>60.313032828181399</v>
      </c>
    </row>
    <row r="5777" spans="1:2" x14ac:dyDescent="0.2">
      <c r="A5777" s="50">
        <v>5774</v>
      </c>
      <c r="B5777" s="51">
        <v>66.898682634237446</v>
      </c>
    </row>
    <row r="5778" spans="1:2" x14ac:dyDescent="0.2">
      <c r="A5778" s="50">
        <v>5775</v>
      </c>
      <c r="B5778" s="51">
        <v>68.911866957198257</v>
      </c>
    </row>
    <row r="5779" spans="1:2" x14ac:dyDescent="0.2">
      <c r="A5779" s="50">
        <v>5776</v>
      </c>
      <c r="B5779" s="51">
        <v>70.801606116046855</v>
      </c>
    </row>
    <row r="5780" spans="1:2" x14ac:dyDescent="0.2">
      <c r="A5780" s="50">
        <v>5777</v>
      </c>
      <c r="B5780" s="51">
        <v>65.999941392056812</v>
      </c>
    </row>
    <row r="5781" spans="1:2" x14ac:dyDescent="0.2">
      <c r="A5781" s="50">
        <v>5778</v>
      </c>
      <c r="B5781" s="51">
        <v>54.968998100008157</v>
      </c>
    </row>
    <row r="5782" spans="1:2" x14ac:dyDescent="0.2">
      <c r="A5782" s="50">
        <v>5779</v>
      </c>
      <c r="B5782" s="51">
        <v>66.965922663594739</v>
      </c>
    </row>
    <row r="5783" spans="1:2" x14ac:dyDescent="0.2">
      <c r="A5783" s="50">
        <v>5780</v>
      </c>
      <c r="B5783" s="51">
        <v>58.396659692891284</v>
      </c>
    </row>
    <row r="5784" spans="1:2" x14ac:dyDescent="0.2">
      <c r="A5784" s="50">
        <v>5781</v>
      </c>
      <c r="B5784" s="51">
        <v>47.844830008065053</v>
      </c>
    </row>
    <row r="5785" spans="1:2" x14ac:dyDescent="0.2">
      <c r="A5785" s="50">
        <v>5782</v>
      </c>
      <c r="B5785" s="51">
        <v>75.225989133782946</v>
      </c>
    </row>
    <row r="5786" spans="1:2" x14ac:dyDescent="0.2">
      <c r="A5786" s="50">
        <v>5783</v>
      </c>
      <c r="B5786" s="51">
        <v>66.523819184639009</v>
      </c>
    </row>
    <row r="5787" spans="1:2" x14ac:dyDescent="0.2">
      <c r="A5787" s="50">
        <v>5784</v>
      </c>
      <c r="B5787" s="51">
        <v>53.02919076804119</v>
      </c>
    </row>
    <row r="5788" spans="1:2" x14ac:dyDescent="0.2">
      <c r="A5788" s="50">
        <v>5785</v>
      </c>
      <c r="B5788" s="51">
        <v>74.435793758589355</v>
      </c>
    </row>
    <row r="5789" spans="1:2" x14ac:dyDescent="0.2">
      <c r="A5789" s="50">
        <v>5786</v>
      </c>
      <c r="B5789" s="51">
        <v>67.356055442510538</v>
      </c>
    </row>
    <row r="5790" spans="1:2" x14ac:dyDescent="0.2">
      <c r="A5790" s="50">
        <v>5787</v>
      </c>
      <c r="B5790" s="51">
        <v>47.336535056389806</v>
      </c>
    </row>
    <row r="5791" spans="1:2" x14ac:dyDescent="0.2">
      <c r="A5791" s="50">
        <v>5788</v>
      </c>
      <c r="B5791" s="51">
        <v>55.951862699311178</v>
      </c>
    </row>
    <row r="5792" spans="1:2" x14ac:dyDescent="0.2">
      <c r="A5792" s="50">
        <v>5789</v>
      </c>
      <c r="B5792" s="51">
        <v>72.01625987418295</v>
      </c>
    </row>
    <row r="5793" spans="1:2" x14ac:dyDescent="0.2">
      <c r="A5793" s="50">
        <v>5790</v>
      </c>
      <c r="B5793" s="51">
        <v>71.709092767509986</v>
      </c>
    </row>
    <row r="5794" spans="1:2" x14ac:dyDescent="0.2">
      <c r="A5794" s="50">
        <v>5791</v>
      </c>
      <c r="B5794" s="51">
        <v>64.538165945779753</v>
      </c>
    </row>
    <row r="5795" spans="1:2" x14ac:dyDescent="0.2">
      <c r="A5795" s="50">
        <v>5792</v>
      </c>
      <c r="B5795" s="51">
        <v>59.260175753004681</v>
      </c>
    </row>
    <row r="5796" spans="1:2" x14ac:dyDescent="0.2">
      <c r="A5796" s="50">
        <v>5793</v>
      </c>
      <c r="B5796" s="51">
        <v>72.410342178167525</v>
      </c>
    </row>
    <row r="5797" spans="1:2" x14ac:dyDescent="0.2">
      <c r="A5797" s="50">
        <v>5794</v>
      </c>
      <c r="B5797" s="51">
        <v>58.313409594696168</v>
      </c>
    </row>
    <row r="5798" spans="1:2" x14ac:dyDescent="0.2">
      <c r="A5798" s="50">
        <v>5795</v>
      </c>
      <c r="B5798" s="51">
        <v>63.106992419247717</v>
      </c>
    </row>
    <row r="5799" spans="1:2" x14ac:dyDescent="0.2">
      <c r="A5799" s="50">
        <v>5796</v>
      </c>
      <c r="B5799" s="51">
        <v>70.139133642058923</v>
      </c>
    </row>
    <row r="5800" spans="1:2" x14ac:dyDescent="0.2">
      <c r="A5800" s="50">
        <v>5797</v>
      </c>
      <c r="B5800" s="51">
        <v>61.486359908501136</v>
      </c>
    </row>
    <row r="5801" spans="1:2" x14ac:dyDescent="0.2">
      <c r="A5801" s="50">
        <v>5798</v>
      </c>
      <c r="B5801" s="51">
        <v>69.391269938821722</v>
      </c>
    </row>
    <row r="5802" spans="1:2" x14ac:dyDescent="0.2">
      <c r="A5802" s="50">
        <v>5799</v>
      </c>
      <c r="B5802" s="51">
        <v>62.756409293182891</v>
      </c>
    </row>
    <row r="5803" spans="1:2" x14ac:dyDescent="0.2">
      <c r="A5803" s="50">
        <v>5800</v>
      </c>
      <c r="B5803" s="51">
        <v>64.394221744502971</v>
      </c>
    </row>
    <row r="5804" spans="1:2" x14ac:dyDescent="0.2">
      <c r="A5804" s="50">
        <v>5801</v>
      </c>
      <c r="B5804" s="51">
        <v>53.391630246115483</v>
      </c>
    </row>
    <row r="5805" spans="1:2" x14ac:dyDescent="0.2">
      <c r="A5805" s="50">
        <v>5802</v>
      </c>
      <c r="B5805" s="51">
        <v>72.54159171403262</v>
      </c>
    </row>
    <row r="5806" spans="1:2" x14ac:dyDescent="0.2">
      <c r="A5806" s="50">
        <v>5803</v>
      </c>
      <c r="B5806" s="51">
        <v>70.386339608231069</v>
      </c>
    </row>
    <row r="5807" spans="1:2" x14ac:dyDescent="0.2">
      <c r="A5807" s="50">
        <v>5804</v>
      </c>
      <c r="B5807" s="51">
        <v>66.794499440829327</v>
      </c>
    </row>
    <row r="5808" spans="1:2" x14ac:dyDescent="0.2">
      <c r="A5808" s="50">
        <v>5805</v>
      </c>
      <c r="B5808" s="51">
        <v>51.787801497310532</v>
      </c>
    </row>
    <row r="5809" spans="1:2" x14ac:dyDescent="0.2">
      <c r="A5809" s="50">
        <v>5806</v>
      </c>
      <c r="B5809" s="51">
        <v>48.132484260780352</v>
      </c>
    </row>
    <row r="5810" spans="1:2" x14ac:dyDescent="0.2">
      <c r="A5810" s="50">
        <v>5807</v>
      </c>
      <c r="B5810" s="51">
        <v>61.068532912908523</v>
      </c>
    </row>
    <row r="5811" spans="1:2" x14ac:dyDescent="0.2">
      <c r="A5811" s="50">
        <v>5808</v>
      </c>
      <c r="B5811" s="51">
        <v>71.894705499898862</v>
      </c>
    </row>
    <row r="5812" spans="1:2" x14ac:dyDescent="0.2">
      <c r="A5812" s="50">
        <v>5809</v>
      </c>
      <c r="B5812" s="51">
        <v>58.965407133685929</v>
      </c>
    </row>
    <row r="5813" spans="1:2" x14ac:dyDescent="0.2">
      <c r="A5813" s="50">
        <v>5810</v>
      </c>
      <c r="B5813" s="51">
        <v>61.198193620579218</v>
      </c>
    </row>
    <row r="5814" spans="1:2" x14ac:dyDescent="0.2">
      <c r="A5814" s="50">
        <v>5811</v>
      </c>
      <c r="B5814" s="51">
        <v>59.734866465286146</v>
      </c>
    </row>
    <row r="5815" spans="1:2" x14ac:dyDescent="0.2">
      <c r="A5815" s="50">
        <v>5812</v>
      </c>
      <c r="B5815" s="51">
        <v>64.22026277731878</v>
      </c>
    </row>
    <row r="5816" spans="1:2" x14ac:dyDescent="0.2">
      <c r="A5816" s="50">
        <v>5813</v>
      </c>
      <c r="B5816" s="51">
        <v>65.590299971559048</v>
      </c>
    </row>
    <row r="5817" spans="1:2" x14ac:dyDescent="0.2">
      <c r="A5817" s="50">
        <v>5814</v>
      </c>
      <c r="B5817" s="51">
        <v>77.734491311687464</v>
      </c>
    </row>
    <row r="5818" spans="1:2" x14ac:dyDescent="0.2">
      <c r="A5818" s="50">
        <v>5815</v>
      </c>
      <c r="B5818" s="51">
        <v>59.392214949353686</v>
      </c>
    </row>
    <row r="5819" spans="1:2" x14ac:dyDescent="0.2">
      <c r="A5819" s="50">
        <v>5816</v>
      </c>
      <c r="B5819" s="51">
        <v>59.945083195113888</v>
      </c>
    </row>
    <row r="5820" spans="1:2" x14ac:dyDescent="0.2">
      <c r="A5820" s="50">
        <v>5817</v>
      </c>
      <c r="B5820" s="51">
        <v>63.545785139323861</v>
      </c>
    </row>
    <row r="5821" spans="1:2" x14ac:dyDescent="0.2">
      <c r="A5821" s="50">
        <v>5818</v>
      </c>
      <c r="B5821" s="51">
        <v>68.06524190769403</v>
      </c>
    </row>
    <row r="5822" spans="1:2" x14ac:dyDescent="0.2">
      <c r="A5822" s="50">
        <v>5819</v>
      </c>
      <c r="B5822" s="51">
        <v>65.49634859550406</v>
      </c>
    </row>
    <row r="5823" spans="1:2" x14ac:dyDescent="0.2">
      <c r="A5823" s="50">
        <v>5820</v>
      </c>
      <c r="B5823" s="51">
        <v>56.550878393876552</v>
      </c>
    </row>
    <row r="5824" spans="1:2" x14ac:dyDescent="0.2">
      <c r="A5824" s="50">
        <v>5821</v>
      </c>
      <c r="B5824" s="51">
        <v>62.675088574137057</v>
      </c>
    </row>
    <row r="5825" spans="1:2" x14ac:dyDescent="0.2">
      <c r="A5825" s="50">
        <v>5822</v>
      </c>
      <c r="B5825" s="51">
        <v>72.969057015547946</v>
      </c>
    </row>
    <row r="5826" spans="1:2" x14ac:dyDescent="0.2">
      <c r="A5826" s="50">
        <v>5823</v>
      </c>
      <c r="B5826" s="51">
        <v>57.641811981708884</v>
      </c>
    </row>
    <row r="5827" spans="1:2" x14ac:dyDescent="0.2">
      <c r="A5827" s="50">
        <v>5824</v>
      </c>
      <c r="B5827" s="51">
        <v>65.159374765103152</v>
      </c>
    </row>
    <row r="5828" spans="1:2" x14ac:dyDescent="0.2">
      <c r="A5828" s="50">
        <v>5825</v>
      </c>
      <c r="B5828" s="51">
        <v>62.837935781491417</v>
      </c>
    </row>
    <row r="5829" spans="1:2" x14ac:dyDescent="0.2">
      <c r="A5829" s="50">
        <v>5826</v>
      </c>
      <c r="B5829" s="51">
        <v>58.831676244507861</v>
      </c>
    </row>
    <row r="5830" spans="1:2" x14ac:dyDescent="0.2">
      <c r="A5830" s="50">
        <v>5827</v>
      </c>
      <c r="B5830" s="51">
        <v>76.957910270803197</v>
      </c>
    </row>
    <row r="5831" spans="1:2" x14ac:dyDescent="0.2">
      <c r="A5831" s="50">
        <v>5828</v>
      </c>
      <c r="B5831" s="51">
        <v>53.607134116173818</v>
      </c>
    </row>
    <row r="5832" spans="1:2" x14ac:dyDescent="0.2">
      <c r="A5832" s="50">
        <v>5829</v>
      </c>
      <c r="B5832" s="51">
        <v>53.940462754851154</v>
      </c>
    </row>
    <row r="5833" spans="1:2" x14ac:dyDescent="0.2">
      <c r="A5833" s="50">
        <v>5830</v>
      </c>
      <c r="B5833" s="51">
        <v>52.886316017468175</v>
      </c>
    </row>
    <row r="5834" spans="1:2" x14ac:dyDescent="0.2">
      <c r="A5834" s="50">
        <v>5831</v>
      </c>
      <c r="B5834" s="51">
        <v>55.690080501773146</v>
      </c>
    </row>
    <row r="5835" spans="1:2" x14ac:dyDescent="0.2">
      <c r="A5835" s="50">
        <v>5832</v>
      </c>
      <c r="B5835" s="51">
        <v>73.738528697402927</v>
      </c>
    </row>
    <row r="5836" spans="1:2" x14ac:dyDescent="0.2">
      <c r="A5836" s="50">
        <v>5833</v>
      </c>
      <c r="B5836" s="51">
        <v>68.259106970740831</v>
      </c>
    </row>
    <row r="5837" spans="1:2" x14ac:dyDescent="0.2">
      <c r="A5837" s="50">
        <v>5834</v>
      </c>
      <c r="B5837" s="51">
        <v>73.993254871337996</v>
      </c>
    </row>
    <row r="5838" spans="1:2" x14ac:dyDescent="0.2">
      <c r="A5838" s="50">
        <v>5835</v>
      </c>
      <c r="B5838" s="51">
        <v>61.906128184492452</v>
      </c>
    </row>
    <row r="5839" spans="1:2" x14ac:dyDescent="0.2">
      <c r="A5839" s="50">
        <v>5836</v>
      </c>
      <c r="B5839" s="51">
        <v>67.46573958174902</v>
      </c>
    </row>
    <row r="5840" spans="1:2" x14ac:dyDescent="0.2">
      <c r="A5840" s="50">
        <v>5837</v>
      </c>
      <c r="B5840" s="51">
        <v>67.071710480356259</v>
      </c>
    </row>
    <row r="5841" spans="1:2" x14ac:dyDescent="0.2">
      <c r="A5841" s="50">
        <v>5838</v>
      </c>
      <c r="B5841" s="51">
        <v>50.146060300848994</v>
      </c>
    </row>
    <row r="5842" spans="1:2" x14ac:dyDescent="0.2">
      <c r="A5842" s="50">
        <v>5839</v>
      </c>
      <c r="B5842" s="51">
        <v>53.256757586313704</v>
      </c>
    </row>
    <row r="5843" spans="1:2" x14ac:dyDescent="0.2">
      <c r="A5843" s="50">
        <v>5840</v>
      </c>
      <c r="B5843" s="51">
        <v>54.859956101721338</v>
      </c>
    </row>
    <row r="5844" spans="1:2" x14ac:dyDescent="0.2">
      <c r="A5844" s="50">
        <v>5841</v>
      </c>
      <c r="B5844" s="51">
        <v>46.725852494860909</v>
      </c>
    </row>
    <row r="5845" spans="1:2" x14ac:dyDescent="0.2">
      <c r="A5845" s="50">
        <v>5842</v>
      </c>
      <c r="B5845" s="51">
        <v>61.695925738829153</v>
      </c>
    </row>
    <row r="5846" spans="1:2" x14ac:dyDescent="0.2">
      <c r="A5846" s="50">
        <v>5843</v>
      </c>
      <c r="B5846" s="51">
        <v>68.379235208584035</v>
      </c>
    </row>
    <row r="5847" spans="1:2" x14ac:dyDescent="0.2">
      <c r="A5847" s="50">
        <v>5844</v>
      </c>
      <c r="B5847" s="51">
        <v>64.77238258913799</v>
      </c>
    </row>
    <row r="5848" spans="1:2" x14ac:dyDescent="0.2">
      <c r="A5848" s="50">
        <v>5845</v>
      </c>
      <c r="B5848" s="51">
        <v>58.615089487444465</v>
      </c>
    </row>
    <row r="5849" spans="1:2" x14ac:dyDescent="0.2">
      <c r="A5849" s="50">
        <v>5846</v>
      </c>
      <c r="B5849" s="51">
        <v>83.012193721914798</v>
      </c>
    </row>
    <row r="5850" spans="1:2" x14ac:dyDescent="0.2">
      <c r="A5850" s="50">
        <v>5847</v>
      </c>
      <c r="B5850" s="51">
        <v>49.113864781230745</v>
      </c>
    </row>
    <row r="5851" spans="1:2" x14ac:dyDescent="0.2">
      <c r="A5851" s="50">
        <v>5848</v>
      </c>
      <c r="B5851" s="51">
        <v>60.442792432384181</v>
      </c>
    </row>
    <row r="5852" spans="1:2" x14ac:dyDescent="0.2">
      <c r="A5852" s="50">
        <v>5849</v>
      </c>
      <c r="B5852" s="51">
        <v>80.064167368239552</v>
      </c>
    </row>
    <row r="5853" spans="1:2" x14ac:dyDescent="0.2">
      <c r="A5853" s="50">
        <v>5850</v>
      </c>
      <c r="B5853" s="51">
        <v>51.103664211428075</v>
      </c>
    </row>
    <row r="5854" spans="1:2" x14ac:dyDescent="0.2">
      <c r="A5854" s="50">
        <v>5851</v>
      </c>
      <c r="B5854" s="51">
        <v>58.532596889610979</v>
      </c>
    </row>
    <row r="5855" spans="1:2" x14ac:dyDescent="0.2">
      <c r="A5855" s="50">
        <v>5852</v>
      </c>
      <c r="B5855" s="51">
        <v>62.461278742970286</v>
      </c>
    </row>
    <row r="5856" spans="1:2" x14ac:dyDescent="0.2">
      <c r="A5856" s="50">
        <v>5853</v>
      </c>
      <c r="B5856" s="51">
        <v>75.024191692381564</v>
      </c>
    </row>
    <row r="5857" spans="1:2" x14ac:dyDescent="0.2">
      <c r="A5857" s="50">
        <v>5854</v>
      </c>
      <c r="B5857" s="51">
        <v>55.421405445302192</v>
      </c>
    </row>
    <row r="5858" spans="1:2" x14ac:dyDescent="0.2">
      <c r="A5858" s="50">
        <v>5855</v>
      </c>
      <c r="B5858" s="51">
        <v>76.143635648972221</v>
      </c>
    </row>
    <row r="5859" spans="1:2" x14ac:dyDescent="0.2">
      <c r="A5859" s="50">
        <v>5856</v>
      </c>
      <c r="B5859" s="51">
        <v>65.745815145199501</v>
      </c>
    </row>
    <row r="5860" spans="1:2" x14ac:dyDescent="0.2">
      <c r="A5860" s="50">
        <v>5857</v>
      </c>
      <c r="B5860" s="51">
        <v>55.789990245619705</v>
      </c>
    </row>
    <row r="5861" spans="1:2" x14ac:dyDescent="0.2">
      <c r="A5861" s="50">
        <v>5858</v>
      </c>
      <c r="B5861" s="51">
        <v>64.683302313276144</v>
      </c>
    </row>
    <row r="5862" spans="1:2" x14ac:dyDescent="0.2">
      <c r="A5862" s="50">
        <v>5859</v>
      </c>
      <c r="B5862" s="51">
        <v>64.164887062534035</v>
      </c>
    </row>
    <row r="5863" spans="1:2" x14ac:dyDescent="0.2">
      <c r="A5863" s="50">
        <v>5860</v>
      </c>
      <c r="B5863" s="51">
        <v>54.376415869583724</v>
      </c>
    </row>
    <row r="5864" spans="1:2" x14ac:dyDescent="0.2">
      <c r="A5864" s="50">
        <v>5861</v>
      </c>
      <c r="B5864" s="51">
        <v>68.784632813749354</v>
      </c>
    </row>
    <row r="5865" spans="1:2" x14ac:dyDescent="0.2">
      <c r="A5865" s="50">
        <v>5862</v>
      </c>
      <c r="B5865" s="51">
        <v>53.735233438158467</v>
      </c>
    </row>
    <row r="5866" spans="1:2" x14ac:dyDescent="0.2">
      <c r="A5866" s="50">
        <v>5863</v>
      </c>
      <c r="B5866" s="51">
        <v>71.071614891770395</v>
      </c>
    </row>
    <row r="5867" spans="1:2" x14ac:dyDescent="0.2">
      <c r="A5867" s="50">
        <v>5864</v>
      </c>
      <c r="B5867" s="51">
        <v>75.556057956518814</v>
      </c>
    </row>
    <row r="5868" spans="1:2" x14ac:dyDescent="0.2">
      <c r="A5868" s="50">
        <v>5865</v>
      </c>
      <c r="B5868" s="51">
        <v>60.651441326760995</v>
      </c>
    </row>
    <row r="5869" spans="1:2" x14ac:dyDescent="0.2">
      <c r="A5869" s="50">
        <v>5866</v>
      </c>
      <c r="B5869" s="51">
        <v>75.90674282592316</v>
      </c>
    </row>
    <row r="5870" spans="1:2" x14ac:dyDescent="0.2">
      <c r="A5870" s="50">
        <v>5867</v>
      </c>
      <c r="B5870" s="51">
        <v>54.565107111294111</v>
      </c>
    </row>
    <row r="5871" spans="1:2" x14ac:dyDescent="0.2">
      <c r="A5871" s="50">
        <v>5868</v>
      </c>
      <c r="B5871" s="51">
        <v>49.888112601165062</v>
      </c>
    </row>
    <row r="5872" spans="1:2" x14ac:dyDescent="0.2">
      <c r="A5872" s="50">
        <v>5869</v>
      </c>
      <c r="B5872" s="51">
        <v>59.814565460644985</v>
      </c>
    </row>
    <row r="5873" spans="1:2" x14ac:dyDescent="0.2">
      <c r="A5873" s="50">
        <v>5870</v>
      </c>
      <c r="B5873" s="51">
        <v>58.667789864026055</v>
      </c>
    </row>
    <row r="5874" spans="1:2" x14ac:dyDescent="0.2">
      <c r="A5874" s="50">
        <v>5871</v>
      </c>
      <c r="B5874" s="51">
        <v>68.140472898716737</v>
      </c>
    </row>
    <row r="5875" spans="1:2" x14ac:dyDescent="0.2">
      <c r="A5875" s="50">
        <v>5872</v>
      </c>
      <c r="B5875" s="51">
        <v>55.524015966414105</v>
      </c>
    </row>
    <row r="5876" spans="1:2" x14ac:dyDescent="0.2">
      <c r="A5876" s="50">
        <v>5873</v>
      </c>
      <c r="B5876" s="51">
        <v>65.403012562114654</v>
      </c>
    </row>
    <row r="5877" spans="1:2" x14ac:dyDescent="0.2">
      <c r="A5877" s="50">
        <v>5874</v>
      </c>
      <c r="B5877" s="51">
        <v>62.197263652866411</v>
      </c>
    </row>
    <row r="5878" spans="1:2" x14ac:dyDescent="0.2">
      <c r="A5878" s="50">
        <v>5875</v>
      </c>
      <c r="B5878" s="51">
        <v>60.730419289615362</v>
      </c>
    </row>
    <row r="5879" spans="1:2" x14ac:dyDescent="0.2">
      <c r="A5879" s="50">
        <v>5876</v>
      </c>
      <c r="B5879" s="51">
        <v>65.34354155287987</v>
      </c>
    </row>
    <row r="5880" spans="1:2" x14ac:dyDescent="0.2">
      <c r="A5880" s="50">
        <v>5877</v>
      </c>
      <c r="B5880" s="51">
        <v>87.088574209071879</v>
      </c>
    </row>
    <row r="5881" spans="1:2" x14ac:dyDescent="0.2">
      <c r="A5881" s="50">
        <v>5878</v>
      </c>
      <c r="B5881" s="51">
        <v>57.412347398974134</v>
      </c>
    </row>
    <row r="5882" spans="1:2" x14ac:dyDescent="0.2">
      <c r="A5882" s="50">
        <v>5879</v>
      </c>
      <c r="B5882" s="51">
        <v>65.903128287129022</v>
      </c>
    </row>
    <row r="5883" spans="1:2" x14ac:dyDescent="0.2">
      <c r="A5883" s="50">
        <v>5880</v>
      </c>
      <c r="B5883" s="51">
        <v>60.938943244012961</v>
      </c>
    </row>
    <row r="5884" spans="1:2" x14ac:dyDescent="0.2">
      <c r="A5884" s="50">
        <v>5881</v>
      </c>
      <c r="B5884" s="51">
        <v>64.626488666105189</v>
      </c>
    </row>
    <row r="5885" spans="1:2" x14ac:dyDescent="0.2">
      <c r="A5885" s="50">
        <v>5882</v>
      </c>
      <c r="B5885" s="51">
        <v>52.232658071654711</v>
      </c>
    </row>
    <row r="5886" spans="1:2" x14ac:dyDescent="0.2">
      <c r="A5886" s="50">
        <v>5883</v>
      </c>
      <c r="B5886" s="51">
        <v>84.1725648793891</v>
      </c>
    </row>
    <row r="5887" spans="1:2" x14ac:dyDescent="0.2">
      <c r="A5887" s="50">
        <v>5884</v>
      </c>
      <c r="B5887" s="51">
        <v>62.972153643447314</v>
      </c>
    </row>
    <row r="5888" spans="1:2" x14ac:dyDescent="0.2">
      <c r="A5888" s="50">
        <v>5885</v>
      </c>
      <c r="B5888" s="51">
        <v>63.714069134959992</v>
      </c>
    </row>
    <row r="5889" spans="1:2" x14ac:dyDescent="0.2">
      <c r="A5889" s="50">
        <v>5886</v>
      </c>
      <c r="B5889" s="51">
        <v>56.049353608254926</v>
      </c>
    </row>
    <row r="5890" spans="1:2" x14ac:dyDescent="0.2">
      <c r="A5890" s="50">
        <v>5887</v>
      </c>
      <c r="B5890" s="51">
        <v>63.992988547849926</v>
      </c>
    </row>
    <row r="5891" spans="1:2" x14ac:dyDescent="0.2">
      <c r="A5891" s="50">
        <v>5888</v>
      </c>
      <c r="B5891" s="51">
        <v>66.358697206894149</v>
      </c>
    </row>
    <row r="5892" spans="1:2" x14ac:dyDescent="0.2">
      <c r="A5892" s="50">
        <v>5889</v>
      </c>
      <c r="B5892" s="51">
        <v>71.24118257372217</v>
      </c>
    </row>
    <row r="5893" spans="1:2" x14ac:dyDescent="0.2">
      <c r="A5893" s="50">
        <v>5890</v>
      </c>
      <c r="B5893" s="51">
        <v>65.251174637952801</v>
      </c>
    </row>
    <row r="5894" spans="1:2" x14ac:dyDescent="0.2">
      <c r="A5894" s="50">
        <v>5891</v>
      </c>
      <c r="B5894" s="51">
        <v>57.268133080487225</v>
      </c>
    </row>
    <row r="5895" spans="1:2" x14ac:dyDescent="0.2">
      <c r="A5895" s="50">
        <v>5892</v>
      </c>
      <c r="B5895" s="51">
        <v>60.78100281141878</v>
      </c>
    </row>
    <row r="5896" spans="1:2" x14ac:dyDescent="0.2">
      <c r="A5896" s="50">
        <v>5893</v>
      </c>
      <c r="B5896" s="51">
        <v>60.989534764753039</v>
      </c>
    </row>
    <row r="5897" spans="1:2" x14ac:dyDescent="0.2">
      <c r="A5897" s="50">
        <v>5894</v>
      </c>
      <c r="B5897" s="51">
        <v>60.363711828940808</v>
      </c>
    </row>
    <row r="5898" spans="1:2" x14ac:dyDescent="0.2">
      <c r="A5898" s="50">
        <v>5895</v>
      </c>
      <c r="B5898" s="51">
        <v>62.248673908640882</v>
      </c>
    </row>
    <row r="5899" spans="1:2" x14ac:dyDescent="0.2">
      <c r="A5899" s="50">
        <v>5896</v>
      </c>
      <c r="B5899" s="51">
        <v>78.272880339689209</v>
      </c>
    </row>
    <row r="5900" spans="1:2" x14ac:dyDescent="0.2">
      <c r="A5900" s="50">
        <v>5897</v>
      </c>
      <c r="B5900" s="51">
        <v>52.491929942190524</v>
      </c>
    </row>
    <row r="5901" spans="1:2" x14ac:dyDescent="0.2">
      <c r="A5901" s="50">
        <v>5898</v>
      </c>
      <c r="B5901" s="51">
        <v>56.457515631193381</v>
      </c>
    </row>
    <row r="5902" spans="1:2" x14ac:dyDescent="0.2">
      <c r="A5902" s="50">
        <v>5899</v>
      </c>
      <c r="B5902" s="51">
        <v>69.478456641424685</v>
      </c>
    </row>
    <row r="5903" spans="1:2" x14ac:dyDescent="0.2">
      <c r="A5903" s="50">
        <v>5900</v>
      </c>
      <c r="B5903" s="51">
        <v>51.301235386896771</v>
      </c>
    </row>
    <row r="5904" spans="1:2" x14ac:dyDescent="0.2">
      <c r="A5904" s="50">
        <v>5901</v>
      </c>
      <c r="B5904" s="51">
        <v>50.537796735773718</v>
      </c>
    </row>
    <row r="5905" spans="1:2" x14ac:dyDescent="0.2">
      <c r="A5905" s="50">
        <v>5902</v>
      </c>
      <c r="B5905" s="51">
        <v>59.179461112014742</v>
      </c>
    </row>
    <row r="5906" spans="1:2" x14ac:dyDescent="0.2">
      <c r="A5906" s="50">
        <v>5903</v>
      </c>
      <c r="B5906" s="51">
        <v>60.572446238737001</v>
      </c>
    </row>
    <row r="5907" spans="1:2" x14ac:dyDescent="0.2">
      <c r="A5907" s="50">
        <v>5904</v>
      </c>
      <c r="B5907" s="51">
        <v>61.616494352367766</v>
      </c>
    </row>
    <row r="5908" spans="1:2" x14ac:dyDescent="0.2">
      <c r="A5908" s="50">
        <v>5905</v>
      </c>
      <c r="B5908" s="51">
        <v>58.449827814603523</v>
      </c>
    </row>
    <row r="5909" spans="1:2" x14ac:dyDescent="0.2">
      <c r="A5909" s="50">
        <v>5906</v>
      </c>
      <c r="B5909" s="51">
        <v>69.124635211577612</v>
      </c>
    </row>
    <row r="5910" spans="1:2" x14ac:dyDescent="0.2">
      <c r="A5910" s="50">
        <v>5907</v>
      </c>
      <c r="B5910" s="51">
        <v>52.644397520921153</v>
      </c>
    </row>
    <row r="5911" spans="1:2" x14ac:dyDescent="0.2">
      <c r="A5911" s="50">
        <v>5908</v>
      </c>
      <c r="B5911" s="51">
        <v>77.247478269503802</v>
      </c>
    </row>
    <row r="5912" spans="1:2" x14ac:dyDescent="0.2">
      <c r="A5912" s="50">
        <v>5909</v>
      </c>
      <c r="B5912" s="51">
        <v>65.009956228705107</v>
      </c>
    </row>
    <row r="5913" spans="1:2" x14ac:dyDescent="0.2">
      <c r="A5913" s="50">
        <v>5910</v>
      </c>
      <c r="B5913" s="51">
        <v>57.953329436632529</v>
      </c>
    </row>
    <row r="5914" spans="1:2" x14ac:dyDescent="0.2">
      <c r="A5914" s="50">
        <v>5911</v>
      </c>
      <c r="B5914" s="51">
        <v>58.883962726811866</v>
      </c>
    </row>
    <row r="5915" spans="1:2" x14ac:dyDescent="0.2">
      <c r="A5915" s="50">
        <v>5912</v>
      </c>
      <c r="B5915" s="51">
        <v>67.247490587065357</v>
      </c>
    </row>
    <row r="5916" spans="1:2" x14ac:dyDescent="0.2">
      <c r="A5916" s="50">
        <v>5913</v>
      </c>
      <c r="B5916" s="51">
        <v>57.727914095517953</v>
      </c>
    </row>
    <row r="5917" spans="1:2" x14ac:dyDescent="0.2">
      <c r="A5917" s="50">
        <v>5914</v>
      </c>
      <c r="B5917" s="51">
        <v>59.523824982983243</v>
      </c>
    </row>
    <row r="5918" spans="1:2" x14ac:dyDescent="0.2">
      <c r="A5918" s="50">
        <v>5915</v>
      </c>
      <c r="B5918" s="51">
        <v>64.919571918355501</v>
      </c>
    </row>
    <row r="5919" spans="1:2" x14ac:dyDescent="0.2">
      <c r="A5919" s="50">
        <v>5916</v>
      </c>
      <c r="B5919" s="51">
        <v>63.492147499944053</v>
      </c>
    </row>
    <row r="5920" spans="1:2" x14ac:dyDescent="0.2">
      <c r="A5920" s="50">
        <v>5917</v>
      </c>
      <c r="B5920" s="51">
        <v>56.794162788103186</v>
      </c>
    </row>
    <row r="5921" spans="1:2" x14ac:dyDescent="0.2">
      <c r="A5921" s="50">
        <v>5918</v>
      </c>
      <c r="B5921" s="51">
        <v>62.037112772629214</v>
      </c>
    </row>
    <row r="5922" spans="1:2" x14ac:dyDescent="0.2">
      <c r="A5922" s="50">
        <v>5919</v>
      </c>
      <c r="B5922" s="51">
        <v>40.89621280084156</v>
      </c>
    </row>
    <row r="5923" spans="1:2" x14ac:dyDescent="0.2">
      <c r="A5923" s="50">
        <v>5920</v>
      </c>
      <c r="B5923" s="51">
        <v>43.692266007586774</v>
      </c>
    </row>
    <row r="5924" spans="1:2" x14ac:dyDescent="0.2">
      <c r="A5924" s="50">
        <v>5921</v>
      </c>
      <c r="B5924" s="51">
        <v>62.329058108310903</v>
      </c>
    </row>
    <row r="5925" spans="1:2" x14ac:dyDescent="0.2">
      <c r="A5925" s="50">
        <v>5922</v>
      </c>
      <c r="B5925" s="51">
        <v>65.841486247443456</v>
      </c>
    </row>
    <row r="5926" spans="1:2" x14ac:dyDescent="0.2">
      <c r="A5926" s="50">
        <v>5923</v>
      </c>
      <c r="B5926" s="51">
        <v>74.722602913952684</v>
      </c>
    </row>
    <row r="5927" spans="1:2" x14ac:dyDescent="0.2">
      <c r="A5927" s="50">
        <v>5924</v>
      </c>
      <c r="B5927" s="51">
        <v>61.277279172291372</v>
      </c>
    </row>
    <row r="5928" spans="1:2" x14ac:dyDescent="0.2">
      <c r="A5928" s="50">
        <v>5925</v>
      </c>
      <c r="B5928" s="51">
        <v>70.540965566078498</v>
      </c>
    </row>
    <row r="5929" spans="1:2" x14ac:dyDescent="0.2">
      <c r="A5929" s="50">
        <v>5926</v>
      </c>
      <c r="B5929" s="51">
        <v>60.859970659885086</v>
      </c>
    </row>
    <row r="5930" spans="1:2" x14ac:dyDescent="0.2">
      <c r="A5930" s="50">
        <v>5927</v>
      </c>
      <c r="B5930" s="51">
        <v>73.58072843486238</v>
      </c>
    </row>
    <row r="5931" spans="1:2" x14ac:dyDescent="0.2">
      <c r="A5931" s="50">
        <v>5928</v>
      </c>
      <c r="B5931" s="51">
        <v>56.94309937851979</v>
      </c>
    </row>
    <row r="5932" spans="1:2" x14ac:dyDescent="0.2">
      <c r="A5932" s="50">
        <v>5929</v>
      </c>
      <c r="B5932" s="51">
        <v>67.536603263862474</v>
      </c>
    </row>
    <row r="5933" spans="1:2" x14ac:dyDescent="0.2">
      <c r="A5933" s="50">
        <v>5930</v>
      </c>
      <c r="B5933" s="51">
        <v>57.03310727332557</v>
      </c>
    </row>
    <row r="5934" spans="1:2" x14ac:dyDescent="0.2">
      <c r="A5934" s="50">
        <v>5931</v>
      </c>
      <c r="B5934" s="51">
        <v>61.407129992274541</v>
      </c>
    </row>
    <row r="5935" spans="1:2" x14ac:dyDescent="0.2">
      <c r="A5935" s="50">
        <v>5932</v>
      </c>
      <c r="B5935" s="51">
        <v>59.098560102448069</v>
      </c>
    </row>
    <row r="5936" spans="1:2" x14ac:dyDescent="0.2">
      <c r="A5936" s="50">
        <v>5933</v>
      </c>
      <c r="B5936" s="51">
        <v>66.422901041833526</v>
      </c>
    </row>
    <row r="5937" spans="1:2" x14ac:dyDescent="0.2">
      <c r="A5937" s="50">
        <v>5934</v>
      </c>
      <c r="B5937" s="51">
        <v>59.683754410828179</v>
      </c>
    </row>
    <row r="5938" spans="1:2" x14ac:dyDescent="0.2">
      <c r="A5938" s="50">
        <v>5935</v>
      </c>
      <c r="B5938" s="51">
        <v>69.756681800248089</v>
      </c>
    </row>
    <row r="5939" spans="1:2" x14ac:dyDescent="0.2">
      <c r="A5939" s="50">
        <v>5936</v>
      </c>
      <c r="B5939" s="51">
        <v>62.117120431943171</v>
      </c>
    </row>
    <row r="5940" spans="1:2" x14ac:dyDescent="0.2">
      <c r="A5940" s="50">
        <v>5937</v>
      </c>
      <c r="B5940" s="51">
        <v>66.625595879779937</v>
      </c>
    </row>
    <row r="5941" spans="1:2" x14ac:dyDescent="0.2">
      <c r="A5941" s="50">
        <v>5938</v>
      </c>
      <c r="B5941" s="51">
        <v>69.992151468884273</v>
      </c>
    </row>
    <row r="5942" spans="1:2" x14ac:dyDescent="0.2">
      <c r="A5942" s="50">
        <v>5939</v>
      </c>
      <c r="B5942" s="51">
        <v>67.648210716579555</v>
      </c>
    </row>
    <row r="5943" spans="1:2" x14ac:dyDescent="0.2">
      <c r="A5943" s="50">
        <v>5940</v>
      </c>
      <c r="B5943" s="51">
        <v>81.659596950590881</v>
      </c>
    </row>
    <row r="5944" spans="1:2" x14ac:dyDescent="0.2">
      <c r="A5944" s="50">
        <v>5941</v>
      </c>
      <c r="B5944" s="51">
        <v>58.092056249562333</v>
      </c>
    </row>
    <row r="5945" spans="1:2" x14ac:dyDescent="0.2">
      <c r="A5945" s="50">
        <v>5942</v>
      </c>
      <c r="B5945" s="51">
        <v>63.768234597892082</v>
      </c>
    </row>
    <row r="5946" spans="1:2" x14ac:dyDescent="0.2">
      <c r="A5946" s="50">
        <v>5943</v>
      </c>
      <c r="B5946" s="51">
        <v>67.178520707540159</v>
      </c>
    </row>
    <row r="5947" spans="1:2" x14ac:dyDescent="0.2">
      <c r="A5947" s="50">
        <v>5944</v>
      </c>
      <c r="B5947" s="51">
        <v>67.948939248051474</v>
      </c>
    </row>
    <row r="5948" spans="1:2" x14ac:dyDescent="0.2">
      <c r="A5948" s="50">
        <v>5945</v>
      </c>
      <c r="B5948" s="51">
        <v>76.53535369107091</v>
      </c>
    </row>
    <row r="5949" spans="1:2" x14ac:dyDescent="0.2">
      <c r="A5949" s="50">
        <v>5946</v>
      </c>
      <c r="B5949" s="51">
        <v>60.024514192228445</v>
      </c>
    </row>
    <row r="5950" spans="1:2" x14ac:dyDescent="0.2">
      <c r="A5950" s="50">
        <v>5947</v>
      </c>
      <c r="B5950" s="51">
        <v>58.007609884157567</v>
      </c>
    </row>
    <row r="5951" spans="1:2" x14ac:dyDescent="0.2">
      <c r="A5951" s="50">
        <v>5948</v>
      </c>
      <c r="B5951" s="51">
        <v>71.528260438544592</v>
      </c>
    </row>
    <row r="5952" spans="1:2" x14ac:dyDescent="0.2">
      <c r="A5952" s="50">
        <v>5949</v>
      </c>
      <c r="B5952" s="51">
        <v>73.342083546068935</v>
      </c>
    </row>
    <row r="5953" spans="1:2" x14ac:dyDescent="0.2">
      <c r="A5953" s="50">
        <v>5950</v>
      </c>
      <c r="B5953" s="51">
        <v>62.54210008115205</v>
      </c>
    </row>
    <row r="5954" spans="1:2" x14ac:dyDescent="0.2">
      <c r="A5954" s="50">
        <v>5951</v>
      </c>
      <c r="B5954" s="51">
        <v>65.10086304208167</v>
      </c>
    </row>
    <row r="5955" spans="1:2" x14ac:dyDescent="0.2">
      <c r="A5955" s="50">
        <v>5952</v>
      </c>
      <c r="B5955" s="51">
        <v>48.537180281019957</v>
      </c>
    </row>
    <row r="5956" spans="1:2" x14ac:dyDescent="0.2">
      <c r="A5956" s="50">
        <v>5953</v>
      </c>
      <c r="B5956" s="51">
        <v>55.145015568520613</v>
      </c>
    </row>
    <row r="5957" spans="1:2" x14ac:dyDescent="0.2">
      <c r="A5957" s="50">
        <v>5954</v>
      </c>
      <c r="B5957" s="51">
        <v>80.623088629508302</v>
      </c>
    </row>
    <row r="5958" spans="1:2" x14ac:dyDescent="0.2">
      <c r="A5958" s="50">
        <v>5955</v>
      </c>
      <c r="B5958" s="51">
        <v>63.629771127752328</v>
      </c>
    </row>
    <row r="5959" spans="1:2" x14ac:dyDescent="0.2">
      <c r="A5959" s="50">
        <v>5956</v>
      </c>
      <c r="B5959" s="51">
        <v>61.775448412522891</v>
      </c>
    </row>
    <row r="5960" spans="1:2" x14ac:dyDescent="0.2">
      <c r="A5960" s="50">
        <v>5957</v>
      </c>
      <c r="B5960" s="51">
        <v>61.985931827876982</v>
      </c>
    </row>
    <row r="5961" spans="1:2" x14ac:dyDescent="0.2">
      <c r="A5961" s="50">
        <v>5958</v>
      </c>
      <c r="B5961" s="51">
        <v>61.356412693627313</v>
      </c>
    </row>
    <row r="5962" spans="1:2" x14ac:dyDescent="0.2">
      <c r="A5962" s="50">
        <v>5959</v>
      </c>
      <c r="B5962" s="51">
        <v>63.272278026253979</v>
      </c>
    </row>
    <row r="5963" spans="1:2" x14ac:dyDescent="0.2">
      <c r="A5963" s="50">
        <v>5960</v>
      </c>
      <c r="B5963" s="51">
        <v>57.499620330426602</v>
      </c>
    </row>
    <row r="5964" spans="1:2" x14ac:dyDescent="0.2">
      <c r="A5964" s="50">
        <v>5961</v>
      </c>
      <c r="B5964" s="51">
        <v>60.154643850078465</v>
      </c>
    </row>
    <row r="5965" spans="1:2" x14ac:dyDescent="0.2">
      <c r="A5965" s="50">
        <v>5962</v>
      </c>
      <c r="B5965" s="51">
        <v>62.890269317049452</v>
      </c>
    </row>
    <row r="5966" spans="1:2" x14ac:dyDescent="0.2">
      <c r="A5966" s="50">
        <v>5963</v>
      </c>
      <c r="B5966" s="51">
        <v>71.414803050896268</v>
      </c>
    </row>
    <row r="5967" spans="1:2" x14ac:dyDescent="0.2">
      <c r="A5967" s="50">
        <v>5964</v>
      </c>
      <c r="B5967" s="51">
        <v>59.603856543730608</v>
      </c>
    </row>
    <row r="5968" spans="1:2" x14ac:dyDescent="0.2">
      <c r="A5968" s="50">
        <v>5965</v>
      </c>
      <c r="B5968" s="51">
        <v>59.311783717262585</v>
      </c>
    </row>
    <row r="5969" spans="1:2" x14ac:dyDescent="0.2">
      <c r="A5969" s="50">
        <v>5966</v>
      </c>
      <c r="B5969" s="51">
        <v>65.650811990994086</v>
      </c>
    </row>
    <row r="5970" spans="1:2" x14ac:dyDescent="0.2">
      <c r="A5970" s="50">
        <v>5967</v>
      </c>
      <c r="B5970" s="51">
        <v>61.565659388356195</v>
      </c>
    </row>
    <row r="5971" spans="1:2" x14ac:dyDescent="0.2">
      <c r="A5971" s="50">
        <v>5968</v>
      </c>
      <c r="B5971" s="51">
        <v>62.623103117887219</v>
      </c>
    </row>
    <row r="5972" spans="1:2" x14ac:dyDescent="0.2">
      <c r="A5972" s="50">
        <v>5969</v>
      </c>
      <c r="B5972" s="51">
        <v>59.472486747117294</v>
      </c>
    </row>
    <row r="5973" spans="1:2" x14ac:dyDescent="0.2">
      <c r="A5973" s="50">
        <v>5970</v>
      </c>
      <c r="B5973" s="51">
        <v>70.965020570890971</v>
      </c>
    </row>
    <row r="5974" spans="1:2" x14ac:dyDescent="0.2">
      <c r="A5974" s="50">
        <v>5971</v>
      </c>
      <c r="B5974" s="51">
        <v>60.233869295652454</v>
      </c>
    </row>
    <row r="5975" spans="1:2" x14ac:dyDescent="0.2">
      <c r="A5975" s="50">
        <v>5972</v>
      </c>
      <c r="B5975" s="51">
        <v>46.253296480181902</v>
      </c>
    </row>
    <row r="5976" spans="1:2" x14ac:dyDescent="0.2">
      <c r="A5976" s="50">
        <v>5973</v>
      </c>
      <c r="B5976" s="51">
        <v>78.650816566658904</v>
      </c>
    </row>
    <row r="5977" spans="1:2" x14ac:dyDescent="0.2">
      <c r="A5977" s="50">
        <v>5974</v>
      </c>
      <c r="B5977" s="51">
        <v>64.307038713381587</v>
      </c>
    </row>
    <row r="5978" spans="1:2" x14ac:dyDescent="0.2">
      <c r="A5978" s="50">
        <v>5975</v>
      </c>
      <c r="B5978" s="51">
        <v>59.894155489790478</v>
      </c>
    </row>
    <row r="5979" spans="1:2" x14ac:dyDescent="0.2">
      <c r="A5979" s="50">
        <v>5976</v>
      </c>
      <c r="B5979" s="51">
        <v>68.704069193046536</v>
      </c>
    </row>
    <row r="5980" spans="1:2" x14ac:dyDescent="0.2">
      <c r="A5980" s="50">
        <v>5977</v>
      </c>
      <c r="B5980" s="51">
        <v>64.078751046135707</v>
      </c>
    </row>
    <row r="5981" spans="1:2" x14ac:dyDescent="0.2">
      <c r="A5981" s="50">
        <v>5978</v>
      </c>
      <c r="B5981" s="51">
        <v>60.521833734694653</v>
      </c>
    </row>
    <row r="5982" spans="1:2" x14ac:dyDescent="0.2">
      <c r="A5982" s="50">
        <v>5979</v>
      </c>
      <c r="B5982" s="51">
        <v>66.097479991565962</v>
      </c>
    </row>
    <row r="5983" spans="1:2" x14ac:dyDescent="0.2">
      <c r="A5983" s="50">
        <v>5980</v>
      </c>
      <c r="B5983" s="51">
        <v>72.751837755692122</v>
      </c>
    </row>
    <row r="5984" spans="1:2" x14ac:dyDescent="0.2">
      <c r="A5984" s="50">
        <v>5981</v>
      </c>
      <c r="B5984" s="51">
        <v>63.18950692744459</v>
      </c>
    </row>
    <row r="5985" spans="1:2" x14ac:dyDescent="0.2">
      <c r="A5985" s="50">
        <v>5982</v>
      </c>
      <c r="B5985" s="51">
        <v>63.054268654751077</v>
      </c>
    </row>
    <row r="5986" spans="1:2" x14ac:dyDescent="0.2">
      <c r="A5986" s="50">
        <v>5983</v>
      </c>
      <c r="B5986" s="51">
        <v>58.176155622661362</v>
      </c>
    </row>
    <row r="5987" spans="1:2" x14ac:dyDescent="0.2">
      <c r="A5987" s="50">
        <v>5984</v>
      </c>
      <c r="B5987" s="51">
        <v>58.229849017616729</v>
      </c>
    </row>
    <row r="5988" spans="1:2" x14ac:dyDescent="0.2">
      <c r="A5988" s="50">
        <v>5985</v>
      </c>
      <c r="B5988" s="51">
        <v>70.234730723486265</v>
      </c>
    </row>
    <row r="5989" spans="1:2" x14ac:dyDescent="0.2">
      <c r="A5989" s="50">
        <v>5986</v>
      </c>
      <c r="B5989" s="51">
        <v>45.294200262881496</v>
      </c>
    </row>
    <row r="5990" spans="1:2" x14ac:dyDescent="0.2">
      <c r="A5990" s="50">
        <v>5987</v>
      </c>
      <c r="B5990" s="51">
        <v>56.702563324859156</v>
      </c>
    </row>
    <row r="5991" spans="1:2" x14ac:dyDescent="0.2">
      <c r="A5991" s="50">
        <v>5988</v>
      </c>
      <c r="B5991" s="51">
        <v>68.45699455412948</v>
      </c>
    </row>
    <row r="5992" spans="1:2" x14ac:dyDescent="0.2">
      <c r="A5992" s="50">
        <v>5989</v>
      </c>
      <c r="B5992" s="51">
        <v>54.678000395889754</v>
      </c>
    </row>
    <row r="5993" spans="1:2" x14ac:dyDescent="0.2">
      <c r="A5993" s="50">
        <v>5990</v>
      </c>
      <c r="B5993" s="51">
        <v>67.833989113192004</v>
      </c>
    </row>
    <row r="5994" spans="1:2" x14ac:dyDescent="0.2">
      <c r="A5994" s="50">
        <v>5991</v>
      </c>
      <c r="B5994" s="51">
        <v>56.302784392498786</v>
      </c>
    </row>
    <row r="5995" spans="1:2" x14ac:dyDescent="0.2">
      <c r="A5995" s="50">
        <v>5992</v>
      </c>
      <c r="B5995" s="51">
        <v>63.325435844579154</v>
      </c>
    </row>
    <row r="5996" spans="1:2" x14ac:dyDescent="0.2">
      <c r="A5996" s="50">
        <v>5993</v>
      </c>
      <c r="B5996" s="51">
        <v>69.04094727502347</v>
      </c>
    </row>
    <row r="5997" spans="1:2" x14ac:dyDescent="0.2">
      <c r="A5997" s="50">
        <v>5994</v>
      </c>
      <c r="B5997" s="51">
        <v>63.408649850159385</v>
      </c>
    </row>
    <row r="5998" spans="1:2" x14ac:dyDescent="0.2">
      <c r="A5998" s="50">
        <v>5995</v>
      </c>
      <c r="B5998" s="51">
        <v>62.409600646066679</v>
      </c>
    </row>
    <row r="5999" spans="1:2" x14ac:dyDescent="0.2">
      <c r="A5999" s="50">
        <v>5996</v>
      </c>
      <c r="B5999" s="51">
        <v>60.103860100376806</v>
      </c>
    </row>
    <row r="6000" spans="1:2" x14ac:dyDescent="0.2">
      <c r="A6000" s="50">
        <v>5997</v>
      </c>
      <c r="B6000" s="51">
        <v>67.761046708781706</v>
      </c>
    </row>
    <row r="6001" spans="1:2" x14ac:dyDescent="0.2">
      <c r="A6001" s="50">
        <v>5998</v>
      </c>
      <c r="B6001" s="51">
        <v>66.259128949723731</v>
      </c>
    </row>
    <row r="6002" spans="1:2" x14ac:dyDescent="0.2">
      <c r="A6002" s="50">
        <v>5999</v>
      </c>
      <c r="B6002" s="51">
        <v>54.062759351725219</v>
      </c>
    </row>
    <row r="6003" spans="1:2" x14ac:dyDescent="0.2">
      <c r="A6003" s="50">
        <v>6000</v>
      </c>
      <c r="B6003" s="51">
        <v>69.847809607823507</v>
      </c>
    </row>
    <row r="6004" spans="1:2" x14ac:dyDescent="0.2">
      <c r="A6004" s="50">
        <v>6001</v>
      </c>
      <c r="B6004" s="51">
        <v>49.425570073123289</v>
      </c>
    </row>
    <row r="6005" spans="1:2" x14ac:dyDescent="0.2">
      <c r="A6005" s="50">
        <v>6002</v>
      </c>
      <c r="B6005" s="51">
        <v>54.25914061950666</v>
      </c>
    </row>
    <row r="6006" spans="1:2" x14ac:dyDescent="0.2">
      <c r="A6006" s="50">
        <v>6003</v>
      </c>
      <c r="B6006" s="51">
        <v>51.6090101523302</v>
      </c>
    </row>
    <row r="6007" spans="1:2" x14ac:dyDescent="0.2">
      <c r="A6007" s="50">
        <v>6004</v>
      </c>
      <c r="B6007" s="51">
        <v>57.868282070232247</v>
      </c>
    </row>
    <row r="6008" spans="1:2" x14ac:dyDescent="0.2">
      <c r="A6008" s="50">
        <v>6005</v>
      </c>
      <c r="B6008" s="51">
        <v>64.450286131887509</v>
      </c>
    </row>
    <row r="6009" spans="1:2" x14ac:dyDescent="0.2">
      <c r="A6009" s="50">
        <v>6006</v>
      </c>
      <c r="B6009" s="51">
        <v>64.861944123893736</v>
      </c>
    </row>
    <row r="6010" spans="1:2" x14ac:dyDescent="0.2">
      <c r="A6010" s="50">
        <v>6007</v>
      </c>
      <c r="B6010" s="51">
        <v>50.760441542720081</v>
      </c>
    </row>
    <row r="6011" spans="1:2" x14ac:dyDescent="0.2">
      <c r="A6011" s="50">
        <v>6008</v>
      </c>
      <c r="B6011" s="51">
        <v>52.068482249058945</v>
      </c>
    </row>
    <row r="6012" spans="1:2" x14ac:dyDescent="0.2">
      <c r="A6012" s="50">
        <v>6009</v>
      </c>
      <c r="B6012" s="51">
        <v>57.179562432154356</v>
      </c>
    </row>
    <row r="6013" spans="1:2" x14ac:dyDescent="0.2">
      <c r="A6013" s="50">
        <v>6010</v>
      </c>
      <c r="B6013" s="51">
        <v>66.691252265399797</v>
      </c>
    </row>
    <row r="6014" spans="1:2" x14ac:dyDescent="0.2">
      <c r="A6014" s="50">
        <v>6011</v>
      </c>
      <c r="B6014" s="51">
        <v>59.046636842899019</v>
      </c>
    </row>
    <row r="6015" spans="1:2" x14ac:dyDescent="0.2">
      <c r="A6015" s="50">
        <v>6012</v>
      </c>
      <c r="B6015" s="51">
        <v>74.259108580078575</v>
      </c>
    </row>
    <row r="6016" spans="1:2" x14ac:dyDescent="0.2">
      <c r="A6016" s="50">
        <v>6013</v>
      </c>
      <c r="B6016" s="51">
        <v>56.207465995321286</v>
      </c>
    </row>
    <row r="6017" spans="1:2" x14ac:dyDescent="0.2">
      <c r="A6017" s="50">
        <v>6014</v>
      </c>
      <c r="B6017" s="51">
        <v>70.641670231782811</v>
      </c>
    </row>
    <row r="6018" spans="1:2" x14ac:dyDescent="0.2">
      <c r="A6018" s="50">
        <v>6015</v>
      </c>
      <c r="B6018" s="51">
        <v>79.305835681166926</v>
      </c>
    </row>
    <row r="6019" spans="1:2" x14ac:dyDescent="0.2">
      <c r="A6019" s="50">
        <v>6016</v>
      </c>
      <c r="B6019" s="51">
        <v>58.749855378340051</v>
      </c>
    </row>
    <row r="6020" spans="1:2" x14ac:dyDescent="0.2">
      <c r="A6020" s="50">
        <v>6017</v>
      </c>
      <c r="B6020" s="51">
        <v>61.826437790630152</v>
      </c>
    </row>
    <row r="6021" spans="1:2" x14ac:dyDescent="0.2">
      <c r="A6021" s="50">
        <v>6018</v>
      </c>
      <c r="B6021" s="51">
        <v>57.782848292699789</v>
      </c>
    </row>
    <row r="6022" spans="1:2" x14ac:dyDescent="0.2">
      <c r="A6022" s="50">
        <v>6019</v>
      </c>
      <c r="B6022" s="51">
        <v>73.112125637851065</v>
      </c>
    </row>
    <row r="6023" spans="1:2" x14ac:dyDescent="0.2">
      <c r="A6023" s="50">
        <v>6020</v>
      </c>
      <c r="B6023" s="51">
        <v>69.256918920997123</v>
      </c>
    </row>
    <row r="6024" spans="1:2" x14ac:dyDescent="0.2">
      <c r="A6024" s="50">
        <v>6021</v>
      </c>
      <c r="B6024" s="51">
        <v>69.616404972337278</v>
      </c>
    </row>
    <row r="6025" spans="1:2" x14ac:dyDescent="0.2">
      <c r="A6025" s="50">
        <v>6022</v>
      </c>
      <c r="B6025" s="51">
        <v>68.579703298955252</v>
      </c>
    </row>
    <row r="6026" spans="1:2" x14ac:dyDescent="0.2">
      <c r="A6026" s="50">
        <v>6023</v>
      </c>
      <c r="B6026" s="51">
        <v>72.210439869846326</v>
      </c>
    </row>
    <row r="6027" spans="1:2" x14ac:dyDescent="0.2">
      <c r="A6027" s="50">
        <v>6024</v>
      </c>
      <c r="B6027" s="51">
        <v>63.853068695961952</v>
      </c>
    </row>
    <row r="6028" spans="1:2" x14ac:dyDescent="0.2">
      <c r="A6028" s="50">
        <v>6025</v>
      </c>
      <c r="B6028" s="51">
        <v>61.14755745779896</v>
      </c>
    </row>
    <row r="6029" spans="1:2" x14ac:dyDescent="0.2">
      <c r="A6029" s="50">
        <v>6026</v>
      </c>
      <c r="B6029" s="51">
        <v>63.938244699734398</v>
      </c>
    </row>
    <row r="6030" spans="1:2" x14ac:dyDescent="0.2">
      <c r="A6030" s="50">
        <v>6027</v>
      </c>
      <c r="B6030" s="51">
        <v>55.25065229426702</v>
      </c>
    </row>
    <row r="6031" spans="1:2" x14ac:dyDescent="0.2">
      <c r="A6031" s="50">
        <v>6028</v>
      </c>
      <c r="B6031" s="51">
        <v>66.160349425105323</v>
      </c>
    </row>
    <row r="6032" spans="1:2" x14ac:dyDescent="0.2">
      <c r="A6032" s="50">
        <v>6029</v>
      </c>
      <c r="B6032" s="51">
        <v>60.313032828181399</v>
      </c>
    </row>
    <row r="6033" spans="1:2" x14ac:dyDescent="0.2">
      <c r="A6033" s="50">
        <v>6030</v>
      </c>
      <c r="B6033" s="51">
        <v>66.898682634237446</v>
      </c>
    </row>
    <row r="6034" spans="1:2" x14ac:dyDescent="0.2">
      <c r="A6034" s="50">
        <v>6031</v>
      </c>
      <c r="B6034" s="51">
        <v>68.911866957198257</v>
      </c>
    </row>
    <row r="6035" spans="1:2" x14ac:dyDescent="0.2">
      <c r="A6035" s="50">
        <v>6032</v>
      </c>
      <c r="B6035" s="51">
        <v>70.801606116046855</v>
      </c>
    </row>
    <row r="6036" spans="1:2" x14ac:dyDescent="0.2">
      <c r="A6036" s="50">
        <v>6033</v>
      </c>
      <c r="B6036" s="51">
        <v>65.999941392056812</v>
      </c>
    </row>
    <row r="6037" spans="1:2" x14ac:dyDescent="0.2">
      <c r="A6037" s="50">
        <v>6034</v>
      </c>
      <c r="B6037" s="51">
        <v>54.968998100008157</v>
      </c>
    </row>
    <row r="6038" spans="1:2" x14ac:dyDescent="0.2">
      <c r="A6038" s="50">
        <v>6035</v>
      </c>
      <c r="B6038" s="51">
        <v>66.965922663594739</v>
      </c>
    </row>
    <row r="6039" spans="1:2" x14ac:dyDescent="0.2">
      <c r="A6039" s="50">
        <v>6036</v>
      </c>
      <c r="B6039" s="51">
        <v>58.396659692891284</v>
      </c>
    </row>
    <row r="6040" spans="1:2" x14ac:dyDescent="0.2">
      <c r="A6040" s="50">
        <v>6037</v>
      </c>
      <c r="B6040" s="51">
        <v>47.844830008065053</v>
      </c>
    </row>
    <row r="6041" spans="1:2" x14ac:dyDescent="0.2">
      <c r="A6041" s="50">
        <v>6038</v>
      </c>
      <c r="B6041" s="51">
        <v>75.225989133782946</v>
      </c>
    </row>
    <row r="6042" spans="1:2" x14ac:dyDescent="0.2">
      <c r="A6042" s="50">
        <v>6039</v>
      </c>
      <c r="B6042" s="51">
        <v>66.523819184639009</v>
      </c>
    </row>
    <row r="6043" spans="1:2" x14ac:dyDescent="0.2">
      <c r="A6043" s="50">
        <v>6040</v>
      </c>
      <c r="B6043" s="51">
        <v>53.02919076804119</v>
      </c>
    </row>
    <row r="6044" spans="1:2" x14ac:dyDescent="0.2">
      <c r="A6044" s="50">
        <v>6041</v>
      </c>
      <c r="B6044" s="51">
        <v>74.435793758589355</v>
      </c>
    </row>
    <row r="6045" spans="1:2" x14ac:dyDescent="0.2">
      <c r="A6045" s="50">
        <v>6042</v>
      </c>
      <c r="B6045" s="51">
        <v>67.356055442510538</v>
      </c>
    </row>
    <row r="6046" spans="1:2" x14ac:dyDescent="0.2">
      <c r="A6046" s="50">
        <v>6043</v>
      </c>
      <c r="B6046" s="51">
        <v>47.336535056389806</v>
      </c>
    </row>
    <row r="6047" spans="1:2" x14ac:dyDescent="0.2">
      <c r="A6047" s="50">
        <v>6044</v>
      </c>
      <c r="B6047" s="51">
        <v>55.951862699311178</v>
      </c>
    </row>
    <row r="6048" spans="1:2" x14ac:dyDescent="0.2">
      <c r="A6048" s="50">
        <v>6045</v>
      </c>
      <c r="B6048" s="51">
        <v>72.01625987418295</v>
      </c>
    </row>
    <row r="6049" spans="1:2" x14ac:dyDescent="0.2">
      <c r="A6049" s="50">
        <v>6046</v>
      </c>
      <c r="B6049" s="51">
        <v>71.709092767509986</v>
      </c>
    </row>
    <row r="6050" spans="1:2" x14ac:dyDescent="0.2">
      <c r="A6050" s="50">
        <v>6047</v>
      </c>
      <c r="B6050" s="51">
        <v>64.538165945779753</v>
      </c>
    </row>
    <row r="6051" spans="1:2" x14ac:dyDescent="0.2">
      <c r="A6051" s="50">
        <v>6048</v>
      </c>
      <c r="B6051" s="51">
        <v>59.260175753004681</v>
      </c>
    </row>
    <row r="6052" spans="1:2" x14ac:dyDescent="0.2">
      <c r="A6052" s="50">
        <v>6049</v>
      </c>
      <c r="B6052" s="51">
        <v>72.410342178167525</v>
      </c>
    </row>
    <row r="6053" spans="1:2" x14ac:dyDescent="0.2">
      <c r="A6053" s="50">
        <v>6050</v>
      </c>
      <c r="B6053" s="51">
        <v>58.313409594696168</v>
      </c>
    </row>
    <row r="6054" spans="1:2" x14ac:dyDescent="0.2">
      <c r="A6054" s="50">
        <v>6051</v>
      </c>
      <c r="B6054" s="51">
        <v>63.106992419247717</v>
      </c>
    </row>
    <row r="6055" spans="1:2" x14ac:dyDescent="0.2">
      <c r="A6055" s="50">
        <v>6052</v>
      </c>
      <c r="B6055" s="51">
        <v>70.139133642058923</v>
      </c>
    </row>
    <row r="6056" spans="1:2" x14ac:dyDescent="0.2">
      <c r="A6056" s="50">
        <v>6053</v>
      </c>
      <c r="B6056" s="51">
        <v>61.486359908501136</v>
      </c>
    </row>
    <row r="6057" spans="1:2" x14ac:dyDescent="0.2">
      <c r="A6057" s="50">
        <v>6054</v>
      </c>
      <c r="B6057" s="51">
        <v>69.391269938821722</v>
      </c>
    </row>
    <row r="6058" spans="1:2" x14ac:dyDescent="0.2">
      <c r="A6058" s="50">
        <v>6055</v>
      </c>
      <c r="B6058" s="51">
        <v>62.756409293182891</v>
      </c>
    </row>
    <row r="6059" spans="1:2" x14ac:dyDescent="0.2">
      <c r="A6059" s="50">
        <v>6056</v>
      </c>
      <c r="B6059" s="51">
        <v>64.394221744502971</v>
      </c>
    </row>
    <row r="6060" spans="1:2" x14ac:dyDescent="0.2">
      <c r="A6060" s="50">
        <v>6057</v>
      </c>
      <c r="B6060" s="51">
        <v>53.391630246115483</v>
      </c>
    </row>
    <row r="6061" spans="1:2" x14ac:dyDescent="0.2">
      <c r="A6061" s="50">
        <v>6058</v>
      </c>
      <c r="B6061" s="51">
        <v>72.54159171403262</v>
      </c>
    </row>
    <row r="6062" spans="1:2" x14ac:dyDescent="0.2">
      <c r="A6062" s="50">
        <v>6059</v>
      </c>
      <c r="B6062" s="51">
        <v>70.386339608231069</v>
      </c>
    </row>
    <row r="6063" spans="1:2" x14ac:dyDescent="0.2">
      <c r="A6063" s="50">
        <v>6060</v>
      </c>
      <c r="B6063" s="51">
        <v>66.794499440829327</v>
      </c>
    </row>
    <row r="6064" spans="1:2" x14ac:dyDescent="0.2">
      <c r="A6064" s="50">
        <v>6061</v>
      </c>
      <c r="B6064" s="51">
        <v>51.787801497310532</v>
      </c>
    </row>
    <row r="6065" spans="1:2" x14ac:dyDescent="0.2">
      <c r="A6065" s="50">
        <v>6062</v>
      </c>
      <c r="B6065" s="51">
        <v>48.132484260780352</v>
      </c>
    </row>
    <row r="6066" spans="1:2" x14ac:dyDescent="0.2">
      <c r="A6066" s="50">
        <v>6063</v>
      </c>
      <c r="B6066" s="51">
        <v>61.068532912908523</v>
      </c>
    </row>
    <row r="6067" spans="1:2" x14ac:dyDescent="0.2">
      <c r="A6067" s="50">
        <v>6064</v>
      </c>
      <c r="B6067" s="51">
        <v>71.894705499898862</v>
      </c>
    </row>
    <row r="6068" spans="1:2" x14ac:dyDescent="0.2">
      <c r="A6068" s="50">
        <v>6065</v>
      </c>
      <c r="B6068" s="51">
        <v>58.965407133685929</v>
      </c>
    </row>
    <row r="6069" spans="1:2" x14ac:dyDescent="0.2">
      <c r="A6069" s="50">
        <v>6066</v>
      </c>
      <c r="B6069" s="51">
        <v>61.198193620579218</v>
      </c>
    </row>
    <row r="6070" spans="1:2" x14ac:dyDescent="0.2">
      <c r="A6070" s="50">
        <v>6067</v>
      </c>
      <c r="B6070" s="51">
        <v>59.734866465286146</v>
      </c>
    </row>
    <row r="6071" spans="1:2" x14ac:dyDescent="0.2">
      <c r="A6071" s="50">
        <v>6068</v>
      </c>
      <c r="B6071" s="51">
        <v>64.22026277731878</v>
      </c>
    </row>
    <row r="6072" spans="1:2" x14ac:dyDescent="0.2">
      <c r="A6072" s="50">
        <v>6069</v>
      </c>
      <c r="B6072" s="51">
        <v>65.590299971559048</v>
      </c>
    </row>
    <row r="6073" spans="1:2" x14ac:dyDescent="0.2">
      <c r="A6073" s="50">
        <v>6070</v>
      </c>
      <c r="B6073" s="51">
        <v>77.734491311687464</v>
      </c>
    </row>
    <row r="6074" spans="1:2" x14ac:dyDescent="0.2">
      <c r="A6074" s="50">
        <v>6071</v>
      </c>
      <c r="B6074" s="51">
        <v>59.392214949353686</v>
      </c>
    </row>
    <row r="6075" spans="1:2" x14ac:dyDescent="0.2">
      <c r="A6075" s="50">
        <v>6072</v>
      </c>
      <c r="B6075" s="51">
        <v>59.945083195113888</v>
      </c>
    </row>
    <row r="6076" spans="1:2" x14ac:dyDescent="0.2">
      <c r="A6076" s="50">
        <v>6073</v>
      </c>
      <c r="B6076" s="51">
        <v>63.545785139323861</v>
      </c>
    </row>
    <row r="6077" spans="1:2" x14ac:dyDescent="0.2">
      <c r="A6077" s="50">
        <v>6074</v>
      </c>
      <c r="B6077" s="51">
        <v>68.06524190769403</v>
      </c>
    </row>
    <row r="6078" spans="1:2" x14ac:dyDescent="0.2">
      <c r="A6078" s="50">
        <v>6075</v>
      </c>
      <c r="B6078" s="51">
        <v>65.49634859550406</v>
      </c>
    </row>
    <row r="6079" spans="1:2" x14ac:dyDescent="0.2">
      <c r="A6079" s="50">
        <v>6076</v>
      </c>
      <c r="B6079" s="51">
        <v>56.550878393876552</v>
      </c>
    </row>
    <row r="6080" spans="1:2" x14ac:dyDescent="0.2">
      <c r="A6080" s="50">
        <v>6077</v>
      </c>
      <c r="B6080" s="51">
        <v>62.675088574137057</v>
      </c>
    </row>
    <row r="6081" spans="1:2" x14ac:dyDescent="0.2">
      <c r="A6081" s="50">
        <v>6078</v>
      </c>
      <c r="B6081" s="51">
        <v>72.969057015547946</v>
      </c>
    </row>
    <row r="6082" spans="1:2" x14ac:dyDescent="0.2">
      <c r="A6082" s="50">
        <v>6079</v>
      </c>
      <c r="B6082" s="51">
        <v>57.641811981708884</v>
      </c>
    </row>
    <row r="6083" spans="1:2" x14ac:dyDescent="0.2">
      <c r="A6083" s="50">
        <v>6080</v>
      </c>
      <c r="B6083" s="51">
        <v>65.159374765103152</v>
      </c>
    </row>
    <row r="6084" spans="1:2" x14ac:dyDescent="0.2">
      <c r="A6084" s="50">
        <v>6081</v>
      </c>
      <c r="B6084" s="51">
        <v>62.837935781491417</v>
      </c>
    </row>
    <row r="6085" spans="1:2" x14ac:dyDescent="0.2">
      <c r="A6085" s="50">
        <v>6082</v>
      </c>
      <c r="B6085" s="51">
        <v>58.831676244507861</v>
      </c>
    </row>
    <row r="6086" spans="1:2" x14ac:dyDescent="0.2">
      <c r="A6086" s="50">
        <v>6083</v>
      </c>
      <c r="B6086" s="51">
        <v>76.957910270803197</v>
      </c>
    </row>
    <row r="6087" spans="1:2" x14ac:dyDescent="0.2">
      <c r="A6087" s="50">
        <v>6084</v>
      </c>
      <c r="B6087" s="51">
        <v>53.607134116173818</v>
      </c>
    </row>
    <row r="6088" spans="1:2" x14ac:dyDescent="0.2">
      <c r="A6088" s="50">
        <v>6085</v>
      </c>
      <c r="B6088" s="51">
        <v>53.940462754851154</v>
      </c>
    </row>
    <row r="6089" spans="1:2" x14ac:dyDescent="0.2">
      <c r="A6089" s="50">
        <v>6086</v>
      </c>
      <c r="B6089" s="51">
        <v>52.886316017468175</v>
      </c>
    </row>
    <row r="6090" spans="1:2" x14ac:dyDescent="0.2">
      <c r="A6090" s="50">
        <v>6087</v>
      </c>
      <c r="B6090" s="51">
        <v>55.690080501773146</v>
      </c>
    </row>
    <row r="6091" spans="1:2" x14ac:dyDescent="0.2">
      <c r="A6091" s="50">
        <v>6088</v>
      </c>
      <c r="B6091" s="51">
        <v>73.738528697402927</v>
      </c>
    </row>
    <row r="6092" spans="1:2" x14ac:dyDescent="0.2">
      <c r="A6092" s="50">
        <v>6089</v>
      </c>
      <c r="B6092" s="51">
        <v>68.259106970740831</v>
      </c>
    </row>
    <row r="6093" spans="1:2" x14ac:dyDescent="0.2">
      <c r="A6093" s="50">
        <v>6090</v>
      </c>
      <c r="B6093" s="51">
        <v>73.993254871337996</v>
      </c>
    </row>
    <row r="6094" spans="1:2" x14ac:dyDescent="0.2">
      <c r="A6094" s="50">
        <v>6091</v>
      </c>
      <c r="B6094" s="51">
        <v>61.906128184492452</v>
      </c>
    </row>
    <row r="6095" spans="1:2" x14ac:dyDescent="0.2">
      <c r="A6095" s="50">
        <v>6092</v>
      </c>
      <c r="B6095" s="51">
        <v>67.46573958174902</v>
      </c>
    </row>
    <row r="6096" spans="1:2" x14ac:dyDescent="0.2">
      <c r="A6096" s="50">
        <v>6093</v>
      </c>
      <c r="B6096" s="51">
        <v>67.071710480356259</v>
      </c>
    </row>
    <row r="6097" spans="1:2" x14ac:dyDescent="0.2">
      <c r="A6097" s="50">
        <v>6094</v>
      </c>
      <c r="B6097" s="51">
        <v>50.146060300848994</v>
      </c>
    </row>
    <row r="6098" spans="1:2" x14ac:dyDescent="0.2">
      <c r="A6098" s="50">
        <v>6095</v>
      </c>
      <c r="B6098" s="51">
        <v>53.256757586313704</v>
      </c>
    </row>
    <row r="6099" spans="1:2" x14ac:dyDescent="0.2">
      <c r="A6099" s="50">
        <v>6096</v>
      </c>
      <c r="B6099" s="51">
        <v>54.859956101721338</v>
      </c>
    </row>
    <row r="6100" spans="1:2" x14ac:dyDescent="0.2">
      <c r="A6100" s="50">
        <v>6097</v>
      </c>
      <c r="B6100" s="51">
        <v>46.725852494860909</v>
      </c>
    </row>
    <row r="6101" spans="1:2" x14ac:dyDescent="0.2">
      <c r="A6101" s="50">
        <v>6098</v>
      </c>
      <c r="B6101" s="51">
        <v>61.695925738829153</v>
      </c>
    </row>
    <row r="6102" spans="1:2" x14ac:dyDescent="0.2">
      <c r="A6102" s="50">
        <v>6099</v>
      </c>
      <c r="B6102" s="51">
        <v>68.379235208584035</v>
      </c>
    </row>
    <row r="6103" spans="1:2" x14ac:dyDescent="0.2">
      <c r="A6103" s="50">
        <v>6100</v>
      </c>
      <c r="B6103" s="51">
        <v>64.77238258913799</v>
      </c>
    </row>
    <row r="6104" spans="1:2" x14ac:dyDescent="0.2">
      <c r="A6104" s="50">
        <v>6101</v>
      </c>
      <c r="B6104" s="51">
        <v>58.615089487444465</v>
      </c>
    </row>
    <row r="6105" spans="1:2" x14ac:dyDescent="0.2">
      <c r="A6105" s="50">
        <v>6102</v>
      </c>
      <c r="B6105" s="51">
        <v>83.012193721914798</v>
      </c>
    </row>
    <row r="6106" spans="1:2" x14ac:dyDescent="0.2">
      <c r="A6106" s="50">
        <v>6103</v>
      </c>
      <c r="B6106" s="51">
        <v>49.113864781230745</v>
      </c>
    </row>
    <row r="6107" spans="1:2" x14ac:dyDescent="0.2">
      <c r="A6107" s="50">
        <v>6104</v>
      </c>
      <c r="B6107" s="51">
        <v>60.442792432384181</v>
      </c>
    </row>
    <row r="6108" spans="1:2" x14ac:dyDescent="0.2">
      <c r="A6108" s="50">
        <v>6105</v>
      </c>
      <c r="B6108" s="51">
        <v>80.064167368239552</v>
      </c>
    </row>
    <row r="6109" spans="1:2" x14ac:dyDescent="0.2">
      <c r="A6109" s="50">
        <v>6106</v>
      </c>
      <c r="B6109" s="51">
        <v>51.103664211428075</v>
      </c>
    </row>
    <row r="6110" spans="1:2" x14ac:dyDescent="0.2">
      <c r="A6110" s="50">
        <v>6107</v>
      </c>
      <c r="B6110" s="51">
        <v>58.532596889610979</v>
      </c>
    </row>
    <row r="6111" spans="1:2" x14ac:dyDescent="0.2">
      <c r="A6111" s="50">
        <v>6108</v>
      </c>
      <c r="B6111" s="51">
        <v>62.461278742970286</v>
      </c>
    </row>
    <row r="6112" spans="1:2" x14ac:dyDescent="0.2">
      <c r="A6112" s="50">
        <v>6109</v>
      </c>
      <c r="B6112" s="51">
        <v>75.024191692381564</v>
      </c>
    </row>
    <row r="6113" spans="1:2" x14ac:dyDescent="0.2">
      <c r="A6113" s="50">
        <v>6110</v>
      </c>
      <c r="B6113" s="51">
        <v>55.421405445302192</v>
      </c>
    </row>
    <row r="6114" spans="1:2" x14ac:dyDescent="0.2">
      <c r="A6114" s="50">
        <v>6111</v>
      </c>
      <c r="B6114" s="51">
        <v>76.143635648972221</v>
      </c>
    </row>
    <row r="6115" spans="1:2" x14ac:dyDescent="0.2">
      <c r="A6115" s="50">
        <v>6112</v>
      </c>
      <c r="B6115" s="51">
        <v>65.745815145199501</v>
      </c>
    </row>
    <row r="6116" spans="1:2" x14ac:dyDescent="0.2">
      <c r="A6116" s="50">
        <v>6113</v>
      </c>
      <c r="B6116" s="51">
        <v>55.789990245619705</v>
      </c>
    </row>
    <row r="6117" spans="1:2" x14ac:dyDescent="0.2">
      <c r="A6117" s="50">
        <v>6114</v>
      </c>
      <c r="B6117" s="51">
        <v>64.683302313276144</v>
      </c>
    </row>
    <row r="6118" spans="1:2" x14ac:dyDescent="0.2">
      <c r="A6118" s="50">
        <v>6115</v>
      </c>
      <c r="B6118" s="51">
        <v>64.164887062534035</v>
      </c>
    </row>
    <row r="6119" spans="1:2" x14ac:dyDescent="0.2">
      <c r="A6119" s="50">
        <v>6116</v>
      </c>
      <c r="B6119" s="51">
        <v>54.376415869583724</v>
      </c>
    </row>
    <row r="6120" spans="1:2" x14ac:dyDescent="0.2">
      <c r="A6120" s="50">
        <v>6117</v>
      </c>
      <c r="B6120" s="51">
        <v>68.784632813749354</v>
      </c>
    </row>
    <row r="6121" spans="1:2" x14ac:dyDescent="0.2">
      <c r="A6121" s="50">
        <v>6118</v>
      </c>
      <c r="B6121" s="51">
        <v>53.735233438158467</v>
      </c>
    </row>
    <row r="6122" spans="1:2" x14ac:dyDescent="0.2">
      <c r="A6122" s="50">
        <v>6119</v>
      </c>
      <c r="B6122" s="51">
        <v>71.071614891770395</v>
      </c>
    </row>
    <row r="6123" spans="1:2" x14ac:dyDescent="0.2">
      <c r="A6123" s="50">
        <v>6120</v>
      </c>
      <c r="B6123" s="51">
        <v>75.556057956518814</v>
      </c>
    </row>
    <row r="6124" spans="1:2" x14ac:dyDescent="0.2">
      <c r="A6124" s="50">
        <v>6121</v>
      </c>
      <c r="B6124" s="51">
        <v>60.651441326760995</v>
      </c>
    </row>
    <row r="6125" spans="1:2" x14ac:dyDescent="0.2">
      <c r="A6125" s="50">
        <v>6122</v>
      </c>
      <c r="B6125" s="51">
        <v>75.90674282592316</v>
      </c>
    </row>
    <row r="6126" spans="1:2" x14ac:dyDescent="0.2">
      <c r="A6126" s="50">
        <v>6123</v>
      </c>
      <c r="B6126" s="51">
        <v>54.565107111294111</v>
      </c>
    </row>
    <row r="6127" spans="1:2" x14ac:dyDescent="0.2">
      <c r="A6127" s="50">
        <v>6124</v>
      </c>
      <c r="B6127" s="51">
        <v>49.888112601165062</v>
      </c>
    </row>
    <row r="6128" spans="1:2" x14ac:dyDescent="0.2">
      <c r="A6128" s="50">
        <v>6125</v>
      </c>
      <c r="B6128" s="51">
        <v>59.814565460644985</v>
      </c>
    </row>
    <row r="6129" spans="1:2" x14ac:dyDescent="0.2">
      <c r="A6129" s="50">
        <v>6126</v>
      </c>
      <c r="B6129" s="51">
        <v>58.667789864026055</v>
      </c>
    </row>
    <row r="6130" spans="1:2" x14ac:dyDescent="0.2">
      <c r="A6130" s="50">
        <v>6127</v>
      </c>
      <c r="B6130" s="51">
        <v>68.140472898716737</v>
      </c>
    </row>
    <row r="6131" spans="1:2" x14ac:dyDescent="0.2">
      <c r="A6131" s="50">
        <v>6128</v>
      </c>
      <c r="B6131" s="51">
        <v>55.524015966414105</v>
      </c>
    </row>
    <row r="6132" spans="1:2" x14ac:dyDescent="0.2">
      <c r="A6132" s="50">
        <v>6129</v>
      </c>
      <c r="B6132" s="51">
        <v>65.403012562114654</v>
      </c>
    </row>
    <row r="6133" spans="1:2" x14ac:dyDescent="0.2">
      <c r="A6133" s="50">
        <v>6130</v>
      </c>
      <c r="B6133" s="51">
        <v>62.197263652866411</v>
      </c>
    </row>
    <row r="6134" spans="1:2" x14ac:dyDescent="0.2">
      <c r="A6134" s="50">
        <v>6131</v>
      </c>
      <c r="B6134" s="51">
        <v>60.730419289615362</v>
      </c>
    </row>
    <row r="6135" spans="1:2" x14ac:dyDescent="0.2">
      <c r="A6135" s="50">
        <v>6132</v>
      </c>
      <c r="B6135" s="51">
        <v>65.34354155287987</v>
      </c>
    </row>
    <row r="6136" spans="1:2" x14ac:dyDescent="0.2">
      <c r="A6136" s="50">
        <v>6133</v>
      </c>
      <c r="B6136" s="51">
        <v>87.088574209071879</v>
      </c>
    </row>
    <row r="6137" spans="1:2" x14ac:dyDescent="0.2">
      <c r="A6137" s="50">
        <v>6134</v>
      </c>
      <c r="B6137" s="51">
        <v>57.412347398974134</v>
      </c>
    </row>
    <row r="6138" spans="1:2" x14ac:dyDescent="0.2">
      <c r="A6138" s="50">
        <v>6135</v>
      </c>
      <c r="B6138" s="51">
        <v>65.903128287129022</v>
      </c>
    </row>
    <row r="6139" spans="1:2" x14ac:dyDescent="0.2">
      <c r="A6139" s="50">
        <v>6136</v>
      </c>
      <c r="B6139" s="51">
        <v>60.938943244012961</v>
      </c>
    </row>
    <row r="6140" spans="1:2" x14ac:dyDescent="0.2">
      <c r="A6140" s="50">
        <v>6137</v>
      </c>
      <c r="B6140" s="51">
        <v>64.626488666105189</v>
      </c>
    </row>
    <row r="6141" spans="1:2" x14ac:dyDescent="0.2">
      <c r="A6141" s="50">
        <v>6138</v>
      </c>
      <c r="B6141" s="51">
        <v>52.232658071654711</v>
      </c>
    </row>
    <row r="6142" spans="1:2" x14ac:dyDescent="0.2">
      <c r="A6142" s="50">
        <v>6139</v>
      </c>
      <c r="B6142" s="51">
        <v>84.1725648793891</v>
      </c>
    </row>
    <row r="6143" spans="1:2" x14ac:dyDescent="0.2">
      <c r="A6143" s="50">
        <v>6140</v>
      </c>
      <c r="B6143" s="51">
        <v>62.972153643447314</v>
      </c>
    </row>
    <row r="6144" spans="1:2" x14ac:dyDescent="0.2">
      <c r="A6144" s="50">
        <v>6141</v>
      </c>
      <c r="B6144" s="51">
        <v>63.714069134959992</v>
      </c>
    </row>
    <row r="6145" spans="1:2" x14ac:dyDescent="0.2">
      <c r="A6145" s="50">
        <v>6142</v>
      </c>
      <c r="B6145" s="51">
        <v>56.049353608254926</v>
      </c>
    </row>
    <row r="6146" spans="1:2" x14ac:dyDescent="0.2">
      <c r="A6146" s="50">
        <v>6143</v>
      </c>
      <c r="B6146" s="51">
        <v>63.992988547849926</v>
      </c>
    </row>
    <row r="6147" spans="1:2" x14ac:dyDescent="0.2">
      <c r="A6147" s="50">
        <v>6144</v>
      </c>
      <c r="B6147" s="51">
        <v>66.358697206894149</v>
      </c>
    </row>
    <row r="6148" spans="1:2" x14ac:dyDescent="0.2">
      <c r="A6148" s="50">
        <v>6145</v>
      </c>
      <c r="B6148" s="51">
        <v>71.24118257372217</v>
      </c>
    </row>
    <row r="6149" spans="1:2" x14ac:dyDescent="0.2">
      <c r="A6149" s="50">
        <v>6146</v>
      </c>
      <c r="B6149" s="51">
        <v>65.251174637952801</v>
      </c>
    </row>
    <row r="6150" spans="1:2" x14ac:dyDescent="0.2">
      <c r="A6150" s="50">
        <v>6147</v>
      </c>
      <c r="B6150" s="51">
        <v>57.268133080487225</v>
      </c>
    </row>
    <row r="6151" spans="1:2" x14ac:dyDescent="0.2">
      <c r="A6151" s="50">
        <v>6148</v>
      </c>
      <c r="B6151" s="51">
        <v>60.78100281141878</v>
      </c>
    </row>
    <row r="6152" spans="1:2" x14ac:dyDescent="0.2">
      <c r="A6152" s="50">
        <v>6149</v>
      </c>
      <c r="B6152" s="51">
        <v>60.989534764753039</v>
      </c>
    </row>
    <row r="6153" spans="1:2" x14ac:dyDescent="0.2">
      <c r="A6153" s="50">
        <v>6150</v>
      </c>
      <c r="B6153" s="51">
        <v>60.363711828940808</v>
      </c>
    </row>
    <row r="6154" spans="1:2" x14ac:dyDescent="0.2">
      <c r="A6154" s="50">
        <v>6151</v>
      </c>
      <c r="B6154" s="51">
        <v>62.248673908640882</v>
      </c>
    </row>
    <row r="6155" spans="1:2" x14ac:dyDescent="0.2">
      <c r="A6155" s="50">
        <v>6152</v>
      </c>
      <c r="B6155" s="51">
        <v>78.272880339689209</v>
      </c>
    </row>
    <row r="6156" spans="1:2" x14ac:dyDescent="0.2">
      <c r="A6156" s="50">
        <v>6153</v>
      </c>
      <c r="B6156" s="51">
        <v>52.491929942190524</v>
      </c>
    </row>
    <row r="6157" spans="1:2" x14ac:dyDescent="0.2">
      <c r="A6157" s="50">
        <v>6154</v>
      </c>
      <c r="B6157" s="51">
        <v>56.457515631193381</v>
      </c>
    </row>
    <row r="6158" spans="1:2" x14ac:dyDescent="0.2">
      <c r="A6158" s="50">
        <v>6155</v>
      </c>
      <c r="B6158" s="51">
        <v>69.478456641424685</v>
      </c>
    </row>
    <row r="6159" spans="1:2" x14ac:dyDescent="0.2">
      <c r="A6159" s="50">
        <v>6156</v>
      </c>
      <c r="B6159" s="51">
        <v>51.301235386896771</v>
      </c>
    </row>
    <row r="6160" spans="1:2" x14ac:dyDescent="0.2">
      <c r="A6160" s="50">
        <v>6157</v>
      </c>
      <c r="B6160" s="51">
        <v>50.537796735773718</v>
      </c>
    </row>
    <row r="6161" spans="1:2" x14ac:dyDescent="0.2">
      <c r="A6161" s="50">
        <v>6158</v>
      </c>
      <c r="B6161" s="51">
        <v>59.179461112014742</v>
      </c>
    </row>
    <row r="6162" spans="1:2" x14ac:dyDescent="0.2">
      <c r="A6162" s="50">
        <v>6159</v>
      </c>
      <c r="B6162" s="51">
        <v>60.572446238737001</v>
      </c>
    </row>
    <row r="6163" spans="1:2" x14ac:dyDescent="0.2">
      <c r="A6163" s="50">
        <v>6160</v>
      </c>
      <c r="B6163" s="51">
        <v>61.616494352367766</v>
      </c>
    </row>
    <row r="6164" spans="1:2" x14ac:dyDescent="0.2">
      <c r="A6164" s="50">
        <v>6161</v>
      </c>
      <c r="B6164" s="51">
        <v>58.449827814603523</v>
      </c>
    </row>
    <row r="6165" spans="1:2" x14ac:dyDescent="0.2">
      <c r="A6165" s="50">
        <v>6162</v>
      </c>
      <c r="B6165" s="51">
        <v>69.124635211577612</v>
      </c>
    </row>
    <row r="6166" spans="1:2" x14ac:dyDescent="0.2">
      <c r="A6166" s="50">
        <v>6163</v>
      </c>
      <c r="B6166" s="51">
        <v>52.644397520921153</v>
      </c>
    </row>
    <row r="6167" spans="1:2" x14ac:dyDescent="0.2">
      <c r="A6167" s="50">
        <v>6164</v>
      </c>
      <c r="B6167" s="51">
        <v>77.247478269503802</v>
      </c>
    </row>
    <row r="6168" spans="1:2" x14ac:dyDescent="0.2">
      <c r="A6168" s="50">
        <v>6165</v>
      </c>
      <c r="B6168" s="51">
        <v>65.009956228705107</v>
      </c>
    </row>
    <row r="6169" spans="1:2" x14ac:dyDescent="0.2">
      <c r="A6169" s="50">
        <v>6166</v>
      </c>
      <c r="B6169" s="51">
        <v>57.953329436632529</v>
      </c>
    </row>
    <row r="6170" spans="1:2" x14ac:dyDescent="0.2">
      <c r="A6170" s="50">
        <v>6167</v>
      </c>
      <c r="B6170" s="51">
        <v>58.883962726811866</v>
      </c>
    </row>
    <row r="6171" spans="1:2" x14ac:dyDescent="0.2">
      <c r="A6171" s="50">
        <v>6168</v>
      </c>
      <c r="B6171" s="51">
        <v>67.247490587065357</v>
      </c>
    </row>
    <row r="6172" spans="1:2" x14ac:dyDescent="0.2">
      <c r="A6172" s="50">
        <v>6169</v>
      </c>
      <c r="B6172" s="51">
        <v>57.727914095517953</v>
      </c>
    </row>
    <row r="6173" spans="1:2" x14ac:dyDescent="0.2">
      <c r="A6173" s="50">
        <v>6170</v>
      </c>
      <c r="B6173" s="51">
        <v>59.523824982983243</v>
      </c>
    </row>
    <row r="6174" spans="1:2" x14ac:dyDescent="0.2">
      <c r="A6174" s="50">
        <v>6171</v>
      </c>
      <c r="B6174" s="51">
        <v>64.919571918355501</v>
      </c>
    </row>
    <row r="6175" spans="1:2" x14ac:dyDescent="0.2">
      <c r="A6175" s="50">
        <v>6172</v>
      </c>
      <c r="B6175" s="51">
        <v>63.492147499944053</v>
      </c>
    </row>
    <row r="6176" spans="1:2" x14ac:dyDescent="0.2">
      <c r="A6176" s="50">
        <v>6173</v>
      </c>
      <c r="B6176" s="51">
        <v>56.794162788103186</v>
      </c>
    </row>
    <row r="6177" spans="1:2" x14ac:dyDescent="0.2">
      <c r="A6177" s="50">
        <v>6174</v>
      </c>
      <c r="B6177" s="51">
        <v>62.037112772629214</v>
      </c>
    </row>
    <row r="6178" spans="1:2" x14ac:dyDescent="0.2">
      <c r="A6178" s="50">
        <v>6175</v>
      </c>
      <c r="B6178" s="51">
        <v>40.89621280084156</v>
      </c>
    </row>
    <row r="6179" spans="1:2" x14ac:dyDescent="0.2">
      <c r="A6179" s="50">
        <v>6176</v>
      </c>
      <c r="B6179" s="51">
        <v>43.692266007586774</v>
      </c>
    </row>
    <row r="6180" spans="1:2" x14ac:dyDescent="0.2">
      <c r="A6180" s="50">
        <v>6177</v>
      </c>
      <c r="B6180" s="51">
        <v>62.329058108310903</v>
      </c>
    </row>
    <row r="6181" spans="1:2" x14ac:dyDescent="0.2">
      <c r="A6181" s="50">
        <v>6178</v>
      </c>
      <c r="B6181" s="51">
        <v>65.841486247443456</v>
      </c>
    </row>
    <row r="6182" spans="1:2" x14ac:dyDescent="0.2">
      <c r="A6182" s="50">
        <v>6179</v>
      </c>
      <c r="B6182" s="51">
        <v>74.722602913952684</v>
      </c>
    </row>
    <row r="6183" spans="1:2" x14ac:dyDescent="0.2">
      <c r="A6183" s="50">
        <v>6180</v>
      </c>
      <c r="B6183" s="51">
        <v>61.277279172291372</v>
      </c>
    </row>
    <row r="6184" spans="1:2" x14ac:dyDescent="0.2">
      <c r="A6184" s="50">
        <v>6181</v>
      </c>
      <c r="B6184" s="51">
        <v>70.540965566078498</v>
      </c>
    </row>
    <row r="6185" spans="1:2" x14ac:dyDescent="0.2">
      <c r="A6185" s="50">
        <v>6182</v>
      </c>
      <c r="B6185" s="51">
        <v>60.859970659885086</v>
      </c>
    </row>
    <row r="6186" spans="1:2" x14ac:dyDescent="0.2">
      <c r="A6186" s="50">
        <v>6183</v>
      </c>
      <c r="B6186" s="51">
        <v>73.58072843486238</v>
      </c>
    </row>
    <row r="6187" spans="1:2" x14ac:dyDescent="0.2">
      <c r="A6187" s="50">
        <v>6184</v>
      </c>
      <c r="B6187" s="51">
        <v>56.94309937851979</v>
      </c>
    </row>
    <row r="6188" spans="1:2" x14ac:dyDescent="0.2">
      <c r="A6188" s="50">
        <v>6185</v>
      </c>
      <c r="B6188" s="51">
        <v>67.536603263862474</v>
      </c>
    </row>
    <row r="6189" spans="1:2" x14ac:dyDescent="0.2">
      <c r="A6189" s="50">
        <v>6186</v>
      </c>
      <c r="B6189" s="51">
        <v>57.03310727332557</v>
      </c>
    </row>
    <row r="6190" spans="1:2" x14ac:dyDescent="0.2">
      <c r="A6190" s="50">
        <v>6187</v>
      </c>
      <c r="B6190" s="51">
        <v>61.407129992274541</v>
      </c>
    </row>
    <row r="6191" spans="1:2" x14ac:dyDescent="0.2">
      <c r="A6191" s="50">
        <v>6188</v>
      </c>
      <c r="B6191" s="51">
        <v>59.098560102448069</v>
      </c>
    </row>
    <row r="6192" spans="1:2" x14ac:dyDescent="0.2">
      <c r="A6192" s="50">
        <v>6189</v>
      </c>
      <c r="B6192" s="51">
        <v>66.422901041833526</v>
      </c>
    </row>
    <row r="6193" spans="1:2" x14ac:dyDescent="0.2">
      <c r="A6193" s="50">
        <v>6190</v>
      </c>
      <c r="B6193" s="51">
        <v>59.683754410828179</v>
      </c>
    </row>
    <row r="6194" spans="1:2" x14ac:dyDescent="0.2">
      <c r="A6194" s="50">
        <v>6191</v>
      </c>
      <c r="B6194" s="51">
        <v>69.756681800248089</v>
      </c>
    </row>
    <row r="6195" spans="1:2" x14ac:dyDescent="0.2">
      <c r="A6195" s="50">
        <v>6192</v>
      </c>
      <c r="B6195" s="51">
        <v>62.117120431943171</v>
      </c>
    </row>
    <row r="6196" spans="1:2" x14ac:dyDescent="0.2">
      <c r="A6196" s="50">
        <v>6193</v>
      </c>
      <c r="B6196" s="51">
        <v>66.625595879779937</v>
      </c>
    </row>
    <row r="6197" spans="1:2" x14ac:dyDescent="0.2">
      <c r="A6197" s="50">
        <v>6194</v>
      </c>
      <c r="B6197" s="51">
        <v>69.992151468884273</v>
      </c>
    </row>
    <row r="6198" spans="1:2" x14ac:dyDescent="0.2">
      <c r="A6198" s="50">
        <v>6195</v>
      </c>
      <c r="B6198" s="51">
        <v>67.648210716579555</v>
      </c>
    </row>
    <row r="6199" spans="1:2" x14ac:dyDescent="0.2">
      <c r="A6199" s="50">
        <v>6196</v>
      </c>
      <c r="B6199" s="51">
        <v>81.659596950590881</v>
      </c>
    </row>
    <row r="6200" spans="1:2" x14ac:dyDescent="0.2">
      <c r="A6200" s="50">
        <v>6197</v>
      </c>
      <c r="B6200" s="51">
        <v>58.092056249562333</v>
      </c>
    </row>
    <row r="6201" spans="1:2" x14ac:dyDescent="0.2">
      <c r="A6201" s="50">
        <v>6198</v>
      </c>
      <c r="B6201" s="51">
        <v>63.768234597892082</v>
      </c>
    </row>
    <row r="6202" spans="1:2" x14ac:dyDescent="0.2">
      <c r="A6202" s="50">
        <v>6199</v>
      </c>
      <c r="B6202" s="51">
        <v>67.178520707540159</v>
      </c>
    </row>
    <row r="6203" spans="1:2" x14ac:dyDescent="0.2">
      <c r="A6203" s="50">
        <v>6200</v>
      </c>
      <c r="B6203" s="51">
        <v>67.948939248051474</v>
      </c>
    </row>
    <row r="6204" spans="1:2" x14ac:dyDescent="0.2">
      <c r="A6204" s="50">
        <v>6201</v>
      </c>
      <c r="B6204" s="51">
        <v>76.53535369107091</v>
      </c>
    </row>
    <row r="6205" spans="1:2" x14ac:dyDescent="0.2">
      <c r="A6205" s="50">
        <v>6202</v>
      </c>
      <c r="B6205" s="51">
        <v>60.024514192228445</v>
      </c>
    </row>
    <row r="6206" spans="1:2" x14ac:dyDescent="0.2">
      <c r="A6206" s="50">
        <v>6203</v>
      </c>
      <c r="B6206" s="51">
        <v>58.007609884157567</v>
      </c>
    </row>
    <row r="6207" spans="1:2" x14ac:dyDescent="0.2">
      <c r="A6207" s="50">
        <v>6204</v>
      </c>
      <c r="B6207" s="51">
        <v>71.528260438544592</v>
      </c>
    </row>
    <row r="6208" spans="1:2" x14ac:dyDescent="0.2">
      <c r="A6208" s="50">
        <v>6205</v>
      </c>
      <c r="B6208" s="51">
        <v>73.342083546068935</v>
      </c>
    </row>
    <row r="6209" spans="1:2" x14ac:dyDescent="0.2">
      <c r="A6209" s="50">
        <v>6206</v>
      </c>
      <c r="B6209" s="51">
        <v>62.54210008115205</v>
      </c>
    </row>
    <row r="6210" spans="1:2" x14ac:dyDescent="0.2">
      <c r="A6210" s="50">
        <v>6207</v>
      </c>
      <c r="B6210" s="51">
        <v>65.10086304208167</v>
      </c>
    </row>
    <row r="6211" spans="1:2" x14ac:dyDescent="0.2">
      <c r="A6211" s="50">
        <v>6208</v>
      </c>
      <c r="B6211" s="51">
        <v>48.537180281019957</v>
      </c>
    </row>
    <row r="6212" spans="1:2" x14ac:dyDescent="0.2">
      <c r="A6212" s="50">
        <v>6209</v>
      </c>
      <c r="B6212" s="51">
        <v>55.145015568520613</v>
      </c>
    </row>
    <row r="6213" spans="1:2" x14ac:dyDescent="0.2">
      <c r="A6213" s="50">
        <v>6210</v>
      </c>
      <c r="B6213" s="51">
        <v>80.623088629508302</v>
      </c>
    </row>
    <row r="6214" spans="1:2" x14ac:dyDescent="0.2">
      <c r="A6214" s="50">
        <v>6211</v>
      </c>
      <c r="B6214" s="51">
        <v>63.629771127752328</v>
      </c>
    </row>
    <row r="6215" spans="1:2" x14ac:dyDescent="0.2">
      <c r="A6215" s="50">
        <v>6212</v>
      </c>
      <c r="B6215" s="51">
        <v>61.775448412522891</v>
      </c>
    </row>
    <row r="6216" spans="1:2" x14ac:dyDescent="0.2">
      <c r="A6216" s="50">
        <v>6213</v>
      </c>
      <c r="B6216" s="51">
        <v>61.985931827876982</v>
      </c>
    </row>
    <row r="6217" spans="1:2" x14ac:dyDescent="0.2">
      <c r="A6217" s="50">
        <v>6214</v>
      </c>
      <c r="B6217" s="51">
        <v>61.356412693627313</v>
      </c>
    </row>
    <row r="6218" spans="1:2" x14ac:dyDescent="0.2">
      <c r="A6218" s="50">
        <v>6215</v>
      </c>
      <c r="B6218" s="51">
        <v>63.272278026253979</v>
      </c>
    </row>
    <row r="6219" spans="1:2" x14ac:dyDescent="0.2">
      <c r="A6219" s="50">
        <v>6216</v>
      </c>
      <c r="B6219" s="51">
        <v>57.499620330426602</v>
      </c>
    </row>
    <row r="6220" spans="1:2" x14ac:dyDescent="0.2">
      <c r="A6220" s="50">
        <v>6217</v>
      </c>
      <c r="B6220" s="51">
        <v>60.154643850078465</v>
      </c>
    </row>
    <row r="6221" spans="1:2" x14ac:dyDescent="0.2">
      <c r="A6221" s="50">
        <v>6218</v>
      </c>
      <c r="B6221" s="51">
        <v>62.890269317049452</v>
      </c>
    </row>
    <row r="6222" spans="1:2" x14ac:dyDescent="0.2">
      <c r="A6222" s="50">
        <v>6219</v>
      </c>
      <c r="B6222" s="51">
        <v>71.414803050896268</v>
      </c>
    </row>
    <row r="6223" spans="1:2" x14ac:dyDescent="0.2">
      <c r="A6223" s="50">
        <v>6220</v>
      </c>
      <c r="B6223" s="51">
        <v>59.603856543730608</v>
      </c>
    </row>
    <row r="6224" spans="1:2" x14ac:dyDescent="0.2">
      <c r="A6224" s="50">
        <v>6221</v>
      </c>
      <c r="B6224" s="51">
        <v>59.311783717262585</v>
      </c>
    </row>
    <row r="6225" spans="1:2" x14ac:dyDescent="0.2">
      <c r="A6225" s="50">
        <v>6222</v>
      </c>
      <c r="B6225" s="51">
        <v>65.650811990994086</v>
      </c>
    </row>
    <row r="6226" spans="1:2" x14ac:dyDescent="0.2">
      <c r="A6226" s="50">
        <v>6223</v>
      </c>
      <c r="B6226" s="51">
        <v>61.565659388356195</v>
      </c>
    </row>
    <row r="6227" spans="1:2" x14ac:dyDescent="0.2">
      <c r="A6227" s="50">
        <v>6224</v>
      </c>
      <c r="B6227" s="51">
        <v>62.623103117887219</v>
      </c>
    </row>
    <row r="6228" spans="1:2" x14ac:dyDescent="0.2">
      <c r="A6228" s="50">
        <v>6225</v>
      </c>
      <c r="B6228" s="51">
        <v>59.472486747117294</v>
      </c>
    </row>
    <row r="6229" spans="1:2" x14ac:dyDescent="0.2">
      <c r="A6229" s="50">
        <v>6226</v>
      </c>
      <c r="B6229" s="51">
        <v>70.965020570890971</v>
      </c>
    </row>
    <row r="6230" spans="1:2" x14ac:dyDescent="0.2">
      <c r="A6230" s="50">
        <v>6227</v>
      </c>
      <c r="B6230" s="51">
        <v>60.233869295652454</v>
      </c>
    </row>
    <row r="6231" spans="1:2" x14ac:dyDescent="0.2">
      <c r="A6231" s="50">
        <v>6228</v>
      </c>
      <c r="B6231" s="51">
        <v>46.253296480181902</v>
      </c>
    </row>
    <row r="6232" spans="1:2" x14ac:dyDescent="0.2">
      <c r="A6232" s="50">
        <v>6229</v>
      </c>
      <c r="B6232" s="51">
        <v>78.650816566658904</v>
      </c>
    </row>
    <row r="6233" spans="1:2" x14ac:dyDescent="0.2">
      <c r="A6233" s="50">
        <v>6230</v>
      </c>
      <c r="B6233" s="51">
        <v>64.307038713381587</v>
      </c>
    </row>
    <row r="6234" spans="1:2" x14ac:dyDescent="0.2">
      <c r="A6234" s="50">
        <v>6231</v>
      </c>
      <c r="B6234" s="51">
        <v>59.894155489790478</v>
      </c>
    </row>
    <row r="6235" spans="1:2" x14ac:dyDescent="0.2">
      <c r="A6235" s="50">
        <v>6232</v>
      </c>
      <c r="B6235" s="51">
        <v>68.704069193046536</v>
      </c>
    </row>
    <row r="6236" spans="1:2" x14ac:dyDescent="0.2">
      <c r="A6236" s="50">
        <v>6233</v>
      </c>
      <c r="B6236" s="51">
        <v>64.078751046135707</v>
      </c>
    </row>
    <row r="6237" spans="1:2" x14ac:dyDescent="0.2">
      <c r="A6237" s="50">
        <v>6234</v>
      </c>
      <c r="B6237" s="51">
        <v>60.521833734694653</v>
      </c>
    </row>
    <row r="6238" spans="1:2" x14ac:dyDescent="0.2">
      <c r="A6238" s="50">
        <v>6235</v>
      </c>
      <c r="B6238" s="51">
        <v>66.097479991565962</v>
      </c>
    </row>
    <row r="6239" spans="1:2" x14ac:dyDescent="0.2">
      <c r="A6239" s="50">
        <v>6236</v>
      </c>
      <c r="B6239" s="51">
        <v>72.751837755692122</v>
      </c>
    </row>
    <row r="6240" spans="1:2" x14ac:dyDescent="0.2">
      <c r="A6240" s="50">
        <v>6237</v>
      </c>
      <c r="B6240" s="51">
        <v>63.18950692744459</v>
      </c>
    </row>
    <row r="6241" spans="1:2" x14ac:dyDescent="0.2">
      <c r="A6241" s="50">
        <v>6238</v>
      </c>
      <c r="B6241" s="51">
        <v>63.054268654751077</v>
      </c>
    </row>
    <row r="6242" spans="1:2" x14ac:dyDescent="0.2">
      <c r="A6242" s="50">
        <v>6239</v>
      </c>
      <c r="B6242" s="51">
        <v>58.176155622661362</v>
      </c>
    </row>
    <row r="6243" spans="1:2" x14ac:dyDescent="0.2">
      <c r="A6243" s="50">
        <v>6240</v>
      </c>
      <c r="B6243" s="51">
        <v>58.229849017616729</v>
      </c>
    </row>
    <row r="6244" spans="1:2" x14ac:dyDescent="0.2">
      <c r="A6244" s="50">
        <v>6241</v>
      </c>
      <c r="B6244" s="51">
        <v>70.234730723486265</v>
      </c>
    </row>
    <row r="6245" spans="1:2" x14ac:dyDescent="0.2">
      <c r="A6245" s="50">
        <v>6242</v>
      </c>
      <c r="B6245" s="51">
        <v>45.294200262881496</v>
      </c>
    </row>
    <row r="6246" spans="1:2" x14ac:dyDescent="0.2">
      <c r="A6246" s="50">
        <v>6243</v>
      </c>
      <c r="B6246" s="51">
        <v>56.702563324859156</v>
      </c>
    </row>
    <row r="6247" spans="1:2" x14ac:dyDescent="0.2">
      <c r="A6247" s="50">
        <v>6244</v>
      </c>
      <c r="B6247" s="51">
        <v>68.45699455412948</v>
      </c>
    </row>
    <row r="6248" spans="1:2" x14ac:dyDescent="0.2">
      <c r="A6248" s="50">
        <v>6245</v>
      </c>
      <c r="B6248" s="51">
        <v>54.678000395889754</v>
      </c>
    </row>
    <row r="6249" spans="1:2" x14ac:dyDescent="0.2">
      <c r="A6249" s="50">
        <v>6246</v>
      </c>
      <c r="B6249" s="51">
        <v>67.833989113192004</v>
      </c>
    </row>
    <row r="6250" spans="1:2" x14ac:dyDescent="0.2">
      <c r="A6250" s="50">
        <v>6247</v>
      </c>
      <c r="B6250" s="51">
        <v>56.302784392498786</v>
      </c>
    </row>
    <row r="6251" spans="1:2" x14ac:dyDescent="0.2">
      <c r="A6251" s="50">
        <v>6248</v>
      </c>
      <c r="B6251" s="51">
        <v>63.325435844579154</v>
      </c>
    </row>
    <row r="6252" spans="1:2" x14ac:dyDescent="0.2">
      <c r="A6252" s="50">
        <v>6249</v>
      </c>
      <c r="B6252" s="51">
        <v>69.04094727502347</v>
      </c>
    </row>
    <row r="6253" spans="1:2" x14ac:dyDescent="0.2">
      <c r="A6253" s="50">
        <v>6250</v>
      </c>
      <c r="B6253" s="51">
        <v>63.408649850159385</v>
      </c>
    </row>
    <row r="6254" spans="1:2" x14ac:dyDescent="0.2">
      <c r="A6254" s="50">
        <v>6251</v>
      </c>
      <c r="B6254" s="51">
        <v>62.409600646066679</v>
      </c>
    </row>
    <row r="6255" spans="1:2" x14ac:dyDescent="0.2">
      <c r="A6255" s="50">
        <v>6252</v>
      </c>
      <c r="B6255" s="51">
        <v>60.103860100376806</v>
      </c>
    </row>
    <row r="6256" spans="1:2" x14ac:dyDescent="0.2">
      <c r="A6256" s="50">
        <v>6253</v>
      </c>
      <c r="B6256" s="51">
        <v>67.761046708781706</v>
      </c>
    </row>
    <row r="6257" spans="1:2" x14ac:dyDescent="0.2">
      <c r="A6257" s="50">
        <v>6254</v>
      </c>
      <c r="B6257" s="51">
        <v>66.259128949723731</v>
      </c>
    </row>
    <row r="6258" spans="1:2" x14ac:dyDescent="0.2">
      <c r="A6258" s="50">
        <v>6255</v>
      </c>
      <c r="B6258" s="51">
        <v>54.062759351725219</v>
      </c>
    </row>
    <row r="6259" spans="1:2" x14ac:dyDescent="0.2">
      <c r="A6259" s="50">
        <v>6256</v>
      </c>
      <c r="B6259" s="51">
        <v>69.847809607823507</v>
      </c>
    </row>
    <row r="6260" spans="1:2" x14ac:dyDescent="0.2">
      <c r="A6260" s="50">
        <v>6257</v>
      </c>
      <c r="B6260" s="51">
        <v>49.425570073123289</v>
      </c>
    </row>
    <row r="6261" spans="1:2" x14ac:dyDescent="0.2">
      <c r="A6261" s="50">
        <v>6258</v>
      </c>
      <c r="B6261" s="51">
        <v>54.25914061950666</v>
      </c>
    </row>
    <row r="6262" spans="1:2" x14ac:dyDescent="0.2">
      <c r="A6262" s="50">
        <v>6259</v>
      </c>
      <c r="B6262" s="51">
        <v>51.6090101523302</v>
      </c>
    </row>
    <row r="6263" spans="1:2" x14ac:dyDescent="0.2">
      <c r="A6263" s="50">
        <v>6260</v>
      </c>
      <c r="B6263" s="51">
        <v>57.868282070232247</v>
      </c>
    </row>
    <row r="6264" spans="1:2" x14ac:dyDescent="0.2">
      <c r="A6264" s="50">
        <v>6261</v>
      </c>
      <c r="B6264" s="51">
        <v>64.450286131887509</v>
      </c>
    </row>
    <row r="6265" spans="1:2" x14ac:dyDescent="0.2">
      <c r="A6265" s="50">
        <v>6262</v>
      </c>
      <c r="B6265" s="51">
        <v>64.861944123893736</v>
      </c>
    </row>
    <row r="6266" spans="1:2" x14ac:dyDescent="0.2">
      <c r="A6266" s="50">
        <v>6263</v>
      </c>
      <c r="B6266" s="51">
        <v>50.760441542720081</v>
      </c>
    </row>
    <row r="6267" spans="1:2" x14ac:dyDescent="0.2">
      <c r="A6267" s="50">
        <v>6264</v>
      </c>
      <c r="B6267" s="51">
        <v>52.068482249058945</v>
      </c>
    </row>
    <row r="6268" spans="1:2" x14ac:dyDescent="0.2">
      <c r="A6268" s="50">
        <v>6265</v>
      </c>
      <c r="B6268" s="51">
        <v>57.179562432154356</v>
      </c>
    </row>
    <row r="6269" spans="1:2" x14ac:dyDescent="0.2">
      <c r="A6269" s="50">
        <v>6266</v>
      </c>
      <c r="B6269" s="51">
        <v>66.691252265399797</v>
      </c>
    </row>
    <row r="6270" spans="1:2" x14ac:dyDescent="0.2">
      <c r="A6270" s="50">
        <v>6267</v>
      </c>
      <c r="B6270" s="51">
        <v>59.046636842899019</v>
      </c>
    </row>
    <row r="6271" spans="1:2" x14ac:dyDescent="0.2">
      <c r="A6271" s="50">
        <v>6268</v>
      </c>
      <c r="B6271" s="51">
        <v>74.259108580078575</v>
      </c>
    </row>
    <row r="6272" spans="1:2" x14ac:dyDescent="0.2">
      <c r="A6272" s="50">
        <v>6269</v>
      </c>
      <c r="B6272" s="51">
        <v>56.207465995321286</v>
      </c>
    </row>
    <row r="6273" spans="1:2" x14ac:dyDescent="0.2">
      <c r="A6273" s="50">
        <v>6270</v>
      </c>
      <c r="B6273" s="51">
        <v>70.641670231782811</v>
      </c>
    </row>
    <row r="6274" spans="1:2" x14ac:dyDescent="0.2">
      <c r="A6274" s="50">
        <v>6271</v>
      </c>
      <c r="B6274" s="51">
        <v>79.305835681166926</v>
      </c>
    </row>
    <row r="6275" spans="1:2" x14ac:dyDescent="0.2">
      <c r="A6275" s="50">
        <v>6272</v>
      </c>
      <c r="B6275" s="51">
        <v>58.749855378340051</v>
      </c>
    </row>
    <row r="6276" spans="1:2" x14ac:dyDescent="0.2">
      <c r="A6276" s="50">
        <v>6273</v>
      </c>
      <c r="B6276" s="51">
        <v>61.826437790630152</v>
      </c>
    </row>
    <row r="6277" spans="1:2" x14ac:dyDescent="0.2">
      <c r="A6277" s="50">
        <v>6274</v>
      </c>
      <c r="B6277" s="51">
        <v>57.782848292699789</v>
      </c>
    </row>
    <row r="6278" spans="1:2" x14ac:dyDescent="0.2">
      <c r="A6278" s="50">
        <v>6275</v>
      </c>
      <c r="B6278" s="51">
        <v>73.112125637851065</v>
      </c>
    </row>
    <row r="6279" spans="1:2" x14ac:dyDescent="0.2">
      <c r="A6279" s="50">
        <v>6276</v>
      </c>
      <c r="B6279" s="51">
        <v>69.256918920997123</v>
      </c>
    </row>
    <row r="6280" spans="1:2" x14ac:dyDescent="0.2">
      <c r="A6280" s="50">
        <v>6277</v>
      </c>
      <c r="B6280" s="51">
        <v>69.616404972337278</v>
      </c>
    </row>
    <row r="6281" spans="1:2" x14ac:dyDescent="0.2">
      <c r="A6281" s="50">
        <v>6278</v>
      </c>
      <c r="B6281" s="51">
        <v>68.579703298955252</v>
      </c>
    </row>
    <row r="6282" spans="1:2" x14ac:dyDescent="0.2">
      <c r="A6282" s="50">
        <v>6279</v>
      </c>
      <c r="B6282" s="51">
        <v>72.210439869846326</v>
      </c>
    </row>
    <row r="6283" spans="1:2" x14ac:dyDescent="0.2">
      <c r="A6283" s="50">
        <v>6280</v>
      </c>
      <c r="B6283" s="51">
        <v>63.853068695961952</v>
      </c>
    </row>
    <row r="6284" spans="1:2" x14ac:dyDescent="0.2">
      <c r="A6284" s="50">
        <v>6281</v>
      </c>
      <c r="B6284" s="51">
        <v>61.14755745779896</v>
      </c>
    </row>
    <row r="6285" spans="1:2" x14ac:dyDescent="0.2">
      <c r="A6285" s="50">
        <v>6282</v>
      </c>
      <c r="B6285" s="51">
        <v>63.938244699734398</v>
      </c>
    </row>
    <row r="6286" spans="1:2" x14ac:dyDescent="0.2">
      <c r="A6286" s="50">
        <v>6283</v>
      </c>
      <c r="B6286" s="51">
        <v>55.25065229426702</v>
      </c>
    </row>
    <row r="6287" spans="1:2" x14ac:dyDescent="0.2">
      <c r="A6287" s="50">
        <v>6284</v>
      </c>
      <c r="B6287" s="51">
        <v>66.160349425105323</v>
      </c>
    </row>
    <row r="6288" spans="1:2" x14ac:dyDescent="0.2">
      <c r="A6288" s="50">
        <v>6285</v>
      </c>
      <c r="B6288" s="51">
        <v>60.313032828181399</v>
      </c>
    </row>
    <row r="6289" spans="1:2" x14ac:dyDescent="0.2">
      <c r="A6289" s="50">
        <v>6286</v>
      </c>
      <c r="B6289" s="51">
        <v>66.898682634237446</v>
      </c>
    </row>
    <row r="6290" spans="1:2" x14ac:dyDescent="0.2">
      <c r="A6290" s="50">
        <v>6287</v>
      </c>
      <c r="B6290" s="51">
        <v>68.911866957198257</v>
      </c>
    </row>
    <row r="6291" spans="1:2" x14ac:dyDescent="0.2">
      <c r="A6291" s="50">
        <v>6288</v>
      </c>
      <c r="B6291" s="51">
        <v>70.801606116046855</v>
      </c>
    </row>
    <row r="6292" spans="1:2" x14ac:dyDescent="0.2">
      <c r="A6292" s="50">
        <v>6289</v>
      </c>
      <c r="B6292" s="51">
        <v>65.999941392056812</v>
      </c>
    </row>
    <row r="6293" spans="1:2" x14ac:dyDescent="0.2">
      <c r="A6293" s="50">
        <v>6290</v>
      </c>
      <c r="B6293" s="51">
        <v>54.968998100008157</v>
      </c>
    </row>
    <row r="6294" spans="1:2" x14ac:dyDescent="0.2">
      <c r="A6294" s="50">
        <v>6291</v>
      </c>
      <c r="B6294" s="51">
        <v>66.965922663594739</v>
      </c>
    </row>
    <row r="6295" spans="1:2" x14ac:dyDescent="0.2">
      <c r="A6295" s="50">
        <v>6292</v>
      </c>
      <c r="B6295" s="51">
        <v>58.396659692891284</v>
      </c>
    </row>
    <row r="6296" spans="1:2" x14ac:dyDescent="0.2">
      <c r="A6296" s="50">
        <v>6293</v>
      </c>
      <c r="B6296" s="51">
        <v>47.844830008065053</v>
      </c>
    </row>
    <row r="6297" spans="1:2" x14ac:dyDescent="0.2">
      <c r="A6297" s="50">
        <v>6294</v>
      </c>
      <c r="B6297" s="51">
        <v>75.225989133782946</v>
      </c>
    </row>
    <row r="6298" spans="1:2" x14ac:dyDescent="0.2">
      <c r="A6298" s="50">
        <v>6295</v>
      </c>
      <c r="B6298" s="51">
        <v>66.523819184639009</v>
      </c>
    </row>
    <row r="6299" spans="1:2" x14ac:dyDescent="0.2">
      <c r="A6299" s="50">
        <v>6296</v>
      </c>
      <c r="B6299" s="51">
        <v>53.02919076804119</v>
      </c>
    </row>
    <row r="6300" spans="1:2" x14ac:dyDescent="0.2">
      <c r="A6300" s="50">
        <v>6297</v>
      </c>
      <c r="B6300" s="51">
        <v>74.435793758589355</v>
      </c>
    </row>
    <row r="6301" spans="1:2" x14ac:dyDescent="0.2">
      <c r="A6301" s="50">
        <v>6298</v>
      </c>
      <c r="B6301" s="51">
        <v>67.356055442510538</v>
      </c>
    </row>
    <row r="6302" spans="1:2" x14ac:dyDescent="0.2">
      <c r="A6302" s="50">
        <v>6299</v>
      </c>
      <c r="B6302" s="51">
        <v>47.336535056389806</v>
      </c>
    </row>
    <row r="6303" spans="1:2" x14ac:dyDescent="0.2">
      <c r="A6303" s="50">
        <v>6300</v>
      </c>
      <c r="B6303" s="51">
        <v>55.951862699311178</v>
      </c>
    </row>
    <row r="6304" spans="1:2" x14ac:dyDescent="0.2">
      <c r="A6304" s="50">
        <v>6301</v>
      </c>
      <c r="B6304" s="51">
        <v>72.01625987418295</v>
      </c>
    </row>
    <row r="6305" spans="1:2" x14ac:dyDescent="0.2">
      <c r="A6305" s="50">
        <v>6302</v>
      </c>
      <c r="B6305" s="51">
        <v>71.709092767509986</v>
      </c>
    </row>
    <row r="6306" spans="1:2" x14ac:dyDescent="0.2">
      <c r="A6306" s="50">
        <v>6303</v>
      </c>
      <c r="B6306" s="51">
        <v>64.538165945779753</v>
      </c>
    </row>
    <row r="6307" spans="1:2" x14ac:dyDescent="0.2">
      <c r="A6307" s="50">
        <v>6304</v>
      </c>
      <c r="B6307" s="51">
        <v>59.260175753004681</v>
      </c>
    </row>
    <row r="6308" spans="1:2" x14ac:dyDescent="0.2">
      <c r="A6308" s="50">
        <v>6305</v>
      </c>
      <c r="B6308" s="51">
        <v>72.410342178167525</v>
      </c>
    </row>
    <row r="6309" spans="1:2" x14ac:dyDescent="0.2">
      <c r="A6309" s="50">
        <v>6306</v>
      </c>
      <c r="B6309" s="51">
        <v>58.313409594696168</v>
      </c>
    </row>
    <row r="6310" spans="1:2" x14ac:dyDescent="0.2">
      <c r="A6310" s="50">
        <v>6307</v>
      </c>
      <c r="B6310" s="51">
        <v>63.106992419247717</v>
      </c>
    </row>
    <row r="6311" spans="1:2" x14ac:dyDescent="0.2">
      <c r="A6311" s="50">
        <v>6308</v>
      </c>
      <c r="B6311" s="51">
        <v>70.139133642058923</v>
      </c>
    </row>
    <row r="6312" spans="1:2" x14ac:dyDescent="0.2">
      <c r="A6312" s="50">
        <v>6309</v>
      </c>
      <c r="B6312" s="51">
        <v>61.486359908501136</v>
      </c>
    </row>
    <row r="6313" spans="1:2" x14ac:dyDescent="0.2">
      <c r="A6313" s="50">
        <v>6310</v>
      </c>
      <c r="B6313" s="51">
        <v>69.391269938821722</v>
      </c>
    </row>
    <row r="6314" spans="1:2" x14ac:dyDescent="0.2">
      <c r="A6314" s="50">
        <v>6311</v>
      </c>
      <c r="B6314" s="51">
        <v>62.756409293182891</v>
      </c>
    </row>
    <row r="6315" spans="1:2" x14ac:dyDescent="0.2">
      <c r="A6315" s="50">
        <v>6312</v>
      </c>
      <c r="B6315" s="51">
        <v>64.394221744502971</v>
      </c>
    </row>
    <row r="6316" spans="1:2" x14ac:dyDescent="0.2">
      <c r="A6316" s="50">
        <v>6313</v>
      </c>
      <c r="B6316" s="51">
        <v>53.391630246115483</v>
      </c>
    </row>
    <row r="6317" spans="1:2" x14ac:dyDescent="0.2">
      <c r="A6317" s="50">
        <v>6314</v>
      </c>
      <c r="B6317" s="51">
        <v>72.54159171403262</v>
      </c>
    </row>
    <row r="6318" spans="1:2" x14ac:dyDescent="0.2">
      <c r="A6318" s="50">
        <v>6315</v>
      </c>
      <c r="B6318" s="51">
        <v>70.386339608231069</v>
      </c>
    </row>
    <row r="6319" spans="1:2" x14ac:dyDescent="0.2">
      <c r="A6319" s="50">
        <v>6316</v>
      </c>
      <c r="B6319" s="51">
        <v>66.794499440829327</v>
      </c>
    </row>
    <row r="6320" spans="1:2" x14ac:dyDescent="0.2">
      <c r="A6320" s="50">
        <v>6317</v>
      </c>
      <c r="B6320" s="51">
        <v>51.787801497310532</v>
      </c>
    </row>
    <row r="6321" spans="1:2" x14ac:dyDescent="0.2">
      <c r="A6321" s="50">
        <v>6318</v>
      </c>
      <c r="B6321" s="51">
        <v>48.132484260780352</v>
      </c>
    </row>
    <row r="6322" spans="1:2" x14ac:dyDescent="0.2">
      <c r="A6322" s="50">
        <v>6319</v>
      </c>
      <c r="B6322" s="51">
        <v>61.068532912908523</v>
      </c>
    </row>
    <row r="6323" spans="1:2" x14ac:dyDescent="0.2">
      <c r="A6323" s="50">
        <v>6320</v>
      </c>
      <c r="B6323" s="51">
        <v>71.894705499898862</v>
      </c>
    </row>
    <row r="6324" spans="1:2" x14ac:dyDescent="0.2">
      <c r="A6324" s="50">
        <v>6321</v>
      </c>
      <c r="B6324" s="51">
        <v>58.965407133685929</v>
      </c>
    </row>
    <row r="6325" spans="1:2" x14ac:dyDescent="0.2">
      <c r="A6325" s="50">
        <v>6322</v>
      </c>
      <c r="B6325" s="51">
        <v>61.198193620579218</v>
      </c>
    </row>
    <row r="6326" spans="1:2" x14ac:dyDescent="0.2">
      <c r="A6326" s="50">
        <v>6323</v>
      </c>
      <c r="B6326" s="51">
        <v>59.734866465286146</v>
      </c>
    </row>
    <row r="6327" spans="1:2" x14ac:dyDescent="0.2">
      <c r="A6327" s="50">
        <v>6324</v>
      </c>
      <c r="B6327" s="51">
        <v>64.22026277731878</v>
      </c>
    </row>
    <row r="6328" spans="1:2" x14ac:dyDescent="0.2">
      <c r="A6328" s="50">
        <v>6325</v>
      </c>
      <c r="B6328" s="51">
        <v>65.590299971559048</v>
      </c>
    </row>
    <row r="6329" spans="1:2" x14ac:dyDescent="0.2">
      <c r="A6329" s="50">
        <v>6326</v>
      </c>
      <c r="B6329" s="51">
        <v>77.734491311687464</v>
      </c>
    </row>
    <row r="6330" spans="1:2" x14ac:dyDescent="0.2">
      <c r="A6330" s="50">
        <v>6327</v>
      </c>
      <c r="B6330" s="51">
        <v>59.392214949353686</v>
      </c>
    </row>
    <row r="6331" spans="1:2" x14ac:dyDescent="0.2">
      <c r="A6331" s="50">
        <v>6328</v>
      </c>
      <c r="B6331" s="51">
        <v>59.945083195113888</v>
      </c>
    </row>
    <row r="6332" spans="1:2" x14ac:dyDescent="0.2">
      <c r="A6332" s="50">
        <v>6329</v>
      </c>
      <c r="B6332" s="51">
        <v>63.545785139323861</v>
      </c>
    </row>
    <row r="6333" spans="1:2" x14ac:dyDescent="0.2">
      <c r="A6333" s="50">
        <v>6330</v>
      </c>
      <c r="B6333" s="51">
        <v>68.06524190769403</v>
      </c>
    </row>
    <row r="6334" spans="1:2" x14ac:dyDescent="0.2">
      <c r="A6334" s="50">
        <v>6331</v>
      </c>
      <c r="B6334" s="51">
        <v>65.49634859550406</v>
      </c>
    </row>
    <row r="6335" spans="1:2" x14ac:dyDescent="0.2">
      <c r="A6335" s="50">
        <v>6332</v>
      </c>
      <c r="B6335" s="51">
        <v>56.550878393876552</v>
      </c>
    </row>
    <row r="6336" spans="1:2" x14ac:dyDescent="0.2">
      <c r="A6336" s="50">
        <v>6333</v>
      </c>
      <c r="B6336" s="51">
        <v>62.675088574137057</v>
      </c>
    </row>
    <row r="6337" spans="1:2" x14ac:dyDescent="0.2">
      <c r="A6337" s="50">
        <v>6334</v>
      </c>
      <c r="B6337" s="51">
        <v>72.969057015547946</v>
      </c>
    </row>
    <row r="6338" spans="1:2" x14ac:dyDescent="0.2">
      <c r="A6338" s="50">
        <v>6335</v>
      </c>
      <c r="B6338" s="51">
        <v>57.641811981708884</v>
      </c>
    </row>
    <row r="6339" spans="1:2" x14ac:dyDescent="0.2">
      <c r="A6339" s="50">
        <v>6336</v>
      </c>
      <c r="B6339" s="51">
        <v>65.159374765103152</v>
      </c>
    </row>
    <row r="6340" spans="1:2" x14ac:dyDescent="0.2">
      <c r="A6340" s="50">
        <v>6337</v>
      </c>
      <c r="B6340" s="51">
        <v>62.837935781491417</v>
      </c>
    </row>
    <row r="6341" spans="1:2" x14ac:dyDescent="0.2">
      <c r="A6341" s="50">
        <v>6338</v>
      </c>
      <c r="B6341" s="51">
        <v>58.831676244507861</v>
      </c>
    </row>
    <row r="6342" spans="1:2" x14ac:dyDescent="0.2">
      <c r="A6342" s="50">
        <v>6339</v>
      </c>
      <c r="B6342" s="51">
        <v>76.957910270803197</v>
      </c>
    </row>
    <row r="6343" spans="1:2" x14ac:dyDescent="0.2">
      <c r="A6343" s="50">
        <v>6340</v>
      </c>
      <c r="B6343" s="51">
        <v>53.607134116173818</v>
      </c>
    </row>
    <row r="6344" spans="1:2" x14ac:dyDescent="0.2">
      <c r="A6344" s="50">
        <v>6341</v>
      </c>
      <c r="B6344" s="51">
        <v>53.940462754851154</v>
      </c>
    </row>
    <row r="6345" spans="1:2" x14ac:dyDescent="0.2">
      <c r="A6345" s="50">
        <v>6342</v>
      </c>
      <c r="B6345" s="51">
        <v>52.886316017468175</v>
      </c>
    </row>
    <row r="6346" spans="1:2" x14ac:dyDescent="0.2">
      <c r="A6346" s="50">
        <v>6343</v>
      </c>
      <c r="B6346" s="51">
        <v>55.690080501773146</v>
      </c>
    </row>
    <row r="6347" spans="1:2" x14ac:dyDescent="0.2">
      <c r="A6347" s="50">
        <v>6344</v>
      </c>
      <c r="B6347" s="51">
        <v>73.738528697402927</v>
      </c>
    </row>
    <row r="6348" spans="1:2" x14ac:dyDescent="0.2">
      <c r="A6348" s="50">
        <v>6345</v>
      </c>
      <c r="B6348" s="51">
        <v>68.259106970740831</v>
      </c>
    </row>
    <row r="6349" spans="1:2" x14ac:dyDescent="0.2">
      <c r="A6349" s="50">
        <v>6346</v>
      </c>
      <c r="B6349" s="51">
        <v>73.993254871337996</v>
      </c>
    </row>
    <row r="6350" spans="1:2" x14ac:dyDescent="0.2">
      <c r="A6350" s="50">
        <v>6347</v>
      </c>
      <c r="B6350" s="51">
        <v>61.906128184492452</v>
      </c>
    </row>
    <row r="6351" spans="1:2" x14ac:dyDescent="0.2">
      <c r="A6351" s="50">
        <v>6348</v>
      </c>
      <c r="B6351" s="51">
        <v>67.46573958174902</v>
      </c>
    </row>
    <row r="6352" spans="1:2" x14ac:dyDescent="0.2">
      <c r="A6352" s="50">
        <v>6349</v>
      </c>
      <c r="B6352" s="51">
        <v>67.071710480356259</v>
      </c>
    </row>
    <row r="6353" spans="1:2" x14ac:dyDescent="0.2">
      <c r="A6353" s="50">
        <v>6350</v>
      </c>
      <c r="B6353" s="51">
        <v>50.146060300848994</v>
      </c>
    </row>
    <row r="6354" spans="1:2" x14ac:dyDescent="0.2">
      <c r="A6354" s="50">
        <v>6351</v>
      </c>
      <c r="B6354" s="51">
        <v>53.256757586313704</v>
      </c>
    </row>
    <row r="6355" spans="1:2" x14ac:dyDescent="0.2">
      <c r="A6355" s="50">
        <v>6352</v>
      </c>
      <c r="B6355" s="51">
        <v>54.859956101721338</v>
      </c>
    </row>
    <row r="6356" spans="1:2" x14ac:dyDescent="0.2">
      <c r="A6356" s="50">
        <v>6353</v>
      </c>
      <c r="B6356" s="51">
        <v>46.725852494860909</v>
      </c>
    </row>
    <row r="6357" spans="1:2" x14ac:dyDescent="0.2">
      <c r="A6357" s="50">
        <v>6354</v>
      </c>
      <c r="B6357" s="51">
        <v>61.695925738829153</v>
      </c>
    </row>
    <row r="6358" spans="1:2" x14ac:dyDescent="0.2">
      <c r="A6358" s="50">
        <v>6355</v>
      </c>
      <c r="B6358" s="51">
        <v>68.379235208584035</v>
      </c>
    </row>
    <row r="6359" spans="1:2" x14ac:dyDescent="0.2">
      <c r="A6359" s="50">
        <v>6356</v>
      </c>
      <c r="B6359" s="51">
        <v>64.77238258913799</v>
      </c>
    </row>
    <row r="6360" spans="1:2" x14ac:dyDescent="0.2">
      <c r="A6360" s="50">
        <v>6357</v>
      </c>
      <c r="B6360" s="51">
        <v>58.615089487444465</v>
      </c>
    </row>
    <row r="6361" spans="1:2" x14ac:dyDescent="0.2">
      <c r="A6361" s="50">
        <v>6358</v>
      </c>
      <c r="B6361" s="51">
        <v>83.012193721914798</v>
      </c>
    </row>
    <row r="6362" spans="1:2" x14ac:dyDescent="0.2">
      <c r="A6362" s="50">
        <v>6359</v>
      </c>
      <c r="B6362" s="51">
        <v>49.113864781230745</v>
      </c>
    </row>
    <row r="6363" spans="1:2" x14ac:dyDescent="0.2">
      <c r="A6363" s="50">
        <v>6360</v>
      </c>
      <c r="B6363" s="51">
        <v>60.442792432384181</v>
      </c>
    </row>
    <row r="6364" spans="1:2" x14ac:dyDescent="0.2">
      <c r="A6364" s="50">
        <v>6361</v>
      </c>
      <c r="B6364" s="51">
        <v>80.064167368239552</v>
      </c>
    </row>
    <row r="6365" spans="1:2" x14ac:dyDescent="0.2">
      <c r="A6365" s="50">
        <v>6362</v>
      </c>
      <c r="B6365" s="51">
        <v>51.103664211428075</v>
      </c>
    </row>
    <row r="6366" spans="1:2" x14ac:dyDescent="0.2">
      <c r="A6366" s="50">
        <v>6363</v>
      </c>
      <c r="B6366" s="51">
        <v>58.532596889610979</v>
      </c>
    </row>
    <row r="6367" spans="1:2" x14ac:dyDescent="0.2">
      <c r="A6367" s="50">
        <v>6364</v>
      </c>
      <c r="B6367" s="51">
        <v>62.461278742970286</v>
      </c>
    </row>
    <row r="6368" spans="1:2" x14ac:dyDescent="0.2">
      <c r="A6368" s="50">
        <v>6365</v>
      </c>
      <c r="B6368" s="51">
        <v>75.024191692381564</v>
      </c>
    </row>
    <row r="6369" spans="1:2" x14ac:dyDescent="0.2">
      <c r="A6369" s="50">
        <v>6366</v>
      </c>
      <c r="B6369" s="51">
        <v>55.421405445302192</v>
      </c>
    </row>
    <row r="6370" spans="1:2" x14ac:dyDescent="0.2">
      <c r="A6370" s="50">
        <v>6367</v>
      </c>
      <c r="B6370" s="51">
        <v>76.143635648972221</v>
      </c>
    </row>
    <row r="6371" spans="1:2" x14ac:dyDescent="0.2">
      <c r="A6371" s="50">
        <v>6368</v>
      </c>
      <c r="B6371" s="51">
        <v>65.745815145199501</v>
      </c>
    </row>
    <row r="6372" spans="1:2" x14ac:dyDescent="0.2">
      <c r="A6372" s="50">
        <v>6369</v>
      </c>
      <c r="B6372" s="51">
        <v>55.789990245619705</v>
      </c>
    </row>
    <row r="6373" spans="1:2" x14ac:dyDescent="0.2">
      <c r="A6373" s="50">
        <v>6370</v>
      </c>
      <c r="B6373" s="51">
        <v>64.683302313276144</v>
      </c>
    </row>
    <row r="6374" spans="1:2" x14ac:dyDescent="0.2">
      <c r="A6374" s="50">
        <v>6371</v>
      </c>
      <c r="B6374" s="51">
        <v>64.164887062534035</v>
      </c>
    </row>
    <row r="6375" spans="1:2" x14ac:dyDescent="0.2">
      <c r="A6375" s="50">
        <v>6372</v>
      </c>
      <c r="B6375" s="51">
        <v>54.376415869583724</v>
      </c>
    </row>
    <row r="6376" spans="1:2" x14ac:dyDescent="0.2">
      <c r="A6376" s="50">
        <v>6373</v>
      </c>
      <c r="B6376" s="51">
        <v>68.784632813749354</v>
      </c>
    </row>
    <row r="6377" spans="1:2" x14ac:dyDescent="0.2">
      <c r="A6377" s="50">
        <v>6374</v>
      </c>
      <c r="B6377" s="51">
        <v>53.735233438158467</v>
      </c>
    </row>
    <row r="6378" spans="1:2" x14ac:dyDescent="0.2">
      <c r="A6378" s="50">
        <v>6375</v>
      </c>
      <c r="B6378" s="51">
        <v>71.071614891770395</v>
      </c>
    </row>
    <row r="6379" spans="1:2" x14ac:dyDescent="0.2">
      <c r="A6379" s="50">
        <v>6376</v>
      </c>
      <c r="B6379" s="51">
        <v>75.556057956518814</v>
      </c>
    </row>
    <row r="6380" spans="1:2" x14ac:dyDescent="0.2">
      <c r="A6380" s="50">
        <v>6377</v>
      </c>
      <c r="B6380" s="51">
        <v>60.651441326760995</v>
      </c>
    </row>
    <row r="6381" spans="1:2" x14ac:dyDescent="0.2">
      <c r="A6381" s="50">
        <v>6378</v>
      </c>
      <c r="B6381" s="51">
        <v>75.90674282592316</v>
      </c>
    </row>
    <row r="6382" spans="1:2" x14ac:dyDescent="0.2">
      <c r="A6382" s="50">
        <v>6379</v>
      </c>
      <c r="B6382" s="51">
        <v>54.565107111294111</v>
      </c>
    </row>
    <row r="6383" spans="1:2" x14ac:dyDescent="0.2">
      <c r="A6383" s="50">
        <v>6380</v>
      </c>
      <c r="B6383" s="51">
        <v>49.888112601165062</v>
      </c>
    </row>
    <row r="6384" spans="1:2" x14ac:dyDescent="0.2">
      <c r="A6384" s="50">
        <v>6381</v>
      </c>
      <c r="B6384" s="51">
        <v>59.814565460644985</v>
      </c>
    </row>
    <row r="6385" spans="1:2" x14ac:dyDescent="0.2">
      <c r="A6385" s="50">
        <v>6382</v>
      </c>
      <c r="B6385" s="51">
        <v>58.667789864026055</v>
      </c>
    </row>
    <row r="6386" spans="1:2" x14ac:dyDescent="0.2">
      <c r="A6386" s="50">
        <v>6383</v>
      </c>
      <c r="B6386" s="51">
        <v>68.140472898716737</v>
      </c>
    </row>
    <row r="6387" spans="1:2" x14ac:dyDescent="0.2">
      <c r="A6387" s="50">
        <v>6384</v>
      </c>
      <c r="B6387" s="51">
        <v>55.524015966414105</v>
      </c>
    </row>
    <row r="6388" spans="1:2" x14ac:dyDescent="0.2">
      <c r="A6388" s="50">
        <v>6385</v>
      </c>
      <c r="B6388" s="51">
        <v>65.403012562114654</v>
      </c>
    </row>
    <row r="6389" spans="1:2" x14ac:dyDescent="0.2">
      <c r="A6389" s="50">
        <v>6386</v>
      </c>
      <c r="B6389" s="51">
        <v>62.197263652866411</v>
      </c>
    </row>
    <row r="6390" spans="1:2" x14ac:dyDescent="0.2">
      <c r="A6390" s="50">
        <v>6387</v>
      </c>
      <c r="B6390" s="51">
        <v>60.730419289615362</v>
      </c>
    </row>
    <row r="6391" spans="1:2" x14ac:dyDescent="0.2">
      <c r="A6391" s="50">
        <v>6388</v>
      </c>
      <c r="B6391" s="51">
        <v>65.34354155287987</v>
      </c>
    </row>
    <row r="6392" spans="1:2" x14ac:dyDescent="0.2">
      <c r="A6392" s="50">
        <v>6389</v>
      </c>
      <c r="B6392" s="51">
        <v>87.088574209071879</v>
      </c>
    </row>
    <row r="6393" spans="1:2" x14ac:dyDescent="0.2">
      <c r="A6393" s="50">
        <v>6390</v>
      </c>
      <c r="B6393" s="51">
        <v>57.412347398974134</v>
      </c>
    </row>
    <row r="6394" spans="1:2" x14ac:dyDescent="0.2">
      <c r="A6394" s="50">
        <v>6391</v>
      </c>
      <c r="B6394" s="51">
        <v>65.903128287129022</v>
      </c>
    </row>
    <row r="6395" spans="1:2" x14ac:dyDescent="0.2">
      <c r="A6395" s="50">
        <v>6392</v>
      </c>
      <c r="B6395" s="51">
        <v>60.938943244012961</v>
      </c>
    </row>
    <row r="6396" spans="1:2" x14ac:dyDescent="0.2">
      <c r="A6396" s="50">
        <v>6393</v>
      </c>
      <c r="B6396" s="51">
        <v>64.626488666105189</v>
      </c>
    </row>
    <row r="6397" spans="1:2" x14ac:dyDescent="0.2">
      <c r="A6397" s="50">
        <v>6394</v>
      </c>
      <c r="B6397" s="51">
        <v>52.232658071654711</v>
      </c>
    </row>
    <row r="6398" spans="1:2" x14ac:dyDescent="0.2">
      <c r="A6398" s="50">
        <v>6395</v>
      </c>
      <c r="B6398" s="51">
        <v>84.1725648793891</v>
      </c>
    </row>
    <row r="6399" spans="1:2" x14ac:dyDescent="0.2">
      <c r="A6399" s="50">
        <v>6396</v>
      </c>
      <c r="B6399" s="51">
        <v>62.972153643447314</v>
      </c>
    </row>
    <row r="6400" spans="1:2" x14ac:dyDescent="0.2">
      <c r="A6400" s="50">
        <v>6397</v>
      </c>
      <c r="B6400" s="51">
        <v>63.714069134959992</v>
      </c>
    </row>
    <row r="6401" spans="1:2" x14ac:dyDescent="0.2">
      <c r="A6401" s="50">
        <v>6398</v>
      </c>
      <c r="B6401" s="51">
        <v>56.049353608254926</v>
      </c>
    </row>
    <row r="6402" spans="1:2" x14ac:dyDescent="0.2">
      <c r="A6402" s="50">
        <v>6399</v>
      </c>
      <c r="B6402" s="51">
        <v>63.992988547849926</v>
      </c>
    </row>
    <row r="6403" spans="1:2" x14ac:dyDescent="0.2">
      <c r="A6403" s="50">
        <v>6400</v>
      </c>
      <c r="B6403" s="51">
        <v>66.358697206894149</v>
      </c>
    </row>
    <row r="6404" spans="1:2" x14ac:dyDescent="0.2">
      <c r="A6404" s="50">
        <v>6401</v>
      </c>
      <c r="B6404" s="51">
        <v>71.24118257372217</v>
      </c>
    </row>
    <row r="6405" spans="1:2" x14ac:dyDescent="0.2">
      <c r="A6405" s="50">
        <v>6402</v>
      </c>
      <c r="B6405" s="51">
        <v>65.251174637952801</v>
      </c>
    </row>
    <row r="6406" spans="1:2" x14ac:dyDescent="0.2">
      <c r="A6406" s="50">
        <v>6403</v>
      </c>
      <c r="B6406" s="51">
        <v>57.268133080487225</v>
      </c>
    </row>
    <row r="6407" spans="1:2" x14ac:dyDescent="0.2">
      <c r="A6407" s="50">
        <v>6404</v>
      </c>
      <c r="B6407" s="51">
        <v>60.78100281141878</v>
      </c>
    </row>
    <row r="6408" spans="1:2" x14ac:dyDescent="0.2">
      <c r="A6408" s="50">
        <v>6405</v>
      </c>
      <c r="B6408" s="51">
        <v>60.989534764753039</v>
      </c>
    </row>
    <row r="6409" spans="1:2" x14ac:dyDescent="0.2">
      <c r="A6409" s="50">
        <v>6406</v>
      </c>
      <c r="B6409" s="51">
        <v>60.363711828940808</v>
      </c>
    </row>
    <row r="6410" spans="1:2" x14ac:dyDescent="0.2">
      <c r="A6410" s="50">
        <v>6407</v>
      </c>
      <c r="B6410" s="51">
        <v>62.248673908640882</v>
      </c>
    </row>
    <row r="6411" spans="1:2" x14ac:dyDescent="0.2">
      <c r="A6411" s="50">
        <v>6408</v>
      </c>
      <c r="B6411" s="51">
        <v>78.272880339689209</v>
      </c>
    </row>
    <row r="6412" spans="1:2" x14ac:dyDescent="0.2">
      <c r="A6412" s="50">
        <v>6409</v>
      </c>
      <c r="B6412" s="51">
        <v>52.491929942190524</v>
      </c>
    </row>
    <row r="6413" spans="1:2" x14ac:dyDescent="0.2">
      <c r="A6413" s="50">
        <v>6410</v>
      </c>
      <c r="B6413" s="51">
        <v>56.457515631193381</v>
      </c>
    </row>
    <row r="6414" spans="1:2" x14ac:dyDescent="0.2">
      <c r="A6414" s="50">
        <v>6411</v>
      </c>
      <c r="B6414" s="51">
        <v>69.478456641424685</v>
      </c>
    </row>
    <row r="6415" spans="1:2" x14ac:dyDescent="0.2">
      <c r="A6415" s="50">
        <v>6412</v>
      </c>
      <c r="B6415" s="51">
        <v>51.301235386896771</v>
      </c>
    </row>
    <row r="6416" spans="1:2" x14ac:dyDescent="0.2">
      <c r="A6416" s="50">
        <v>6413</v>
      </c>
      <c r="B6416" s="51">
        <v>50.537796735773718</v>
      </c>
    </row>
    <row r="6417" spans="1:2" x14ac:dyDescent="0.2">
      <c r="A6417" s="50">
        <v>6414</v>
      </c>
      <c r="B6417" s="51">
        <v>59.179461112014742</v>
      </c>
    </row>
    <row r="6418" spans="1:2" x14ac:dyDescent="0.2">
      <c r="A6418" s="50">
        <v>6415</v>
      </c>
      <c r="B6418" s="51">
        <v>60.572446238737001</v>
      </c>
    </row>
    <row r="6419" spans="1:2" x14ac:dyDescent="0.2">
      <c r="A6419" s="50">
        <v>6416</v>
      </c>
      <c r="B6419" s="51">
        <v>61.616494352367766</v>
      </c>
    </row>
    <row r="6420" spans="1:2" x14ac:dyDescent="0.2">
      <c r="A6420" s="50">
        <v>6417</v>
      </c>
      <c r="B6420" s="51">
        <v>58.449827814603523</v>
      </c>
    </row>
    <row r="6421" spans="1:2" x14ac:dyDescent="0.2">
      <c r="A6421" s="50">
        <v>6418</v>
      </c>
      <c r="B6421" s="51">
        <v>69.124635211577612</v>
      </c>
    </row>
    <row r="6422" spans="1:2" x14ac:dyDescent="0.2">
      <c r="A6422" s="50">
        <v>6419</v>
      </c>
      <c r="B6422" s="51">
        <v>52.644397520921153</v>
      </c>
    </row>
    <row r="6423" spans="1:2" x14ac:dyDescent="0.2">
      <c r="A6423" s="50">
        <v>6420</v>
      </c>
      <c r="B6423" s="51">
        <v>77.247478269503802</v>
      </c>
    </row>
    <row r="6424" spans="1:2" x14ac:dyDescent="0.2">
      <c r="A6424" s="50">
        <v>6421</v>
      </c>
      <c r="B6424" s="51">
        <v>65.009956228705107</v>
      </c>
    </row>
    <row r="6425" spans="1:2" x14ac:dyDescent="0.2">
      <c r="A6425" s="50">
        <v>6422</v>
      </c>
      <c r="B6425" s="51">
        <v>57.953329436632529</v>
      </c>
    </row>
    <row r="6426" spans="1:2" x14ac:dyDescent="0.2">
      <c r="A6426" s="50">
        <v>6423</v>
      </c>
      <c r="B6426" s="51">
        <v>58.883962726811866</v>
      </c>
    </row>
    <row r="6427" spans="1:2" x14ac:dyDescent="0.2">
      <c r="A6427" s="50">
        <v>6424</v>
      </c>
      <c r="B6427" s="51">
        <v>67.247490587065357</v>
      </c>
    </row>
    <row r="6428" spans="1:2" x14ac:dyDescent="0.2">
      <c r="A6428" s="50">
        <v>6425</v>
      </c>
      <c r="B6428" s="51">
        <v>57.727914095517953</v>
      </c>
    </row>
    <row r="6429" spans="1:2" x14ac:dyDescent="0.2">
      <c r="A6429" s="50">
        <v>6426</v>
      </c>
      <c r="B6429" s="51">
        <v>59.523824982983243</v>
      </c>
    </row>
    <row r="6430" spans="1:2" x14ac:dyDescent="0.2">
      <c r="A6430" s="50">
        <v>6427</v>
      </c>
      <c r="B6430" s="51">
        <v>64.919571918355501</v>
      </c>
    </row>
    <row r="6431" spans="1:2" x14ac:dyDescent="0.2">
      <c r="A6431" s="50">
        <v>6428</v>
      </c>
      <c r="B6431" s="51">
        <v>63.492147499944053</v>
      </c>
    </row>
    <row r="6432" spans="1:2" x14ac:dyDescent="0.2">
      <c r="A6432" s="50">
        <v>6429</v>
      </c>
      <c r="B6432" s="51">
        <v>56.794162788103186</v>
      </c>
    </row>
    <row r="6433" spans="1:2" x14ac:dyDescent="0.2">
      <c r="A6433" s="50">
        <v>6430</v>
      </c>
      <c r="B6433" s="51">
        <v>62.037112772629214</v>
      </c>
    </row>
    <row r="6434" spans="1:2" x14ac:dyDescent="0.2">
      <c r="A6434" s="50">
        <v>6431</v>
      </c>
      <c r="B6434" s="51">
        <v>40.89621280084156</v>
      </c>
    </row>
    <row r="6435" spans="1:2" x14ac:dyDescent="0.2">
      <c r="A6435" s="50">
        <v>6432</v>
      </c>
      <c r="B6435" s="51">
        <v>43.692266007586774</v>
      </c>
    </row>
    <row r="6436" spans="1:2" x14ac:dyDescent="0.2">
      <c r="A6436" s="50">
        <v>6433</v>
      </c>
      <c r="B6436" s="51">
        <v>62.329058108310903</v>
      </c>
    </row>
    <row r="6437" spans="1:2" x14ac:dyDescent="0.2">
      <c r="A6437" s="50">
        <v>6434</v>
      </c>
      <c r="B6437" s="51">
        <v>65.841486247443456</v>
      </c>
    </row>
    <row r="6438" spans="1:2" x14ac:dyDescent="0.2">
      <c r="A6438" s="50">
        <v>6435</v>
      </c>
      <c r="B6438" s="51">
        <v>74.722602913952684</v>
      </c>
    </row>
    <row r="6439" spans="1:2" x14ac:dyDescent="0.2">
      <c r="A6439" s="50">
        <v>6436</v>
      </c>
      <c r="B6439" s="51">
        <v>61.277279172291372</v>
      </c>
    </row>
    <row r="6440" spans="1:2" x14ac:dyDescent="0.2">
      <c r="A6440" s="50">
        <v>6437</v>
      </c>
      <c r="B6440" s="51">
        <v>70.540965566078498</v>
      </c>
    </row>
    <row r="6441" spans="1:2" x14ac:dyDescent="0.2">
      <c r="A6441" s="50">
        <v>6438</v>
      </c>
      <c r="B6441" s="51">
        <v>60.859970659885086</v>
      </c>
    </row>
    <row r="6442" spans="1:2" x14ac:dyDescent="0.2">
      <c r="A6442" s="50">
        <v>6439</v>
      </c>
      <c r="B6442" s="51">
        <v>73.58072843486238</v>
      </c>
    </row>
    <row r="6443" spans="1:2" x14ac:dyDescent="0.2">
      <c r="A6443" s="50">
        <v>6440</v>
      </c>
      <c r="B6443" s="51">
        <v>56.94309937851979</v>
      </c>
    </row>
    <row r="6444" spans="1:2" x14ac:dyDescent="0.2">
      <c r="A6444" s="50">
        <v>6441</v>
      </c>
      <c r="B6444" s="51">
        <v>67.536603263862474</v>
      </c>
    </row>
    <row r="6445" spans="1:2" x14ac:dyDescent="0.2">
      <c r="A6445" s="50">
        <v>6442</v>
      </c>
      <c r="B6445" s="51">
        <v>57.03310727332557</v>
      </c>
    </row>
    <row r="6446" spans="1:2" x14ac:dyDescent="0.2">
      <c r="A6446" s="50">
        <v>6443</v>
      </c>
      <c r="B6446" s="51">
        <v>61.407129992274541</v>
      </c>
    </row>
    <row r="6447" spans="1:2" x14ac:dyDescent="0.2">
      <c r="A6447" s="50">
        <v>6444</v>
      </c>
      <c r="B6447" s="51">
        <v>59.098560102448069</v>
      </c>
    </row>
    <row r="6448" spans="1:2" x14ac:dyDescent="0.2">
      <c r="A6448" s="50">
        <v>6445</v>
      </c>
      <c r="B6448" s="51">
        <v>66.422901041833526</v>
      </c>
    </row>
    <row r="6449" spans="1:2" x14ac:dyDescent="0.2">
      <c r="A6449" s="50">
        <v>6446</v>
      </c>
      <c r="B6449" s="51">
        <v>59.683754410828179</v>
      </c>
    </row>
    <row r="6450" spans="1:2" x14ac:dyDescent="0.2">
      <c r="A6450" s="50">
        <v>6447</v>
      </c>
      <c r="B6450" s="51">
        <v>69.756681800248089</v>
      </c>
    </row>
    <row r="6451" spans="1:2" x14ac:dyDescent="0.2">
      <c r="A6451" s="50">
        <v>6448</v>
      </c>
      <c r="B6451" s="51">
        <v>62.117120431943171</v>
      </c>
    </row>
    <row r="6452" spans="1:2" x14ac:dyDescent="0.2">
      <c r="A6452" s="50">
        <v>6449</v>
      </c>
      <c r="B6452" s="51">
        <v>66.625595879779937</v>
      </c>
    </row>
    <row r="6453" spans="1:2" x14ac:dyDescent="0.2">
      <c r="A6453" s="50">
        <v>6450</v>
      </c>
      <c r="B6453" s="51">
        <v>69.992151468884273</v>
      </c>
    </row>
    <row r="6454" spans="1:2" x14ac:dyDescent="0.2">
      <c r="A6454" s="50">
        <v>6451</v>
      </c>
      <c r="B6454" s="51">
        <v>67.648210716579555</v>
      </c>
    </row>
    <row r="6455" spans="1:2" x14ac:dyDescent="0.2">
      <c r="A6455" s="50">
        <v>6452</v>
      </c>
      <c r="B6455" s="51">
        <v>81.659596950590881</v>
      </c>
    </row>
    <row r="6456" spans="1:2" x14ac:dyDescent="0.2">
      <c r="A6456" s="50">
        <v>6453</v>
      </c>
      <c r="B6456" s="51">
        <v>58.092056249562333</v>
      </c>
    </row>
    <row r="6457" spans="1:2" x14ac:dyDescent="0.2">
      <c r="A6457" s="50">
        <v>6454</v>
      </c>
      <c r="B6457" s="51">
        <v>63.768234597892082</v>
      </c>
    </row>
    <row r="6458" spans="1:2" x14ac:dyDescent="0.2">
      <c r="A6458" s="50">
        <v>6455</v>
      </c>
      <c r="B6458" s="51">
        <v>67.178520707540159</v>
      </c>
    </row>
    <row r="6459" spans="1:2" x14ac:dyDescent="0.2">
      <c r="A6459" s="50">
        <v>6456</v>
      </c>
      <c r="B6459" s="51">
        <v>67.948939248051474</v>
      </c>
    </row>
    <row r="6460" spans="1:2" x14ac:dyDescent="0.2">
      <c r="A6460" s="50">
        <v>6457</v>
      </c>
      <c r="B6460" s="51">
        <v>76.53535369107091</v>
      </c>
    </row>
    <row r="6461" spans="1:2" x14ac:dyDescent="0.2">
      <c r="A6461" s="50">
        <v>6458</v>
      </c>
      <c r="B6461" s="51">
        <v>60.024514192228445</v>
      </c>
    </row>
    <row r="6462" spans="1:2" x14ac:dyDescent="0.2">
      <c r="A6462" s="50">
        <v>6459</v>
      </c>
      <c r="B6462" s="51">
        <v>58.007609884157567</v>
      </c>
    </row>
    <row r="6463" spans="1:2" x14ac:dyDescent="0.2">
      <c r="A6463" s="50">
        <v>6460</v>
      </c>
      <c r="B6463" s="51">
        <v>71.528260438544592</v>
      </c>
    </row>
    <row r="6464" spans="1:2" x14ac:dyDescent="0.2">
      <c r="A6464" s="50">
        <v>6461</v>
      </c>
      <c r="B6464" s="51">
        <v>73.342083546068935</v>
      </c>
    </row>
    <row r="6465" spans="1:2" x14ac:dyDescent="0.2">
      <c r="A6465" s="50">
        <v>6462</v>
      </c>
      <c r="B6465" s="51">
        <v>62.54210008115205</v>
      </c>
    </row>
    <row r="6466" spans="1:2" x14ac:dyDescent="0.2">
      <c r="A6466" s="50">
        <v>6463</v>
      </c>
      <c r="B6466" s="51">
        <v>65.10086304208167</v>
      </c>
    </row>
    <row r="6467" spans="1:2" x14ac:dyDescent="0.2">
      <c r="A6467" s="50">
        <v>6464</v>
      </c>
      <c r="B6467" s="51">
        <v>48.537180281019957</v>
      </c>
    </row>
    <row r="6468" spans="1:2" x14ac:dyDescent="0.2">
      <c r="A6468" s="50">
        <v>6465</v>
      </c>
      <c r="B6468" s="51">
        <v>55.145015568520613</v>
      </c>
    </row>
    <row r="6469" spans="1:2" x14ac:dyDescent="0.2">
      <c r="A6469" s="50">
        <v>6466</v>
      </c>
      <c r="B6469" s="51">
        <v>80.623088629508302</v>
      </c>
    </row>
    <row r="6470" spans="1:2" x14ac:dyDescent="0.2">
      <c r="A6470" s="50">
        <v>6467</v>
      </c>
      <c r="B6470" s="51">
        <v>63.629771127752328</v>
      </c>
    </row>
    <row r="6471" spans="1:2" x14ac:dyDescent="0.2">
      <c r="A6471" s="50">
        <v>6468</v>
      </c>
      <c r="B6471" s="51">
        <v>61.775448412522891</v>
      </c>
    </row>
    <row r="6472" spans="1:2" x14ac:dyDescent="0.2">
      <c r="A6472" s="50">
        <v>6469</v>
      </c>
      <c r="B6472" s="51">
        <v>61.985931827876982</v>
      </c>
    </row>
    <row r="6473" spans="1:2" x14ac:dyDescent="0.2">
      <c r="A6473" s="50">
        <v>6470</v>
      </c>
      <c r="B6473" s="51">
        <v>61.356412693627313</v>
      </c>
    </row>
    <row r="6474" spans="1:2" x14ac:dyDescent="0.2">
      <c r="A6474" s="50">
        <v>6471</v>
      </c>
      <c r="B6474" s="51">
        <v>63.272278026253979</v>
      </c>
    </row>
    <row r="6475" spans="1:2" x14ac:dyDescent="0.2">
      <c r="A6475" s="50">
        <v>6472</v>
      </c>
      <c r="B6475" s="51">
        <v>57.499620330426602</v>
      </c>
    </row>
    <row r="6476" spans="1:2" x14ac:dyDescent="0.2">
      <c r="A6476" s="50">
        <v>6473</v>
      </c>
      <c r="B6476" s="51">
        <v>60.154643850078465</v>
      </c>
    </row>
    <row r="6477" spans="1:2" x14ac:dyDescent="0.2">
      <c r="A6477" s="50">
        <v>6474</v>
      </c>
      <c r="B6477" s="51">
        <v>62.890269317049452</v>
      </c>
    </row>
    <row r="6478" spans="1:2" x14ac:dyDescent="0.2">
      <c r="A6478" s="50">
        <v>6475</v>
      </c>
      <c r="B6478" s="51">
        <v>71.414803050896268</v>
      </c>
    </row>
    <row r="6479" spans="1:2" x14ac:dyDescent="0.2">
      <c r="A6479" s="50">
        <v>6476</v>
      </c>
      <c r="B6479" s="51">
        <v>59.603856543730608</v>
      </c>
    </row>
    <row r="6480" spans="1:2" x14ac:dyDescent="0.2">
      <c r="A6480" s="50">
        <v>6477</v>
      </c>
      <c r="B6480" s="51">
        <v>59.311783717262585</v>
      </c>
    </row>
    <row r="6481" spans="1:2" x14ac:dyDescent="0.2">
      <c r="A6481" s="50">
        <v>6478</v>
      </c>
      <c r="B6481" s="51">
        <v>65.650811990994086</v>
      </c>
    </row>
    <row r="6482" spans="1:2" x14ac:dyDescent="0.2">
      <c r="A6482" s="50">
        <v>6479</v>
      </c>
      <c r="B6482" s="51">
        <v>61.565659388356195</v>
      </c>
    </row>
    <row r="6483" spans="1:2" x14ac:dyDescent="0.2">
      <c r="A6483" s="50">
        <v>6480</v>
      </c>
      <c r="B6483" s="51">
        <v>62.623103117887219</v>
      </c>
    </row>
    <row r="6484" spans="1:2" x14ac:dyDescent="0.2">
      <c r="A6484" s="50">
        <v>6481</v>
      </c>
      <c r="B6484" s="51">
        <v>59.472486747117294</v>
      </c>
    </row>
    <row r="6485" spans="1:2" x14ac:dyDescent="0.2">
      <c r="A6485" s="50">
        <v>6482</v>
      </c>
      <c r="B6485" s="51">
        <v>70.965020570890971</v>
      </c>
    </row>
    <row r="6486" spans="1:2" x14ac:dyDescent="0.2">
      <c r="A6486" s="50">
        <v>6483</v>
      </c>
      <c r="B6486" s="51">
        <v>60.233869295652454</v>
      </c>
    </row>
    <row r="6487" spans="1:2" x14ac:dyDescent="0.2">
      <c r="A6487" s="50">
        <v>6484</v>
      </c>
      <c r="B6487" s="51">
        <v>46.253296480181902</v>
      </c>
    </row>
    <row r="6488" spans="1:2" x14ac:dyDescent="0.2">
      <c r="A6488" s="50">
        <v>6485</v>
      </c>
      <c r="B6488" s="51">
        <v>78.650816566658904</v>
      </c>
    </row>
    <row r="6489" spans="1:2" x14ac:dyDescent="0.2">
      <c r="A6489" s="50">
        <v>6486</v>
      </c>
      <c r="B6489" s="51">
        <v>64.307038713381587</v>
      </c>
    </row>
    <row r="6490" spans="1:2" x14ac:dyDescent="0.2">
      <c r="A6490" s="50">
        <v>6487</v>
      </c>
      <c r="B6490" s="51">
        <v>59.894155489790478</v>
      </c>
    </row>
    <row r="6491" spans="1:2" x14ac:dyDescent="0.2">
      <c r="A6491" s="50">
        <v>6488</v>
      </c>
      <c r="B6491" s="51">
        <v>68.704069193046536</v>
      </c>
    </row>
    <row r="6492" spans="1:2" x14ac:dyDescent="0.2">
      <c r="A6492" s="50">
        <v>6489</v>
      </c>
      <c r="B6492" s="51">
        <v>64.078751046135707</v>
      </c>
    </row>
    <row r="6493" spans="1:2" x14ac:dyDescent="0.2">
      <c r="A6493" s="50">
        <v>6490</v>
      </c>
      <c r="B6493" s="51">
        <v>60.521833734694653</v>
      </c>
    </row>
    <row r="6494" spans="1:2" x14ac:dyDescent="0.2">
      <c r="A6494" s="50">
        <v>6491</v>
      </c>
      <c r="B6494" s="51">
        <v>66.097479991565962</v>
      </c>
    </row>
    <row r="6495" spans="1:2" x14ac:dyDescent="0.2">
      <c r="A6495" s="50">
        <v>6492</v>
      </c>
      <c r="B6495" s="51">
        <v>72.751837755692122</v>
      </c>
    </row>
    <row r="6496" spans="1:2" x14ac:dyDescent="0.2">
      <c r="A6496" s="50">
        <v>6493</v>
      </c>
      <c r="B6496" s="51">
        <v>63.18950692744459</v>
      </c>
    </row>
    <row r="6497" spans="1:2" x14ac:dyDescent="0.2">
      <c r="A6497" s="50">
        <v>6494</v>
      </c>
      <c r="B6497" s="51">
        <v>63.054268654751077</v>
      </c>
    </row>
    <row r="6498" spans="1:2" x14ac:dyDescent="0.2">
      <c r="A6498" s="50">
        <v>6495</v>
      </c>
      <c r="B6498" s="51">
        <v>58.176155622661362</v>
      </c>
    </row>
    <row r="6499" spans="1:2" x14ac:dyDescent="0.2">
      <c r="A6499" s="50">
        <v>6496</v>
      </c>
      <c r="B6499" s="51">
        <v>58.229849017616729</v>
      </c>
    </row>
    <row r="6500" spans="1:2" x14ac:dyDescent="0.2">
      <c r="A6500" s="50">
        <v>6497</v>
      </c>
      <c r="B6500" s="51">
        <v>70.234730723486265</v>
      </c>
    </row>
    <row r="6501" spans="1:2" x14ac:dyDescent="0.2">
      <c r="A6501" s="50">
        <v>6498</v>
      </c>
      <c r="B6501" s="51">
        <v>45.294200262881496</v>
      </c>
    </row>
    <row r="6502" spans="1:2" x14ac:dyDescent="0.2">
      <c r="A6502" s="50">
        <v>6499</v>
      </c>
      <c r="B6502" s="51">
        <v>56.702563324859156</v>
      </c>
    </row>
    <row r="6503" spans="1:2" x14ac:dyDescent="0.2">
      <c r="A6503" s="50">
        <v>6500</v>
      </c>
      <c r="B6503" s="51">
        <v>68.45699455412948</v>
      </c>
    </row>
    <row r="6504" spans="1:2" x14ac:dyDescent="0.2">
      <c r="A6504" s="50">
        <v>6501</v>
      </c>
      <c r="B6504" s="51">
        <v>54.678000395889754</v>
      </c>
    </row>
    <row r="6505" spans="1:2" x14ac:dyDescent="0.2">
      <c r="A6505" s="50">
        <v>6502</v>
      </c>
      <c r="B6505" s="51">
        <v>67.833989113192004</v>
      </c>
    </row>
    <row r="6506" spans="1:2" x14ac:dyDescent="0.2">
      <c r="A6506" s="50">
        <v>6503</v>
      </c>
      <c r="B6506" s="51">
        <v>56.302784392498786</v>
      </c>
    </row>
    <row r="6507" spans="1:2" x14ac:dyDescent="0.2">
      <c r="A6507" s="50">
        <v>6504</v>
      </c>
      <c r="B6507" s="51">
        <v>63.325435844579154</v>
      </c>
    </row>
    <row r="6508" spans="1:2" x14ac:dyDescent="0.2">
      <c r="A6508" s="50">
        <v>6505</v>
      </c>
      <c r="B6508" s="51">
        <v>69.04094727502347</v>
      </c>
    </row>
    <row r="6509" spans="1:2" x14ac:dyDescent="0.2">
      <c r="A6509" s="50">
        <v>6506</v>
      </c>
      <c r="B6509" s="51">
        <v>63.408649850159385</v>
      </c>
    </row>
    <row r="6510" spans="1:2" x14ac:dyDescent="0.2">
      <c r="A6510" s="50">
        <v>6507</v>
      </c>
      <c r="B6510" s="51">
        <v>62.409600646066679</v>
      </c>
    </row>
    <row r="6511" spans="1:2" x14ac:dyDescent="0.2">
      <c r="A6511" s="50">
        <v>6508</v>
      </c>
      <c r="B6511" s="51">
        <v>60.103860100376806</v>
      </c>
    </row>
    <row r="6512" spans="1:2" x14ac:dyDescent="0.2">
      <c r="A6512" s="50">
        <v>6509</v>
      </c>
      <c r="B6512" s="51">
        <v>67.761046708781706</v>
      </c>
    </row>
    <row r="6513" spans="1:2" x14ac:dyDescent="0.2">
      <c r="A6513" s="50">
        <v>6510</v>
      </c>
      <c r="B6513" s="51">
        <v>66.259128949723731</v>
      </c>
    </row>
    <row r="6514" spans="1:2" x14ac:dyDescent="0.2">
      <c r="A6514" s="50">
        <v>6511</v>
      </c>
      <c r="B6514" s="51">
        <v>54.062759351725219</v>
      </c>
    </row>
    <row r="6515" spans="1:2" x14ac:dyDescent="0.2">
      <c r="A6515" s="50">
        <v>6512</v>
      </c>
      <c r="B6515" s="51">
        <v>69.847809607823507</v>
      </c>
    </row>
    <row r="6516" spans="1:2" x14ac:dyDescent="0.2">
      <c r="A6516" s="50">
        <v>6513</v>
      </c>
      <c r="B6516" s="51">
        <v>49.425570073123289</v>
      </c>
    </row>
    <row r="6517" spans="1:2" x14ac:dyDescent="0.2">
      <c r="A6517" s="50">
        <v>6514</v>
      </c>
      <c r="B6517" s="51">
        <v>54.25914061950666</v>
      </c>
    </row>
    <row r="6518" spans="1:2" x14ac:dyDescent="0.2">
      <c r="A6518" s="50">
        <v>6515</v>
      </c>
      <c r="B6518" s="51">
        <v>51.6090101523302</v>
      </c>
    </row>
    <row r="6519" spans="1:2" x14ac:dyDescent="0.2">
      <c r="A6519" s="50">
        <v>6516</v>
      </c>
      <c r="B6519" s="51">
        <v>57.868282070232247</v>
      </c>
    </row>
    <row r="6520" spans="1:2" x14ac:dyDescent="0.2">
      <c r="A6520" s="50">
        <v>6517</v>
      </c>
      <c r="B6520" s="51">
        <v>64.450286131887509</v>
      </c>
    </row>
    <row r="6521" spans="1:2" x14ac:dyDescent="0.2">
      <c r="A6521" s="50">
        <v>6518</v>
      </c>
      <c r="B6521" s="51">
        <v>64.861944123893736</v>
      </c>
    </row>
    <row r="6522" spans="1:2" x14ac:dyDescent="0.2">
      <c r="A6522" s="50">
        <v>6519</v>
      </c>
      <c r="B6522" s="51">
        <v>50.760441542720081</v>
      </c>
    </row>
    <row r="6523" spans="1:2" x14ac:dyDescent="0.2">
      <c r="A6523" s="50">
        <v>6520</v>
      </c>
      <c r="B6523" s="51">
        <v>52.068482249058945</v>
      </c>
    </row>
    <row r="6524" spans="1:2" x14ac:dyDescent="0.2">
      <c r="A6524" s="50">
        <v>6521</v>
      </c>
      <c r="B6524" s="51">
        <v>57.179562432154356</v>
      </c>
    </row>
    <row r="6525" spans="1:2" x14ac:dyDescent="0.2">
      <c r="A6525" s="50">
        <v>6522</v>
      </c>
      <c r="B6525" s="51">
        <v>66.691252265399797</v>
      </c>
    </row>
    <row r="6526" spans="1:2" x14ac:dyDescent="0.2">
      <c r="A6526" s="50">
        <v>6523</v>
      </c>
      <c r="B6526" s="51">
        <v>59.046636842899019</v>
      </c>
    </row>
    <row r="6527" spans="1:2" x14ac:dyDescent="0.2">
      <c r="A6527" s="50">
        <v>6524</v>
      </c>
      <c r="B6527" s="51">
        <v>74.259108580078575</v>
      </c>
    </row>
    <row r="6528" spans="1:2" x14ac:dyDescent="0.2">
      <c r="A6528" s="50">
        <v>6525</v>
      </c>
      <c r="B6528" s="51">
        <v>56.207465995321286</v>
      </c>
    </row>
    <row r="6529" spans="1:2" x14ac:dyDescent="0.2">
      <c r="A6529" s="50">
        <v>6526</v>
      </c>
      <c r="B6529" s="51">
        <v>70.641670231782811</v>
      </c>
    </row>
    <row r="6530" spans="1:2" x14ac:dyDescent="0.2">
      <c r="A6530" s="50">
        <v>6527</v>
      </c>
      <c r="B6530" s="51">
        <v>79.305835681166926</v>
      </c>
    </row>
    <row r="6531" spans="1:2" x14ac:dyDescent="0.2">
      <c r="A6531" s="50">
        <v>6528</v>
      </c>
      <c r="B6531" s="51">
        <v>58.749855378340051</v>
      </c>
    </row>
    <row r="6532" spans="1:2" x14ac:dyDescent="0.2">
      <c r="A6532" s="50">
        <v>6529</v>
      </c>
      <c r="B6532" s="51">
        <v>61.826437790630152</v>
      </c>
    </row>
    <row r="6533" spans="1:2" x14ac:dyDescent="0.2">
      <c r="A6533" s="50">
        <v>6530</v>
      </c>
      <c r="B6533" s="51">
        <v>57.782848292699789</v>
      </c>
    </row>
    <row r="6534" spans="1:2" x14ac:dyDescent="0.2">
      <c r="A6534" s="50">
        <v>6531</v>
      </c>
      <c r="B6534" s="51">
        <v>73.112125637851065</v>
      </c>
    </row>
    <row r="6535" spans="1:2" x14ac:dyDescent="0.2">
      <c r="A6535" s="50">
        <v>6532</v>
      </c>
      <c r="B6535" s="51">
        <v>69.256918920997123</v>
      </c>
    </row>
    <row r="6536" spans="1:2" x14ac:dyDescent="0.2">
      <c r="A6536" s="50">
        <v>6533</v>
      </c>
      <c r="B6536" s="51">
        <v>69.616404972337278</v>
      </c>
    </row>
    <row r="6537" spans="1:2" x14ac:dyDescent="0.2">
      <c r="A6537" s="50">
        <v>6534</v>
      </c>
      <c r="B6537" s="51">
        <v>68.579703298955252</v>
      </c>
    </row>
    <row r="6538" spans="1:2" x14ac:dyDescent="0.2">
      <c r="A6538" s="50">
        <v>6535</v>
      </c>
      <c r="B6538" s="51">
        <v>72.210439869846326</v>
      </c>
    </row>
    <row r="6539" spans="1:2" x14ac:dyDescent="0.2">
      <c r="A6539" s="50">
        <v>6536</v>
      </c>
      <c r="B6539" s="51">
        <v>63.853068695961952</v>
      </c>
    </row>
    <row r="6540" spans="1:2" x14ac:dyDescent="0.2">
      <c r="A6540" s="50">
        <v>6537</v>
      </c>
      <c r="B6540" s="51">
        <v>61.14755745779896</v>
      </c>
    </row>
    <row r="6541" spans="1:2" x14ac:dyDescent="0.2">
      <c r="A6541" s="50">
        <v>6538</v>
      </c>
      <c r="B6541" s="51">
        <v>63.938244699734398</v>
      </c>
    </row>
    <row r="6542" spans="1:2" x14ac:dyDescent="0.2">
      <c r="A6542" s="50">
        <v>6539</v>
      </c>
      <c r="B6542" s="51">
        <v>55.25065229426702</v>
      </c>
    </row>
    <row r="6543" spans="1:2" x14ac:dyDescent="0.2">
      <c r="A6543" s="50">
        <v>6540</v>
      </c>
      <c r="B6543" s="51">
        <v>66.160349425105323</v>
      </c>
    </row>
    <row r="6544" spans="1:2" x14ac:dyDescent="0.2">
      <c r="A6544" s="50">
        <v>6541</v>
      </c>
      <c r="B6544" s="51">
        <v>60.313032828181399</v>
      </c>
    </row>
    <row r="6545" spans="1:2" x14ac:dyDescent="0.2">
      <c r="A6545" s="50">
        <v>6542</v>
      </c>
      <c r="B6545" s="51">
        <v>66.898682634237446</v>
      </c>
    </row>
    <row r="6546" spans="1:2" x14ac:dyDescent="0.2">
      <c r="A6546" s="50">
        <v>6543</v>
      </c>
      <c r="B6546" s="51">
        <v>68.911866957198257</v>
      </c>
    </row>
    <row r="6547" spans="1:2" x14ac:dyDescent="0.2">
      <c r="A6547" s="50">
        <v>6544</v>
      </c>
      <c r="B6547" s="51">
        <v>70.801606116046855</v>
      </c>
    </row>
    <row r="6548" spans="1:2" x14ac:dyDescent="0.2">
      <c r="A6548" s="50">
        <v>6545</v>
      </c>
      <c r="B6548" s="51">
        <v>65.999941392056812</v>
      </c>
    </row>
    <row r="6549" spans="1:2" x14ac:dyDescent="0.2">
      <c r="A6549" s="50">
        <v>6546</v>
      </c>
      <c r="B6549" s="51">
        <v>54.968998100008157</v>
      </c>
    </row>
    <row r="6550" spans="1:2" x14ac:dyDescent="0.2">
      <c r="A6550" s="50">
        <v>6547</v>
      </c>
      <c r="B6550" s="51">
        <v>66.965922663594739</v>
      </c>
    </row>
    <row r="6551" spans="1:2" x14ac:dyDescent="0.2">
      <c r="A6551" s="50">
        <v>6548</v>
      </c>
      <c r="B6551" s="51">
        <v>58.396659692891284</v>
      </c>
    </row>
    <row r="6552" spans="1:2" x14ac:dyDescent="0.2">
      <c r="A6552" s="50">
        <v>6549</v>
      </c>
      <c r="B6552" s="51">
        <v>47.844830008065053</v>
      </c>
    </row>
    <row r="6553" spans="1:2" x14ac:dyDescent="0.2">
      <c r="A6553" s="50">
        <v>6550</v>
      </c>
      <c r="B6553" s="51">
        <v>75.225989133782946</v>
      </c>
    </row>
    <row r="6554" spans="1:2" x14ac:dyDescent="0.2">
      <c r="A6554" s="50">
        <v>6551</v>
      </c>
      <c r="B6554" s="51">
        <v>66.523819184639009</v>
      </c>
    </row>
    <row r="6555" spans="1:2" x14ac:dyDescent="0.2">
      <c r="A6555" s="50">
        <v>6552</v>
      </c>
      <c r="B6555" s="51">
        <v>53.02919076804119</v>
      </c>
    </row>
    <row r="6556" spans="1:2" x14ac:dyDescent="0.2">
      <c r="A6556" s="50">
        <v>6553</v>
      </c>
      <c r="B6556" s="51">
        <v>74.435793758589355</v>
      </c>
    </row>
    <row r="6557" spans="1:2" x14ac:dyDescent="0.2">
      <c r="A6557" s="50">
        <v>6554</v>
      </c>
      <c r="B6557" s="51">
        <v>67.356055442510538</v>
      </c>
    </row>
    <row r="6558" spans="1:2" x14ac:dyDescent="0.2">
      <c r="A6558" s="50">
        <v>6555</v>
      </c>
      <c r="B6558" s="51">
        <v>47.336535056389806</v>
      </c>
    </row>
    <row r="6559" spans="1:2" x14ac:dyDescent="0.2">
      <c r="A6559" s="50">
        <v>6556</v>
      </c>
      <c r="B6559" s="51">
        <v>55.951862699311178</v>
      </c>
    </row>
    <row r="6560" spans="1:2" x14ac:dyDescent="0.2">
      <c r="A6560" s="50">
        <v>6557</v>
      </c>
      <c r="B6560" s="51">
        <v>72.01625987418295</v>
      </c>
    </row>
    <row r="6561" spans="1:2" x14ac:dyDescent="0.2">
      <c r="A6561" s="50">
        <v>6558</v>
      </c>
      <c r="B6561" s="51">
        <v>71.709092767509986</v>
      </c>
    </row>
    <row r="6562" spans="1:2" x14ac:dyDescent="0.2">
      <c r="A6562" s="50">
        <v>6559</v>
      </c>
      <c r="B6562" s="51">
        <v>64.538165945779753</v>
      </c>
    </row>
    <row r="6563" spans="1:2" x14ac:dyDescent="0.2">
      <c r="A6563" s="50">
        <v>6560</v>
      </c>
      <c r="B6563" s="51">
        <v>59.260175753004681</v>
      </c>
    </row>
    <row r="6564" spans="1:2" x14ac:dyDescent="0.2">
      <c r="A6564" s="50">
        <v>6561</v>
      </c>
      <c r="B6564" s="51">
        <v>72.410342178167525</v>
      </c>
    </row>
    <row r="6565" spans="1:2" x14ac:dyDescent="0.2">
      <c r="A6565" s="50">
        <v>6562</v>
      </c>
      <c r="B6565" s="51">
        <v>58.313409594696168</v>
      </c>
    </row>
    <row r="6566" spans="1:2" x14ac:dyDescent="0.2">
      <c r="A6566" s="50">
        <v>6563</v>
      </c>
      <c r="B6566" s="51">
        <v>63.106992419247717</v>
      </c>
    </row>
    <row r="6567" spans="1:2" x14ac:dyDescent="0.2">
      <c r="A6567" s="50">
        <v>6564</v>
      </c>
      <c r="B6567" s="51">
        <v>70.139133642058923</v>
      </c>
    </row>
    <row r="6568" spans="1:2" x14ac:dyDescent="0.2">
      <c r="A6568" s="50">
        <v>6565</v>
      </c>
      <c r="B6568" s="51">
        <v>61.486359908501136</v>
      </c>
    </row>
    <row r="6569" spans="1:2" x14ac:dyDescent="0.2">
      <c r="A6569" s="50">
        <v>6566</v>
      </c>
      <c r="B6569" s="51">
        <v>69.391269938821722</v>
      </c>
    </row>
    <row r="6570" spans="1:2" x14ac:dyDescent="0.2">
      <c r="A6570" s="50">
        <v>6567</v>
      </c>
      <c r="B6570" s="51">
        <v>62.756409293182891</v>
      </c>
    </row>
    <row r="6571" spans="1:2" x14ac:dyDescent="0.2">
      <c r="A6571" s="50">
        <v>6568</v>
      </c>
      <c r="B6571" s="51">
        <v>64.394221744502971</v>
      </c>
    </row>
    <row r="6572" spans="1:2" x14ac:dyDescent="0.2">
      <c r="A6572" s="50">
        <v>6569</v>
      </c>
      <c r="B6572" s="51">
        <v>53.391630246115483</v>
      </c>
    </row>
    <row r="6573" spans="1:2" x14ac:dyDescent="0.2">
      <c r="A6573" s="50">
        <v>6570</v>
      </c>
      <c r="B6573" s="51">
        <v>72.54159171403262</v>
      </c>
    </row>
    <row r="6574" spans="1:2" x14ac:dyDescent="0.2">
      <c r="A6574" s="50">
        <v>6571</v>
      </c>
      <c r="B6574" s="51">
        <v>70.386339608231069</v>
      </c>
    </row>
    <row r="6575" spans="1:2" x14ac:dyDescent="0.2">
      <c r="A6575" s="50">
        <v>6572</v>
      </c>
      <c r="B6575" s="51">
        <v>66.794499440829327</v>
      </c>
    </row>
    <row r="6576" spans="1:2" x14ac:dyDescent="0.2">
      <c r="A6576" s="50">
        <v>6573</v>
      </c>
      <c r="B6576" s="51">
        <v>51.787801497310532</v>
      </c>
    </row>
    <row r="6577" spans="1:2" x14ac:dyDescent="0.2">
      <c r="A6577" s="50">
        <v>6574</v>
      </c>
      <c r="B6577" s="51">
        <v>48.132484260780352</v>
      </c>
    </row>
    <row r="6578" spans="1:2" x14ac:dyDescent="0.2">
      <c r="A6578" s="50">
        <v>6575</v>
      </c>
      <c r="B6578" s="51">
        <v>61.068532912908523</v>
      </c>
    </row>
    <row r="6579" spans="1:2" x14ac:dyDescent="0.2">
      <c r="A6579" s="50">
        <v>6576</v>
      </c>
      <c r="B6579" s="51">
        <v>71.894705499898862</v>
      </c>
    </row>
    <row r="6580" spans="1:2" x14ac:dyDescent="0.2">
      <c r="A6580" s="50">
        <v>6577</v>
      </c>
      <c r="B6580" s="51">
        <v>58.965407133685929</v>
      </c>
    </row>
    <row r="6581" spans="1:2" x14ac:dyDescent="0.2">
      <c r="A6581" s="50">
        <v>6578</v>
      </c>
      <c r="B6581" s="51">
        <v>61.198193620579218</v>
      </c>
    </row>
    <row r="6582" spans="1:2" x14ac:dyDescent="0.2">
      <c r="A6582" s="50">
        <v>6579</v>
      </c>
      <c r="B6582" s="51">
        <v>59.734866465286146</v>
      </c>
    </row>
    <row r="6583" spans="1:2" x14ac:dyDescent="0.2">
      <c r="A6583" s="50">
        <v>6580</v>
      </c>
      <c r="B6583" s="51">
        <v>64.22026277731878</v>
      </c>
    </row>
    <row r="6584" spans="1:2" x14ac:dyDescent="0.2">
      <c r="A6584" s="50">
        <v>6581</v>
      </c>
      <c r="B6584" s="51">
        <v>65.590299971559048</v>
      </c>
    </row>
    <row r="6585" spans="1:2" x14ac:dyDescent="0.2">
      <c r="A6585" s="50">
        <v>6582</v>
      </c>
      <c r="B6585" s="51">
        <v>77.734491311687464</v>
      </c>
    </row>
    <row r="6586" spans="1:2" x14ac:dyDescent="0.2">
      <c r="A6586" s="50">
        <v>6583</v>
      </c>
      <c r="B6586" s="51">
        <v>59.392214949353686</v>
      </c>
    </row>
    <row r="6587" spans="1:2" x14ac:dyDescent="0.2">
      <c r="A6587" s="50">
        <v>6584</v>
      </c>
      <c r="B6587" s="51">
        <v>59.945083195113888</v>
      </c>
    </row>
    <row r="6588" spans="1:2" x14ac:dyDescent="0.2">
      <c r="A6588" s="50">
        <v>6585</v>
      </c>
      <c r="B6588" s="51">
        <v>63.545785139323861</v>
      </c>
    </row>
    <row r="6589" spans="1:2" x14ac:dyDescent="0.2">
      <c r="A6589" s="50">
        <v>6586</v>
      </c>
      <c r="B6589" s="51">
        <v>68.06524190769403</v>
      </c>
    </row>
    <row r="6590" spans="1:2" x14ac:dyDescent="0.2">
      <c r="A6590" s="50">
        <v>6587</v>
      </c>
      <c r="B6590" s="51">
        <v>65.49634859550406</v>
      </c>
    </row>
    <row r="6591" spans="1:2" x14ac:dyDescent="0.2">
      <c r="A6591" s="50">
        <v>6588</v>
      </c>
      <c r="B6591" s="51">
        <v>56.550878393876552</v>
      </c>
    </row>
    <row r="6592" spans="1:2" x14ac:dyDescent="0.2">
      <c r="A6592" s="50">
        <v>6589</v>
      </c>
      <c r="B6592" s="51">
        <v>62.675088574137057</v>
      </c>
    </row>
    <row r="6593" spans="1:2" x14ac:dyDescent="0.2">
      <c r="A6593" s="50">
        <v>6590</v>
      </c>
      <c r="B6593" s="51">
        <v>72.969057015547946</v>
      </c>
    </row>
    <row r="6594" spans="1:2" x14ac:dyDescent="0.2">
      <c r="A6594" s="50">
        <v>6591</v>
      </c>
      <c r="B6594" s="51">
        <v>57.641811981708884</v>
      </c>
    </row>
    <row r="6595" spans="1:2" x14ac:dyDescent="0.2">
      <c r="A6595" s="50">
        <v>6592</v>
      </c>
      <c r="B6595" s="51">
        <v>65.159374765103152</v>
      </c>
    </row>
    <row r="6596" spans="1:2" x14ac:dyDescent="0.2">
      <c r="A6596" s="50">
        <v>6593</v>
      </c>
      <c r="B6596" s="51">
        <v>62.837935781491417</v>
      </c>
    </row>
    <row r="6597" spans="1:2" x14ac:dyDescent="0.2">
      <c r="A6597" s="50">
        <v>6594</v>
      </c>
      <c r="B6597" s="51">
        <v>58.831676244507861</v>
      </c>
    </row>
    <row r="6598" spans="1:2" x14ac:dyDescent="0.2">
      <c r="A6598" s="50">
        <v>6595</v>
      </c>
      <c r="B6598" s="51">
        <v>76.957910270803197</v>
      </c>
    </row>
    <row r="6599" spans="1:2" x14ac:dyDescent="0.2">
      <c r="A6599" s="50">
        <v>6596</v>
      </c>
      <c r="B6599" s="51">
        <v>53.607134116173818</v>
      </c>
    </row>
    <row r="6600" spans="1:2" x14ac:dyDescent="0.2">
      <c r="A6600" s="50">
        <v>6597</v>
      </c>
      <c r="B6600" s="51">
        <v>53.940462754851154</v>
      </c>
    </row>
    <row r="6601" spans="1:2" x14ac:dyDescent="0.2">
      <c r="A6601" s="50">
        <v>6598</v>
      </c>
      <c r="B6601" s="51">
        <v>52.886316017468175</v>
      </c>
    </row>
    <row r="6602" spans="1:2" x14ac:dyDescent="0.2">
      <c r="A6602" s="50">
        <v>6599</v>
      </c>
      <c r="B6602" s="51">
        <v>55.690080501773146</v>
      </c>
    </row>
    <row r="6603" spans="1:2" x14ac:dyDescent="0.2">
      <c r="A6603" s="50">
        <v>6600</v>
      </c>
      <c r="B6603" s="51">
        <v>73.738528697402927</v>
      </c>
    </row>
    <row r="6604" spans="1:2" x14ac:dyDescent="0.2">
      <c r="A6604" s="50">
        <v>6601</v>
      </c>
      <c r="B6604" s="51">
        <v>68.259106970740831</v>
      </c>
    </row>
    <row r="6605" spans="1:2" x14ac:dyDescent="0.2">
      <c r="A6605" s="50">
        <v>6602</v>
      </c>
      <c r="B6605" s="51">
        <v>73.993254871337996</v>
      </c>
    </row>
    <row r="6606" spans="1:2" x14ac:dyDescent="0.2">
      <c r="A6606" s="50">
        <v>6603</v>
      </c>
      <c r="B6606" s="51">
        <v>61.906128184492452</v>
      </c>
    </row>
    <row r="6607" spans="1:2" x14ac:dyDescent="0.2">
      <c r="A6607" s="50">
        <v>6604</v>
      </c>
      <c r="B6607" s="51">
        <v>67.46573958174902</v>
      </c>
    </row>
    <row r="6608" spans="1:2" x14ac:dyDescent="0.2">
      <c r="A6608" s="50">
        <v>6605</v>
      </c>
      <c r="B6608" s="51">
        <v>67.071710480356259</v>
      </c>
    </row>
    <row r="6609" spans="1:2" x14ac:dyDescent="0.2">
      <c r="A6609" s="50">
        <v>6606</v>
      </c>
      <c r="B6609" s="51">
        <v>50.146060300848994</v>
      </c>
    </row>
    <row r="6610" spans="1:2" x14ac:dyDescent="0.2">
      <c r="A6610" s="50">
        <v>6607</v>
      </c>
      <c r="B6610" s="51">
        <v>53.256757586313704</v>
      </c>
    </row>
    <row r="6611" spans="1:2" x14ac:dyDescent="0.2">
      <c r="A6611" s="50">
        <v>6608</v>
      </c>
      <c r="B6611" s="51">
        <v>54.859956101721338</v>
      </c>
    </row>
    <row r="6612" spans="1:2" x14ac:dyDescent="0.2">
      <c r="A6612" s="50">
        <v>6609</v>
      </c>
      <c r="B6612" s="51">
        <v>46.725852494860909</v>
      </c>
    </row>
    <row r="6613" spans="1:2" x14ac:dyDescent="0.2">
      <c r="A6613" s="50">
        <v>6610</v>
      </c>
      <c r="B6613" s="51">
        <v>61.695925738829153</v>
      </c>
    </row>
    <row r="6614" spans="1:2" x14ac:dyDescent="0.2">
      <c r="A6614" s="50">
        <v>6611</v>
      </c>
      <c r="B6614" s="51">
        <v>68.379235208584035</v>
      </c>
    </row>
    <row r="6615" spans="1:2" x14ac:dyDescent="0.2">
      <c r="A6615" s="50">
        <v>6612</v>
      </c>
      <c r="B6615" s="51">
        <v>64.77238258913799</v>
      </c>
    </row>
    <row r="6616" spans="1:2" x14ac:dyDescent="0.2">
      <c r="A6616" s="50">
        <v>6613</v>
      </c>
      <c r="B6616" s="51">
        <v>58.615089487444465</v>
      </c>
    </row>
    <row r="6617" spans="1:2" x14ac:dyDescent="0.2">
      <c r="A6617" s="50">
        <v>6614</v>
      </c>
      <c r="B6617" s="51">
        <v>83.012193721914798</v>
      </c>
    </row>
    <row r="6618" spans="1:2" x14ac:dyDescent="0.2">
      <c r="A6618" s="50">
        <v>6615</v>
      </c>
      <c r="B6618" s="51">
        <v>49.113864781230745</v>
      </c>
    </row>
    <row r="6619" spans="1:2" x14ac:dyDescent="0.2">
      <c r="A6619" s="50">
        <v>6616</v>
      </c>
      <c r="B6619" s="51">
        <v>60.442792432384181</v>
      </c>
    </row>
    <row r="6620" spans="1:2" x14ac:dyDescent="0.2">
      <c r="A6620" s="50">
        <v>6617</v>
      </c>
      <c r="B6620" s="51">
        <v>80.064167368239552</v>
      </c>
    </row>
    <row r="6621" spans="1:2" x14ac:dyDescent="0.2">
      <c r="A6621" s="50">
        <v>6618</v>
      </c>
      <c r="B6621" s="51">
        <v>51.103664211428075</v>
      </c>
    </row>
    <row r="6622" spans="1:2" x14ac:dyDescent="0.2">
      <c r="A6622" s="50">
        <v>6619</v>
      </c>
      <c r="B6622" s="51">
        <v>58.532596889610979</v>
      </c>
    </row>
    <row r="6623" spans="1:2" x14ac:dyDescent="0.2">
      <c r="A6623" s="50">
        <v>6620</v>
      </c>
      <c r="B6623" s="51">
        <v>62.461278742970286</v>
      </c>
    </row>
    <row r="6624" spans="1:2" x14ac:dyDescent="0.2">
      <c r="A6624" s="50">
        <v>6621</v>
      </c>
      <c r="B6624" s="51">
        <v>75.024191692381564</v>
      </c>
    </row>
    <row r="6625" spans="1:2" x14ac:dyDescent="0.2">
      <c r="A6625" s="50">
        <v>6622</v>
      </c>
      <c r="B6625" s="51">
        <v>55.421405445302192</v>
      </c>
    </row>
    <row r="6626" spans="1:2" x14ac:dyDescent="0.2">
      <c r="A6626" s="50">
        <v>6623</v>
      </c>
      <c r="B6626" s="51">
        <v>76.143635648972221</v>
      </c>
    </row>
    <row r="6627" spans="1:2" x14ac:dyDescent="0.2">
      <c r="A6627" s="50">
        <v>6624</v>
      </c>
      <c r="B6627" s="51">
        <v>65.745815145199501</v>
      </c>
    </row>
    <row r="6628" spans="1:2" x14ac:dyDescent="0.2">
      <c r="A6628" s="50">
        <v>6625</v>
      </c>
      <c r="B6628" s="51">
        <v>55.789990245619705</v>
      </c>
    </row>
    <row r="6629" spans="1:2" x14ac:dyDescent="0.2">
      <c r="A6629" s="50">
        <v>6626</v>
      </c>
      <c r="B6629" s="51">
        <v>64.683302313276144</v>
      </c>
    </row>
    <row r="6630" spans="1:2" x14ac:dyDescent="0.2">
      <c r="A6630" s="50">
        <v>6627</v>
      </c>
      <c r="B6630" s="51">
        <v>64.164887062534035</v>
      </c>
    </row>
    <row r="6631" spans="1:2" x14ac:dyDescent="0.2">
      <c r="A6631" s="50">
        <v>6628</v>
      </c>
      <c r="B6631" s="51">
        <v>54.376415869583724</v>
      </c>
    </row>
    <row r="6632" spans="1:2" x14ac:dyDescent="0.2">
      <c r="A6632" s="50">
        <v>6629</v>
      </c>
      <c r="B6632" s="51">
        <v>68.784632813749354</v>
      </c>
    </row>
    <row r="6633" spans="1:2" x14ac:dyDescent="0.2">
      <c r="A6633" s="50">
        <v>6630</v>
      </c>
      <c r="B6633" s="51">
        <v>53.735233438158467</v>
      </c>
    </row>
    <row r="6634" spans="1:2" x14ac:dyDescent="0.2">
      <c r="A6634" s="50">
        <v>6631</v>
      </c>
      <c r="B6634" s="51">
        <v>71.071614891770395</v>
      </c>
    </row>
    <row r="6635" spans="1:2" x14ac:dyDescent="0.2">
      <c r="A6635" s="50">
        <v>6632</v>
      </c>
      <c r="B6635" s="51">
        <v>75.556057956518814</v>
      </c>
    </row>
    <row r="6636" spans="1:2" x14ac:dyDescent="0.2">
      <c r="A6636" s="50">
        <v>6633</v>
      </c>
      <c r="B6636" s="51">
        <v>60.651441326760995</v>
      </c>
    </row>
    <row r="6637" spans="1:2" x14ac:dyDescent="0.2">
      <c r="A6637" s="50">
        <v>6634</v>
      </c>
      <c r="B6637" s="51">
        <v>75.90674282592316</v>
      </c>
    </row>
    <row r="6638" spans="1:2" x14ac:dyDescent="0.2">
      <c r="A6638" s="50">
        <v>6635</v>
      </c>
      <c r="B6638" s="51">
        <v>54.565107111294111</v>
      </c>
    </row>
    <row r="6639" spans="1:2" x14ac:dyDescent="0.2">
      <c r="A6639" s="50">
        <v>6636</v>
      </c>
      <c r="B6639" s="51">
        <v>49.888112601165062</v>
      </c>
    </row>
    <row r="6640" spans="1:2" x14ac:dyDescent="0.2">
      <c r="A6640" s="50">
        <v>6637</v>
      </c>
      <c r="B6640" s="51">
        <v>59.814565460644985</v>
      </c>
    </row>
    <row r="6641" spans="1:2" x14ac:dyDescent="0.2">
      <c r="A6641" s="50">
        <v>6638</v>
      </c>
      <c r="B6641" s="51">
        <v>58.667789864026055</v>
      </c>
    </row>
    <row r="6642" spans="1:2" x14ac:dyDescent="0.2">
      <c r="A6642" s="50">
        <v>6639</v>
      </c>
      <c r="B6642" s="51">
        <v>68.140472898716737</v>
      </c>
    </row>
    <row r="6643" spans="1:2" x14ac:dyDescent="0.2">
      <c r="A6643" s="50">
        <v>6640</v>
      </c>
      <c r="B6643" s="51">
        <v>55.524015966414105</v>
      </c>
    </row>
    <row r="6644" spans="1:2" x14ac:dyDescent="0.2">
      <c r="A6644" s="50">
        <v>6641</v>
      </c>
      <c r="B6644" s="51">
        <v>65.403012562114654</v>
      </c>
    </row>
    <row r="6645" spans="1:2" x14ac:dyDescent="0.2">
      <c r="A6645" s="50">
        <v>6642</v>
      </c>
      <c r="B6645" s="51">
        <v>62.197263652866411</v>
      </c>
    </row>
    <row r="6646" spans="1:2" x14ac:dyDescent="0.2">
      <c r="A6646" s="50">
        <v>6643</v>
      </c>
      <c r="B6646" s="51">
        <v>60.730419289615362</v>
      </c>
    </row>
    <row r="6647" spans="1:2" x14ac:dyDescent="0.2">
      <c r="A6647" s="50">
        <v>6644</v>
      </c>
      <c r="B6647" s="51">
        <v>65.34354155287987</v>
      </c>
    </row>
    <row r="6648" spans="1:2" x14ac:dyDescent="0.2">
      <c r="A6648" s="50">
        <v>6645</v>
      </c>
      <c r="B6648" s="51">
        <v>87.088574209071879</v>
      </c>
    </row>
    <row r="6649" spans="1:2" x14ac:dyDescent="0.2">
      <c r="A6649" s="50">
        <v>6646</v>
      </c>
      <c r="B6649" s="51">
        <v>57.412347398974134</v>
      </c>
    </row>
    <row r="6650" spans="1:2" x14ac:dyDescent="0.2">
      <c r="A6650" s="50">
        <v>6647</v>
      </c>
      <c r="B6650" s="51">
        <v>65.903128287129022</v>
      </c>
    </row>
    <row r="6651" spans="1:2" x14ac:dyDescent="0.2">
      <c r="A6651" s="50">
        <v>6648</v>
      </c>
      <c r="B6651" s="51">
        <v>60.938943244012961</v>
      </c>
    </row>
    <row r="6652" spans="1:2" x14ac:dyDescent="0.2">
      <c r="A6652" s="50">
        <v>6649</v>
      </c>
      <c r="B6652" s="51">
        <v>64.626488666105189</v>
      </c>
    </row>
    <row r="6653" spans="1:2" x14ac:dyDescent="0.2">
      <c r="A6653" s="50">
        <v>6650</v>
      </c>
      <c r="B6653" s="51">
        <v>52.232658071654711</v>
      </c>
    </row>
    <row r="6654" spans="1:2" x14ac:dyDescent="0.2">
      <c r="A6654" s="50">
        <v>6651</v>
      </c>
      <c r="B6654" s="51">
        <v>84.1725648793891</v>
      </c>
    </row>
    <row r="6655" spans="1:2" x14ac:dyDescent="0.2">
      <c r="A6655" s="50">
        <v>6652</v>
      </c>
      <c r="B6655" s="51">
        <v>62.972153643447314</v>
      </c>
    </row>
    <row r="6656" spans="1:2" x14ac:dyDescent="0.2">
      <c r="A6656" s="50">
        <v>6653</v>
      </c>
      <c r="B6656" s="51">
        <v>63.714069134959992</v>
      </c>
    </row>
    <row r="6657" spans="1:2" x14ac:dyDescent="0.2">
      <c r="A6657" s="50">
        <v>6654</v>
      </c>
      <c r="B6657" s="51">
        <v>56.049353608254926</v>
      </c>
    </row>
    <row r="6658" spans="1:2" x14ac:dyDescent="0.2">
      <c r="A6658" s="50">
        <v>6655</v>
      </c>
      <c r="B6658" s="51">
        <v>63.992988547849926</v>
      </c>
    </row>
    <row r="6659" spans="1:2" x14ac:dyDescent="0.2">
      <c r="A6659" s="50">
        <v>6656</v>
      </c>
      <c r="B6659" s="51">
        <v>66.358697206894149</v>
      </c>
    </row>
    <row r="6660" spans="1:2" x14ac:dyDescent="0.2">
      <c r="A6660" s="50">
        <v>6657</v>
      </c>
      <c r="B6660" s="51">
        <v>71.24118257372217</v>
      </c>
    </row>
    <row r="6661" spans="1:2" x14ac:dyDescent="0.2">
      <c r="A6661" s="50">
        <v>6658</v>
      </c>
      <c r="B6661" s="51">
        <v>65.251174637952801</v>
      </c>
    </row>
    <row r="6662" spans="1:2" x14ac:dyDescent="0.2">
      <c r="A6662" s="50">
        <v>6659</v>
      </c>
      <c r="B6662" s="51">
        <v>57.268133080487225</v>
      </c>
    </row>
    <row r="6663" spans="1:2" x14ac:dyDescent="0.2">
      <c r="A6663" s="50">
        <v>6660</v>
      </c>
      <c r="B6663" s="51">
        <v>60.78100281141878</v>
      </c>
    </row>
    <row r="6664" spans="1:2" x14ac:dyDescent="0.2">
      <c r="A6664" s="50">
        <v>6661</v>
      </c>
      <c r="B6664" s="51">
        <v>60.989534764753039</v>
      </c>
    </row>
    <row r="6665" spans="1:2" x14ac:dyDescent="0.2">
      <c r="A6665" s="50">
        <v>6662</v>
      </c>
      <c r="B6665" s="51">
        <v>60.363711828940808</v>
      </c>
    </row>
    <row r="6666" spans="1:2" x14ac:dyDescent="0.2">
      <c r="A6666" s="50">
        <v>6663</v>
      </c>
      <c r="B6666" s="51">
        <v>62.248673908640882</v>
      </c>
    </row>
    <row r="6667" spans="1:2" x14ac:dyDescent="0.2">
      <c r="A6667" s="50">
        <v>6664</v>
      </c>
      <c r="B6667" s="51">
        <v>78.272880339689209</v>
      </c>
    </row>
    <row r="6668" spans="1:2" x14ac:dyDescent="0.2">
      <c r="A6668" s="50">
        <v>6665</v>
      </c>
      <c r="B6668" s="51">
        <v>52.491929942190524</v>
      </c>
    </row>
    <row r="6669" spans="1:2" x14ac:dyDescent="0.2">
      <c r="A6669" s="50">
        <v>6666</v>
      </c>
      <c r="B6669" s="51">
        <v>56.457515631193381</v>
      </c>
    </row>
    <row r="6670" spans="1:2" x14ac:dyDescent="0.2">
      <c r="A6670" s="50">
        <v>6667</v>
      </c>
      <c r="B6670" s="51">
        <v>69.478456641424685</v>
      </c>
    </row>
    <row r="6671" spans="1:2" x14ac:dyDescent="0.2">
      <c r="A6671" s="50">
        <v>6668</v>
      </c>
      <c r="B6671" s="51">
        <v>51.301235386896771</v>
      </c>
    </row>
    <row r="6672" spans="1:2" x14ac:dyDescent="0.2">
      <c r="A6672" s="50">
        <v>6669</v>
      </c>
      <c r="B6672" s="51">
        <v>50.537796735773718</v>
      </c>
    </row>
    <row r="6673" spans="1:2" x14ac:dyDescent="0.2">
      <c r="A6673" s="50">
        <v>6670</v>
      </c>
      <c r="B6673" s="51">
        <v>59.179461112014742</v>
      </c>
    </row>
    <row r="6674" spans="1:2" x14ac:dyDescent="0.2">
      <c r="A6674" s="50">
        <v>6671</v>
      </c>
      <c r="B6674" s="51">
        <v>60.572446238737001</v>
      </c>
    </row>
    <row r="6675" spans="1:2" x14ac:dyDescent="0.2">
      <c r="A6675" s="50">
        <v>6672</v>
      </c>
      <c r="B6675" s="51">
        <v>61.616494352367766</v>
      </c>
    </row>
    <row r="6676" spans="1:2" x14ac:dyDescent="0.2">
      <c r="A6676" s="50">
        <v>6673</v>
      </c>
      <c r="B6676" s="51">
        <v>58.449827814603523</v>
      </c>
    </row>
    <row r="6677" spans="1:2" x14ac:dyDescent="0.2">
      <c r="A6677" s="50">
        <v>6674</v>
      </c>
      <c r="B6677" s="51">
        <v>69.124635211577612</v>
      </c>
    </row>
    <row r="6678" spans="1:2" x14ac:dyDescent="0.2">
      <c r="A6678" s="50">
        <v>6675</v>
      </c>
      <c r="B6678" s="51">
        <v>52.644397520921153</v>
      </c>
    </row>
    <row r="6679" spans="1:2" x14ac:dyDescent="0.2">
      <c r="A6679" s="50">
        <v>6676</v>
      </c>
      <c r="B6679" s="51">
        <v>77.247478269503802</v>
      </c>
    </row>
    <row r="6680" spans="1:2" x14ac:dyDescent="0.2">
      <c r="A6680" s="50">
        <v>6677</v>
      </c>
      <c r="B6680" s="51">
        <v>65.009956228705107</v>
      </c>
    </row>
    <row r="6681" spans="1:2" x14ac:dyDescent="0.2">
      <c r="A6681" s="50">
        <v>6678</v>
      </c>
      <c r="B6681" s="51">
        <v>57.953329436632529</v>
      </c>
    </row>
    <row r="6682" spans="1:2" x14ac:dyDescent="0.2">
      <c r="A6682" s="50">
        <v>6679</v>
      </c>
      <c r="B6682" s="51">
        <v>58.883962726811866</v>
      </c>
    </row>
    <row r="6683" spans="1:2" x14ac:dyDescent="0.2">
      <c r="A6683" s="50">
        <v>6680</v>
      </c>
      <c r="B6683" s="51">
        <v>67.247490587065357</v>
      </c>
    </row>
    <row r="6684" spans="1:2" x14ac:dyDescent="0.2">
      <c r="A6684" s="50">
        <v>6681</v>
      </c>
      <c r="B6684" s="51">
        <v>57.727914095517953</v>
      </c>
    </row>
    <row r="6685" spans="1:2" x14ac:dyDescent="0.2">
      <c r="A6685" s="50">
        <v>6682</v>
      </c>
      <c r="B6685" s="51">
        <v>59.523824982983243</v>
      </c>
    </row>
    <row r="6686" spans="1:2" x14ac:dyDescent="0.2">
      <c r="A6686" s="50">
        <v>6683</v>
      </c>
      <c r="B6686" s="51">
        <v>64.919571918355501</v>
      </c>
    </row>
    <row r="6687" spans="1:2" x14ac:dyDescent="0.2">
      <c r="A6687" s="50">
        <v>6684</v>
      </c>
      <c r="B6687" s="51">
        <v>63.492147499944053</v>
      </c>
    </row>
    <row r="6688" spans="1:2" x14ac:dyDescent="0.2">
      <c r="A6688" s="50">
        <v>6685</v>
      </c>
      <c r="B6688" s="51">
        <v>56.794162788103186</v>
      </c>
    </row>
    <row r="6689" spans="1:2" x14ac:dyDescent="0.2">
      <c r="A6689" s="50">
        <v>6686</v>
      </c>
      <c r="B6689" s="51">
        <v>62.037112772629214</v>
      </c>
    </row>
    <row r="6690" spans="1:2" x14ac:dyDescent="0.2">
      <c r="A6690" s="50">
        <v>6687</v>
      </c>
      <c r="B6690" s="51">
        <v>40.89621280084156</v>
      </c>
    </row>
    <row r="6691" spans="1:2" x14ac:dyDescent="0.2">
      <c r="A6691" s="50">
        <v>6688</v>
      </c>
      <c r="B6691" s="51">
        <v>43.692266007586774</v>
      </c>
    </row>
    <row r="6692" spans="1:2" x14ac:dyDescent="0.2">
      <c r="A6692" s="50">
        <v>6689</v>
      </c>
      <c r="B6692" s="51">
        <v>62.329058108310903</v>
      </c>
    </row>
    <row r="6693" spans="1:2" x14ac:dyDescent="0.2">
      <c r="A6693" s="50">
        <v>6690</v>
      </c>
      <c r="B6693" s="51">
        <v>65.841486247443456</v>
      </c>
    </row>
    <row r="6694" spans="1:2" x14ac:dyDescent="0.2">
      <c r="A6694" s="50">
        <v>6691</v>
      </c>
      <c r="B6694" s="51">
        <v>74.722602913952684</v>
      </c>
    </row>
    <row r="6695" spans="1:2" x14ac:dyDescent="0.2">
      <c r="A6695" s="50">
        <v>6692</v>
      </c>
      <c r="B6695" s="51">
        <v>61.277279172291372</v>
      </c>
    </row>
    <row r="6696" spans="1:2" x14ac:dyDescent="0.2">
      <c r="A6696" s="50">
        <v>6693</v>
      </c>
      <c r="B6696" s="51">
        <v>70.540965566078498</v>
      </c>
    </row>
    <row r="6697" spans="1:2" x14ac:dyDescent="0.2">
      <c r="A6697" s="50">
        <v>6694</v>
      </c>
      <c r="B6697" s="51">
        <v>60.859970659885086</v>
      </c>
    </row>
    <row r="6698" spans="1:2" x14ac:dyDescent="0.2">
      <c r="A6698" s="50">
        <v>6695</v>
      </c>
      <c r="B6698" s="51">
        <v>73.58072843486238</v>
      </c>
    </row>
    <row r="6699" spans="1:2" x14ac:dyDescent="0.2">
      <c r="A6699" s="50">
        <v>6696</v>
      </c>
      <c r="B6699" s="51">
        <v>56.94309937851979</v>
      </c>
    </row>
    <row r="6700" spans="1:2" x14ac:dyDescent="0.2">
      <c r="A6700" s="50">
        <v>6697</v>
      </c>
      <c r="B6700" s="51">
        <v>67.536603263862474</v>
      </c>
    </row>
    <row r="6701" spans="1:2" x14ac:dyDescent="0.2">
      <c r="A6701" s="50">
        <v>6698</v>
      </c>
      <c r="B6701" s="51">
        <v>57.03310727332557</v>
      </c>
    </row>
    <row r="6702" spans="1:2" x14ac:dyDescent="0.2">
      <c r="A6702" s="50">
        <v>6699</v>
      </c>
      <c r="B6702" s="51">
        <v>61.407129992274541</v>
      </c>
    </row>
    <row r="6703" spans="1:2" x14ac:dyDescent="0.2">
      <c r="A6703" s="50">
        <v>6700</v>
      </c>
      <c r="B6703" s="51">
        <v>59.098560102448069</v>
      </c>
    </row>
    <row r="6704" spans="1:2" x14ac:dyDescent="0.2">
      <c r="A6704" s="50">
        <v>6701</v>
      </c>
      <c r="B6704" s="51">
        <v>66.422901041833526</v>
      </c>
    </row>
    <row r="6705" spans="1:2" x14ac:dyDescent="0.2">
      <c r="A6705" s="50">
        <v>6702</v>
      </c>
      <c r="B6705" s="51">
        <v>59.683754410828179</v>
      </c>
    </row>
    <row r="6706" spans="1:2" x14ac:dyDescent="0.2">
      <c r="A6706" s="50">
        <v>6703</v>
      </c>
      <c r="B6706" s="51">
        <v>69.756681800248089</v>
      </c>
    </row>
    <row r="6707" spans="1:2" x14ac:dyDescent="0.2">
      <c r="A6707" s="50">
        <v>6704</v>
      </c>
      <c r="B6707" s="51">
        <v>62.117120431943171</v>
      </c>
    </row>
    <row r="6708" spans="1:2" x14ac:dyDescent="0.2">
      <c r="A6708" s="50">
        <v>6705</v>
      </c>
      <c r="B6708" s="51">
        <v>66.625595879779937</v>
      </c>
    </row>
    <row r="6709" spans="1:2" x14ac:dyDescent="0.2">
      <c r="A6709" s="50">
        <v>6706</v>
      </c>
      <c r="B6709" s="51">
        <v>69.992151468884273</v>
      </c>
    </row>
    <row r="6710" spans="1:2" x14ac:dyDescent="0.2">
      <c r="A6710" s="50">
        <v>6707</v>
      </c>
      <c r="B6710" s="51">
        <v>67.648210716579555</v>
      </c>
    </row>
    <row r="6711" spans="1:2" x14ac:dyDescent="0.2">
      <c r="A6711" s="50">
        <v>6708</v>
      </c>
      <c r="B6711" s="51">
        <v>81.659596950590881</v>
      </c>
    </row>
    <row r="6712" spans="1:2" x14ac:dyDescent="0.2">
      <c r="A6712" s="50">
        <v>6709</v>
      </c>
      <c r="B6712" s="51">
        <v>58.092056249562333</v>
      </c>
    </row>
    <row r="6713" spans="1:2" x14ac:dyDescent="0.2">
      <c r="A6713" s="50">
        <v>6710</v>
      </c>
      <c r="B6713" s="51">
        <v>63.768234597892082</v>
      </c>
    </row>
    <row r="6714" spans="1:2" x14ac:dyDescent="0.2">
      <c r="A6714" s="50">
        <v>6711</v>
      </c>
      <c r="B6714" s="51">
        <v>67.178520707540159</v>
      </c>
    </row>
    <row r="6715" spans="1:2" x14ac:dyDescent="0.2">
      <c r="A6715" s="50">
        <v>6712</v>
      </c>
      <c r="B6715" s="51">
        <v>67.948939248051474</v>
      </c>
    </row>
    <row r="6716" spans="1:2" x14ac:dyDescent="0.2">
      <c r="A6716" s="50">
        <v>6713</v>
      </c>
      <c r="B6716" s="51">
        <v>76.53535369107091</v>
      </c>
    </row>
    <row r="6717" spans="1:2" x14ac:dyDescent="0.2">
      <c r="A6717" s="50">
        <v>6714</v>
      </c>
      <c r="B6717" s="51">
        <v>60.024514192228445</v>
      </c>
    </row>
    <row r="6718" spans="1:2" x14ac:dyDescent="0.2">
      <c r="A6718" s="50">
        <v>6715</v>
      </c>
      <c r="B6718" s="51">
        <v>58.007609884157567</v>
      </c>
    </row>
    <row r="6719" spans="1:2" x14ac:dyDescent="0.2">
      <c r="A6719" s="50">
        <v>6716</v>
      </c>
      <c r="B6719" s="51">
        <v>71.528260438544592</v>
      </c>
    </row>
    <row r="6720" spans="1:2" x14ac:dyDescent="0.2">
      <c r="A6720" s="50">
        <v>6717</v>
      </c>
      <c r="B6720" s="51">
        <v>73.342083546068935</v>
      </c>
    </row>
    <row r="6721" spans="1:2" x14ac:dyDescent="0.2">
      <c r="A6721" s="50">
        <v>6718</v>
      </c>
      <c r="B6721" s="51">
        <v>62.54210008115205</v>
      </c>
    </row>
    <row r="6722" spans="1:2" x14ac:dyDescent="0.2">
      <c r="A6722" s="50">
        <v>6719</v>
      </c>
      <c r="B6722" s="51">
        <v>65.10086304208167</v>
      </c>
    </row>
    <row r="6723" spans="1:2" x14ac:dyDescent="0.2">
      <c r="A6723" s="50">
        <v>6720</v>
      </c>
      <c r="B6723" s="51">
        <v>48.537180281019957</v>
      </c>
    </row>
    <row r="6724" spans="1:2" x14ac:dyDescent="0.2">
      <c r="A6724" s="50">
        <v>6721</v>
      </c>
      <c r="B6724" s="51">
        <v>55.145015568520613</v>
      </c>
    </row>
    <row r="6725" spans="1:2" x14ac:dyDescent="0.2">
      <c r="A6725" s="50">
        <v>6722</v>
      </c>
      <c r="B6725" s="51">
        <v>80.623088629508302</v>
      </c>
    </row>
    <row r="6726" spans="1:2" x14ac:dyDescent="0.2">
      <c r="A6726" s="50">
        <v>6723</v>
      </c>
      <c r="B6726" s="51">
        <v>63.629771127752328</v>
      </c>
    </row>
    <row r="6727" spans="1:2" x14ac:dyDescent="0.2">
      <c r="A6727" s="50">
        <v>6724</v>
      </c>
      <c r="B6727" s="51">
        <v>61.775448412522891</v>
      </c>
    </row>
    <row r="6728" spans="1:2" x14ac:dyDescent="0.2">
      <c r="A6728" s="50">
        <v>6725</v>
      </c>
      <c r="B6728" s="51">
        <v>61.985931827876982</v>
      </c>
    </row>
    <row r="6729" spans="1:2" x14ac:dyDescent="0.2">
      <c r="A6729" s="50">
        <v>6726</v>
      </c>
      <c r="B6729" s="51">
        <v>61.356412693627313</v>
      </c>
    </row>
    <row r="6730" spans="1:2" x14ac:dyDescent="0.2">
      <c r="A6730" s="50">
        <v>6727</v>
      </c>
      <c r="B6730" s="51">
        <v>63.272278026253979</v>
      </c>
    </row>
    <row r="6731" spans="1:2" x14ac:dyDescent="0.2">
      <c r="A6731" s="50">
        <v>6728</v>
      </c>
      <c r="B6731" s="51">
        <v>57.499620330426602</v>
      </c>
    </row>
    <row r="6732" spans="1:2" x14ac:dyDescent="0.2">
      <c r="A6732" s="50">
        <v>6729</v>
      </c>
      <c r="B6732" s="51">
        <v>60.154643850078465</v>
      </c>
    </row>
    <row r="6733" spans="1:2" x14ac:dyDescent="0.2">
      <c r="A6733" s="50">
        <v>6730</v>
      </c>
      <c r="B6733" s="51">
        <v>62.890269317049452</v>
      </c>
    </row>
    <row r="6734" spans="1:2" x14ac:dyDescent="0.2">
      <c r="A6734" s="50">
        <v>6731</v>
      </c>
      <c r="B6734" s="51">
        <v>71.414803050896268</v>
      </c>
    </row>
    <row r="6735" spans="1:2" x14ac:dyDescent="0.2">
      <c r="A6735" s="50">
        <v>6732</v>
      </c>
      <c r="B6735" s="51">
        <v>59.603856543730608</v>
      </c>
    </row>
    <row r="6736" spans="1:2" x14ac:dyDescent="0.2">
      <c r="A6736" s="50">
        <v>6733</v>
      </c>
      <c r="B6736" s="51">
        <v>59.311783717262585</v>
      </c>
    </row>
    <row r="6737" spans="1:2" x14ac:dyDescent="0.2">
      <c r="A6737" s="50">
        <v>6734</v>
      </c>
      <c r="B6737" s="51">
        <v>65.650811990994086</v>
      </c>
    </row>
    <row r="6738" spans="1:2" x14ac:dyDescent="0.2">
      <c r="A6738" s="50">
        <v>6735</v>
      </c>
      <c r="B6738" s="51">
        <v>61.565659388356195</v>
      </c>
    </row>
    <row r="6739" spans="1:2" x14ac:dyDescent="0.2">
      <c r="A6739" s="50">
        <v>6736</v>
      </c>
      <c r="B6739" s="51">
        <v>62.623103117887219</v>
      </c>
    </row>
    <row r="6740" spans="1:2" x14ac:dyDescent="0.2">
      <c r="A6740" s="50">
        <v>6737</v>
      </c>
      <c r="B6740" s="51">
        <v>59.472486747117294</v>
      </c>
    </row>
    <row r="6741" spans="1:2" x14ac:dyDescent="0.2">
      <c r="A6741" s="50">
        <v>6738</v>
      </c>
      <c r="B6741" s="51">
        <v>70.965020570890971</v>
      </c>
    </row>
    <row r="6742" spans="1:2" x14ac:dyDescent="0.2">
      <c r="A6742" s="50">
        <v>6739</v>
      </c>
      <c r="B6742" s="51">
        <v>60.233869295652454</v>
      </c>
    </row>
    <row r="6743" spans="1:2" x14ac:dyDescent="0.2">
      <c r="A6743" s="50">
        <v>6740</v>
      </c>
      <c r="B6743" s="51">
        <v>46.253296480181902</v>
      </c>
    </row>
    <row r="6744" spans="1:2" x14ac:dyDescent="0.2">
      <c r="A6744" s="50">
        <v>6741</v>
      </c>
      <c r="B6744" s="51">
        <v>78.650816566658904</v>
      </c>
    </row>
    <row r="6745" spans="1:2" x14ac:dyDescent="0.2">
      <c r="A6745" s="50">
        <v>6742</v>
      </c>
      <c r="B6745" s="51">
        <v>64.307038713381587</v>
      </c>
    </row>
    <row r="6746" spans="1:2" x14ac:dyDescent="0.2">
      <c r="A6746" s="50">
        <v>6743</v>
      </c>
      <c r="B6746" s="51">
        <v>59.894155489790478</v>
      </c>
    </row>
    <row r="6747" spans="1:2" x14ac:dyDescent="0.2">
      <c r="A6747" s="50">
        <v>6744</v>
      </c>
      <c r="B6747" s="51">
        <v>68.704069193046536</v>
      </c>
    </row>
    <row r="6748" spans="1:2" x14ac:dyDescent="0.2">
      <c r="A6748" s="50">
        <v>6745</v>
      </c>
      <c r="B6748" s="51">
        <v>64.078751046135707</v>
      </c>
    </row>
    <row r="6749" spans="1:2" x14ac:dyDescent="0.2">
      <c r="A6749" s="50">
        <v>6746</v>
      </c>
      <c r="B6749" s="51">
        <v>60.521833734694653</v>
      </c>
    </row>
    <row r="6750" spans="1:2" x14ac:dyDescent="0.2">
      <c r="A6750" s="50">
        <v>6747</v>
      </c>
      <c r="B6750" s="51">
        <v>66.097479991565962</v>
      </c>
    </row>
    <row r="6751" spans="1:2" x14ac:dyDescent="0.2">
      <c r="A6751" s="50">
        <v>6748</v>
      </c>
      <c r="B6751" s="51">
        <v>72.751837755692122</v>
      </c>
    </row>
    <row r="6752" spans="1:2" x14ac:dyDescent="0.2">
      <c r="A6752" s="50">
        <v>6749</v>
      </c>
      <c r="B6752" s="51">
        <v>63.18950692744459</v>
      </c>
    </row>
    <row r="6753" spans="1:2" x14ac:dyDescent="0.2">
      <c r="A6753" s="50">
        <v>6750</v>
      </c>
      <c r="B6753" s="51">
        <v>63.054268654751077</v>
      </c>
    </row>
    <row r="6754" spans="1:2" x14ac:dyDescent="0.2">
      <c r="A6754" s="50">
        <v>6751</v>
      </c>
      <c r="B6754" s="51">
        <v>58.176155622661362</v>
      </c>
    </row>
    <row r="6755" spans="1:2" x14ac:dyDescent="0.2">
      <c r="A6755" s="50">
        <v>6752</v>
      </c>
      <c r="B6755" s="51">
        <v>58.229849017616729</v>
      </c>
    </row>
    <row r="6756" spans="1:2" x14ac:dyDescent="0.2">
      <c r="A6756" s="50">
        <v>6753</v>
      </c>
      <c r="B6756" s="51">
        <v>70.234730723486265</v>
      </c>
    </row>
    <row r="6757" spans="1:2" x14ac:dyDescent="0.2">
      <c r="A6757" s="50">
        <v>6754</v>
      </c>
      <c r="B6757" s="51">
        <v>45.294200262881496</v>
      </c>
    </row>
    <row r="6758" spans="1:2" x14ac:dyDescent="0.2">
      <c r="A6758" s="50">
        <v>6755</v>
      </c>
      <c r="B6758" s="51">
        <v>56.702563324859156</v>
      </c>
    </row>
    <row r="6759" spans="1:2" x14ac:dyDescent="0.2">
      <c r="A6759" s="50">
        <v>6756</v>
      </c>
      <c r="B6759" s="51">
        <v>68.45699455412948</v>
      </c>
    </row>
    <row r="6760" spans="1:2" x14ac:dyDescent="0.2">
      <c r="A6760" s="50">
        <v>6757</v>
      </c>
      <c r="B6760" s="51">
        <v>54.678000395889754</v>
      </c>
    </row>
    <row r="6761" spans="1:2" x14ac:dyDescent="0.2">
      <c r="A6761" s="50">
        <v>6758</v>
      </c>
      <c r="B6761" s="51">
        <v>67.833989113192004</v>
      </c>
    </row>
    <row r="6762" spans="1:2" x14ac:dyDescent="0.2">
      <c r="A6762" s="50">
        <v>6759</v>
      </c>
      <c r="B6762" s="51">
        <v>56.302784392498786</v>
      </c>
    </row>
    <row r="6763" spans="1:2" x14ac:dyDescent="0.2">
      <c r="A6763" s="50">
        <v>6760</v>
      </c>
      <c r="B6763" s="51">
        <v>63.325435844579154</v>
      </c>
    </row>
    <row r="6764" spans="1:2" x14ac:dyDescent="0.2">
      <c r="A6764" s="50">
        <v>6761</v>
      </c>
      <c r="B6764" s="51">
        <v>69.04094727502347</v>
      </c>
    </row>
    <row r="6765" spans="1:2" x14ac:dyDescent="0.2">
      <c r="A6765" s="50">
        <v>6762</v>
      </c>
      <c r="B6765" s="51">
        <v>63.408649850159385</v>
      </c>
    </row>
    <row r="6766" spans="1:2" x14ac:dyDescent="0.2">
      <c r="A6766" s="50">
        <v>6763</v>
      </c>
      <c r="B6766" s="51">
        <v>62.409600646066679</v>
      </c>
    </row>
    <row r="6767" spans="1:2" x14ac:dyDescent="0.2">
      <c r="A6767" s="50">
        <v>6764</v>
      </c>
      <c r="B6767" s="51">
        <v>60.103860100376806</v>
      </c>
    </row>
    <row r="6768" spans="1:2" x14ac:dyDescent="0.2">
      <c r="A6768" s="50">
        <v>6765</v>
      </c>
      <c r="B6768" s="51">
        <v>67.761046708781706</v>
      </c>
    </row>
    <row r="6769" spans="1:2" x14ac:dyDescent="0.2">
      <c r="A6769" s="50">
        <v>6766</v>
      </c>
      <c r="B6769" s="51">
        <v>66.259128949723731</v>
      </c>
    </row>
    <row r="6770" spans="1:2" x14ac:dyDescent="0.2">
      <c r="A6770" s="50">
        <v>6767</v>
      </c>
      <c r="B6770" s="51">
        <v>54.062759351725219</v>
      </c>
    </row>
    <row r="6771" spans="1:2" x14ac:dyDescent="0.2">
      <c r="A6771" s="50">
        <v>6768</v>
      </c>
      <c r="B6771" s="51">
        <v>69.847809607823507</v>
      </c>
    </row>
    <row r="6772" spans="1:2" x14ac:dyDescent="0.2">
      <c r="A6772" s="50">
        <v>6769</v>
      </c>
      <c r="B6772" s="51">
        <v>49.425570073123289</v>
      </c>
    </row>
    <row r="6773" spans="1:2" x14ac:dyDescent="0.2">
      <c r="A6773" s="50">
        <v>6770</v>
      </c>
      <c r="B6773" s="51">
        <v>54.25914061950666</v>
      </c>
    </row>
    <row r="6774" spans="1:2" x14ac:dyDescent="0.2">
      <c r="A6774" s="50">
        <v>6771</v>
      </c>
      <c r="B6774" s="51">
        <v>51.6090101523302</v>
      </c>
    </row>
    <row r="6775" spans="1:2" x14ac:dyDescent="0.2">
      <c r="A6775" s="50">
        <v>6772</v>
      </c>
      <c r="B6775" s="51">
        <v>57.868282070232247</v>
      </c>
    </row>
    <row r="6776" spans="1:2" x14ac:dyDescent="0.2">
      <c r="A6776" s="50">
        <v>6773</v>
      </c>
      <c r="B6776" s="51">
        <v>64.450286131887509</v>
      </c>
    </row>
    <row r="6777" spans="1:2" x14ac:dyDescent="0.2">
      <c r="A6777" s="50">
        <v>6774</v>
      </c>
      <c r="B6777" s="51">
        <v>64.861944123893736</v>
      </c>
    </row>
    <row r="6778" spans="1:2" x14ac:dyDescent="0.2">
      <c r="A6778" s="50">
        <v>6775</v>
      </c>
      <c r="B6778" s="51">
        <v>50.760441542720081</v>
      </c>
    </row>
    <row r="6779" spans="1:2" x14ac:dyDescent="0.2">
      <c r="A6779" s="50">
        <v>6776</v>
      </c>
      <c r="B6779" s="51">
        <v>52.068482249058945</v>
      </c>
    </row>
    <row r="6780" spans="1:2" x14ac:dyDescent="0.2">
      <c r="A6780" s="50">
        <v>6777</v>
      </c>
      <c r="B6780" s="51">
        <v>57.179562432154356</v>
      </c>
    </row>
    <row r="6781" spans="1:2" x14ac:dyDescent="0.2">
      <c r="A6781" s="50">
        <v>6778</v>
      </c>
      <c r="B6781" s="51">
        <v>66.691252265399797</v>
      </c>
    </row>
    <row r="6782" spans="1:2" x14ac:dyDescent="0.2">
      <c r="A6782" s="50">
        <v>6779</v>
      </c>
      <c r="B6782" s="51">
        <v>59.046636842899019</v>
      </c>
    </row>
    <row r="6783" spans="1:2" x14ac:dyDescent="0.2">
      <c r="A6783" s="50">
        <v>6780</v>
      </c>
      <c r="B6783" s="51">
        <v>74.259108580078575</v>
      </c>
    </row>
    <row r="6784" spans="1:2" x14ac:dyDescent="0.2">
      <c r="A6784" s="50">
        <v>6781</v>
      </c>
      <c r="B6784" s="51">
        <v>56.207465995321286</v>
      </c>
    </row>
    <row r="6785" spans="1:2" x14ac:dyDescent="0.2">
      <c r="A6785" s="50">
        <v>6782</v>
      </c>
      <c r="B6785" s="51">
        <v>70.641670231782811</v>
      </c>
    </row>
    <row r="6786" spans="1:2" x14ac:dyDescent="0.2">
      <c r="A6786" s="50">
        <v>6783</v>
      </c>
      <c r="B6786" s="51">
        <v>79.305835681166926</v>
      </c>
    </row>
    <row r="6787" spans="1:2" x14ac:dyDescent="0.2">
      <c r="A6787" s="50">
        <v>6784</v>
      </c>
      <c r="B6787" s="51">
        <v>58.749855378340051</v>
      </c>
    </row>
    <row r="6788" spans="1:2" x14ac:dyDescent="0.2">
      <c r="A6788" s="50">
        <v>6785</v>
      </c>
      <c r="B6788" s="51">
        <v>61.826437790630152</v>
      </c>
    </row>
    <row r="6789" spans="1:2" x14ac:dyDescent="0.2">
      <c r="A6789" s="50">
        <v>6786</v>
      </c>
      <c r="B6789" s="51">
        <v>57.782848292699789</v>
      </c>
    </row>
    <row r="6790" spans="1:2" x14ac:dyDescent="0.2">
      <c r="A6790" s="50">
        <v>6787</v>
      </c>
      <c r="B6790" s="51">
        <v>73.112125637851065</v>
      </c>
    </row>
    <row r="6791" spans="1:2" x14ac:dyDescent="0.2">
      <c r="A6791" s="50">
        <v>6788</v>
      </c>
      <c r="B6791" s="51">
        <v>69.256918920997123</v>
      </c>
    </row>
    <row r="6792" spans="1:2" x14ac:dyDescent="0.2">
      <c r="A6792" s="50">
        <v>6789</v>
      </c>
      <c r="B6792" s="51">
        <v>69.616404972337278</v>
      </c>
    </row>
    <row r="6793" spans="1:2" x14ac:dyDescent="0.2">
      <c r="A6793" s="50">
        <v>6790</v>
      </c>
      <c r="B6793" s="51">
        <v>68.579703298955252</v>
      </c>
    </row>
    <row r="6794" spans="1:2" x14ac:dyDescent="0.2">
      <c r="A6794" s="50">
        <v>6791</v>
      </c>
      <c r="B6794" s="51">
        <v>72.210439869846326</v>
      </c>
    </row>
    <row r="6795" spans="1:2" x14ac:dyDescent="0.2">
      <c r="A6795" s="50">
        <v>6792</v>
      </c>
      <c r="B6795" s="51">
        <v>63.853068695961952</v>
      </c>
    </row>
    <row r="6796" spans="1:2" x14ac:dyDescent="0.2">
      <c r="A6796" s="50">
        <v>6793</v>
      </c>
      <c r="B6796" s="51">
        <v>61.14755745779896</v>
      </c>
    </row>
    <row r="6797" spans="1:2" x14ac:dyDescent="0.2">
      <c r="A6797" s="50">
        <v>6794</v>
      </c>
      <c r="B6797" s="51">
        <v>63.938244699734398</v>
      </c>
    </row>
    <row r="6798" spans="1:2" x14ac:dyDescent="0.2">
      <c r="A6798" s="50">
        <v>6795</v>
      </c>
      <c r="B6798" s="51">
        <v>55.25065229426702</v>
      </c>
    </row>
    <row r="6799" spans="1:2" x14ac:dyDescent="0.2">
      <c r="A6799" s="50">
        <v>6796</v>
      </c>
      <c r="B6799" s="51">
        <v>66.160349425105323</v>
      </c>
    </row>
    <row r="6800" spans="1:2" x14ac:dyDescent="0.2">
      <c r="A6800" s="50">
        <v>6797</v>
      </c>
      <c r="B6800" s="51">
        <v>60.313032828181399</v>
      </c>
    </row>
    <row r="6801" spans="1:2" x14ac:dyDescent="0.2">
      <c r="A6801" s="50">
        <v>6798</v>
      </c>
      <c r="B6801" s="51">
        <v>66.898682634237446</v>
      </c>
    </row>
    <row r="6802" spans="1:2" x14ac:dyDescent="0.2">
      <c r="A6802" s="50">
        <v>6799</v>
      </c>
      <c r="B6802" s="51">
        <v>68.911866957198257</v>
      </c>
    </row>
    <row r="6803" spans="1:2" x14ac:dyDescent="0.2">
      <c r="A6803" s="50">
        <v>6800</v>
      </c>
      <c r="B6803" s="51">
        <v>70.801606116046855</v>
      </c>
    </row>
    <row r="6804" spans="1:2" x14ac:dyDescent="0.2">
      <c r="A6804" s="50">
        <v>6801</v>
      </c>
      <c r="B6804" s="51">
        <v>65.999941392056812</v>
      </c>
    </row>
    <row r="6805" spans="1:2" x14ac:dyDescent="0.2">
      <c r="A6805" s="50">
        <v>6802</v>
      </c>
      <c r="B6805" s="51">
        <v>54.968998100008157</v>
      </c>
    </row>
    <row r="6806" spans="1:2" x14ac:dyDescent="0.2">
      <c r="A6806" s="50">
        <v>6803</v>
      </c>
      <c r="B6806" s="51">
        <v>66.965922663594739</v>
      </c>
    </row>
    <row r="6807" spans="1:2" x14ac:dyDescent="0.2">
      <c r="A6807" s="50">
        <v>6804</v>
      </c>
      <c r="B6807" s="51">
        <v>58.396659692891284</v>
      </c>
    </row>
    <row r="6808" spans="1:2" x14ac:dyDescent="0.2">
      <c r="A6808" s="50">
        <v>6805</v>
      </c>
      <c r="B6808" s="51">
        <v>47.844830008065053</v>
      </c>
    </row>
    <row r="6809" spans="1:2" x14ac:dyDescent="0.2">
      <c r="A6809" s="50">
        <v>6806</v>
      </c>
      <c r="B6809" s="51">
        <v>75.225989133782946</v>
      </c>
    </row>
    <row r="6810" spans="1:2" x14ac:dyDescent="0.2">
      <c r="A6810" s="50">
        <v>6807</v>
      </c>
      <c r="B6810" s="51">
        <v>66.523819184639009</v>
      </c>
    </row>
    <row r="6811" spans="1:2" x14ac:dyDescent="0.2">
      <c r="A6811" s="50">
        <v>6808</v>
      </c>
      <c r="B6811" s="51">
        <v>53.02919076804119</v>
      </c>
    </row>
    <row r="6812" spans="1:2" x14ac:dyDescent="0.2">
      <c r="A6812" s="50">
        <v>6809</v>
      </c>
      <c r="B6812" s="51">
        <v>74.435793758589355</v>
      </c>
    </row>
    <row r="6813" spans="1:2" x14ac:dyDescent="0.2">
      <c r="A6813" s="50">
        <v>6810</v>
      </c>
      <c r="B6813" s="51">
        <v>67.356055442510538</v>
      </c>
    </row>
    <row r="6814" spans="1:2" x14ac:dyDescent="0.2">
      <c r="A6814" s="50">
        <v>6811</v>
      </c>
      <c r="B6814" s="51">
        <v>47.336535056389806</v>
      </c>
    </row>
    <row r="6815" spans="1:2" x14ac:dyDescent="0.2">
      <c r="A6815" s="50">
        <v>6812</v>
      </c>
      <c r="B6815" s="51">
        <v>55.951862699311178</v>
      </c>
    </row>
    <row r="6816" spans="1:2" x14ac:dyDescent="0.2">
      <c r="A6816" s="50">
        <v>6813</v>
      </c>
      <c r="B6816" s="51">
        <v>72.01625987418295</v>
      </c>
    </row>
    <row r="6817" spans="1:2" x14ac:dyDescent="0.2">
      <c r="A6817" s="50">
        <v>6814</v>
      </c>
      <c r="B6817" s="51">
        <v>71.709092767509986</v>
      </c>
    </row>
    <row r="6818" spans="1:2" x14ac:dyDescent="0.2">
      <c r="A6818" s="50">
        <v>6815</v>
      </c>
      <c r="B6818" s="51">
        <v>64.538165945779753</v>
      </c>
    </row>
    <row r="6819" spans="1:2" x14ac:dyDescent="0.2">
      <c r="A6819" s="50">
        <v>6816</v>
      </c>
      <c r="B6819" s="51">
        <v>59.260175753004681</v>
      </c>
    </row>
    <row r="6820" spans="1:2" x14ac:dyDescent="0.2">
      <c r="A6820" s="50">
        <v>6817</v>
      </c>
      <c r="B6820" s="51">
        <v>72.410342178167525</v>
      </c>
    </row>
    <row r="6821" spans="1:2" x14ac:dyDescent="0.2">
      <c r="A6821" s="50">
        <v>6818</v>
      </c>
      <c r="B6821" s="51">
        <v>58.313409594696168</v>
      </c>
    </row>
    <row r="6822" spans="1:2" x14ac:dyDescent="0.2">
      <c r="A6822" s="50">
        <v>6819</v>
      </c>
      <c r="B6822" s="51">
        <v>63.106992419247717</v>
      </c>
    </row>
    <row r="6823" spans="1:2" x14ac:dyDescent="0.2">
      <c r="A6823" s="50">
        <v>6820</v>
      </c>
      <c r="B6823" s="51">
        <v>70.139133642058923</v>
      </c>
    </row>
    <row r="6824" spans="1:2" x14ac:dyDescent="0.2">
      <c r="A6824" s="50">
        <v>6821</v>
      </c>
      <c r="B6824" s="51">
        <v>61.486359908501136</v>
      </c>
    </row>
    <row r="6825" spans="1:2" x14ac:dyDescent="0.2">
      <c r="A6825" s="50">
        <v>6822</v>
      </c>
      <c r="B6825" s="51">
        <v>69.391269938821722</v>
      </c>
    </row>
    <row r="6826" spans="1:2" x14ac:dyDescent="0.2">
      <c r="A6826" s="50">
        <v>6823</v>
      </c>
      <c r="B6826" s="51">
        <v>62.756409293182891</v>
      </c>
    </row>
    <row r="6827" spans="1:2" x14ac:dyDescent="0.2">
      <c r="A6827" s="50">
        <v>6824</v>
      </c>
      <c r="B6827" s="51">
        <v>64.394221744502971</v>
      </c>
    </row>
    <row r="6828" spans="1:2" x14ac:dyDescent="0.2">
      <c r="A6828" s="50">
        <v>6825</v>
      </c>
      <c r="B6828" s="51">
        <v>53.391630246115483</v>
      </c>
    </row>
    <row r="6829" spans="1:2" x14ac:dyDescent="0.2">
      <c r="A6829" s="50">
        <v>6826</v>
      </c>
      <c r="B6829" s="51">
        <v>72.54159171403262</v>
      </c>
    </row>
    <row r="6830" spans="1:2" x14ac:dyDescent="0.2">
      <c r="A6830" s="50">
        <v>6827</v>
      </c>
      <c r="B6830" s="51">
        <v>70.386339608231069</v>
      </c>
    </row>
    <row r="6831" spans="1:2" x14ac:dyDescent="0.2">
      <c r="A6831" s="50">
        <v>6828</v>
      </c>
      <c r="B6831" s="51">
        <v>66.794499440829327</v>
      </c>
    </row>
    <row r="6832" spans="1:2" x14ac:dyDescent="0.2">
      <c r="A6832" s="50">
        <v>6829</v>
      </c>
      <c r="B6832" s="51">
        <v>51.787801497310532</v>
      </c>
    </row>
    <row r="6833" spans="1:2" x14ac:dyDescent="0.2">
      <c r="A6833" s="50">
        <v>6830</v>
      </c>
      <c r="B6833" s="51">
        <v>48.132484260780352</v>
      </c>
    </row>
    <row r="6834" spans="1:2" x14ac:dyDescent="0.2">
      <c r="A6834" s="50">
        <v>6831</v>
      </c>
      <c r="B6834" s="51">
        <v>61.068532912908523</v>
      </c>
    </row>
    <row r="6835" spans="1:2" x14ac:dyDescent="0.2">
      <c r="A6835" s="50">
        <v>6832</v>
      </c>
      <c r="B6835" s="51">
        <v>71.894705499898862</v>
      </c>
    </row>
    <row r="6836" spans="1:2" x14ac:dyDescent="0.2">
      <c r="A6836" s="50">
        <v>6833</v>
      </c>
      <c r="B6836" s="51">
        <v>58.965407133685929</v>
      </c>
    </row>
    <row r="6837" spans="1:2" x14ac:dyDescent="0.2">
      <c r="A6837" s="50">
        <v>6834</v>
      </c>
      <c r="B6837" s="51">
        <v>61.198193620579218</v>
      </c>
    </row>
    <row r="6838" spans="1:2" x14ac:dyDescent="0.2">
      <c r="A6838" s="50">
        <v>6835</v>
      </c>
      <c r="B6838" s="51">
        <v>59.734866465286146</v>
      </c>
    </row>
    <row r="6839" spans="1:2" x14ac:dyDescent="0.2">
      <c r="A6839" s="50">
        <v>6836</v>
      </c>
      <c r="B6839" s="51">
        <v>64.22026277731878</v>
      </c>
    </row>
    <row r="6840" spans="1:2" x14ac:dyDescent="0.2">
      <c r="A6840" s="50">
        <v>6837</v>
      </c>
      <c r="B6840" s="51">
        <v>65.590299971559048</v>
      </c>
    </row>
    <row r="6841" spans="1:2" x14ac:dyDescent="0.2">
      <c r="A6841" s="50">
        <v>6838</v>
      </c>
      <c r="B6841" s="51">
        <v>77.734491311687464</v>
      </c>
    </row>
    <row r="6842" spans="1:2" x14ac:dyDescent="0.2">
      <c r="A6842" s="50">
        <v>6839</v>
      </c>
      <c r="B6842" s="51">
        <v>59.392214949353686</v>
      </c>
    </row>
    <row r="6843" spans="1:2" x14ac:dyDescent="0.2">
      <c r="A6843" s="50">
        <v>6840</v>
      </c>
      <c r="B6843" s="51">
        <v>59.945083195113888</v>
      </c>
    </row>
    <row r="6844" spans="1:2" x14ac:dyDescent="0.2">
      <c r="A6844" s="50">
        <v>6841</v>
      </c>
      <c r="B6844" s="51">
        <v>63.545785139323861</v>
      </c>
    </row>
    <row r="6845" spans="1:2" x14ac:dyDescent="0.2">
      <c r="A6845" s="50">
        <v>6842</v>
      </c>
      <c r="B6845" s="51">
        <v>68.06524190769403</v>
      </c>
    </row>
    <row r="6846" spans="1:2" x14ac:dyDescent="0.2">
      <c r="A6846" s="50">
        <v>6843</v>
      </c>
      <c r="B6846" s="51">
        <v>65.49634859550406</v>
      </c>
    </row>
    <row r="6847" spans="1:2" x14ac:dyDescent="0.2">
      <c r="A6847" s="50">
        <v>6844</v>
      </c>
      <c r="B6847" s="51">
        <v>56.550878393876552</v>
      </c>
    </row>
    <row r="6848" spans="1:2" x14ac:dyDescent="0.2">
      <c r="A6848" s="50">
        <v>6845</v>
      </c>
      <c r="B6848" s="51">
        <v>62.675088574137057</v>
      </c>
    </row>
    <row r="6849" spans="1:2" x14ac:dyDescent="0.2">
      <c r="A6849" s="50">
        <v>6846</v>
      </c>
      <c r="B6849" s="51">
        <v>72.969057015547946</v>
      </c>
    </row>
    <row r="6850" spans="1:2" x14ac:dyDescent="0.2">
      <c r="A6850" s="50">
        <v>6847</v>
      </c>
      <c r="B6850" s="51">
        <v>57.641811981708884</v>
      </c>
    </row>
    <row r="6851" spans="1:2" x14ac:dyDescent="0.2">
      <c r="A6851" s="50">
        <v>6848</v>
      </c>
      <c r="B6851" s="51">
        <v>65.159374765103152</v>
      </c>
    </row>
    <row r="6852" spans="1:2" x14ac:dyDescent="0.2">
      <c r="A6852" s="50">
        <v>6849</v>
      </c>
      <c r="B6852" s="51">
        <v>62.837935781491417</v>
      </c>
    </row>
    <row r="6853" spans="1:2" x14ac:dyDescent="0.2">
      <c r="A6853" s="50">
        <v>6850</v>
      </c>
      <c r="B6853" s="51">
        <v>58.831676244507861</v>
      </c>
    </row>
    <row r="6854" spans="1:2" x14ac:dyDescent="0.2">
      <c r="A6854" s="50">
        <v>6851</v>
      </c>
      <c r="B6854" s="51">
        <v>76.957910270803197</v>
      </c>
    </row>
    <row r="6855" spans="1:2" x14ac:dyDescent="0.2">
      <c r="A6855" s="50">
        <v>6852</v>
      </c>
      <c r="B6855" s="51">
        <v>53.607134116173818</v>
      </c>
    </row>
    <row r="6856" spans="1:2" x14ac:dyDescent="0.2">
      <c r="A6856" s="50">
        <v>6853</v>
      </c>
      <c r="B6856" s="51">
        <v>53.940462754851154</v>
      </c>
    </row>
    <row r="6857" spans="1:2" x14ac:dyDescent="0.2">
      <c r="A6857" s="50">
        <v>6854</v>
      </c>
      <c r="B6857" s="51">
        <v>52.886316017468175</v>
      </c>
    </row>
    <row r="6858" spans="1:2" x14ac:dyDescent="0.2">
      <c r="A6858" s="50">
        <v>6855</v>
      </c>
      <c r="B6858" s="51">
        <v>55.690080501773146</v>
      </c>
    </row>
    <row r="6859" spans="1:2" x14ac:dyDescent="0.2">
      <c r="A6859" s="50">
        <v>6856</v>
      </c>
      <c r="B6859" s="51">
        <v>73.738528697402927</v>
      </c>
    </row>
    <row r="6860" spans="1:2" x14ac:dyDescent="0.2">
      <c r="A6860" s="50">
        <v>6857</v>
      </c>
      <c r="B6860" s="51">
        <v>68.259106970740831</v>
      </c>
    </row>
    <row r="6861" spans="1:2" x14ac:dyDescent="0.2">
      <c r="A6861" s="50">
        <v>6858</v>
      </c>
      <c r="B6861" s="51">
        <v>73.993254871337996</v>
      </c>
    </row>
    <row r="6862" spans="1:2" x14ac:dyDescent="0.2">
      <c r="A6862" s="50">
        <v>6859</v>
      </c>
      <c r="B6862" s="51">
        <v>61.906128184492452</v>
      </c>
    </row>
    <row r="6863" spans="1:2" x14ac:dyDescent="0.2">
      <c r="A6863" s="50">
        <v>6860</v>
      </c>
      <c r="B6863" s="51">
        <v>67.46573958174902</v>
      </c>
    </row>
    <row r="6864" spans="1:2" x14ac:dyDescent="0.2">
      <c r="A6864" s="50">
        <v>6861</v>
      </c>
      <c r="B6864" s="51">
        <v>67.071710480356259</v>
      </c>
    </row>
    <row r="6865" spans="1:2" x14ac:dyDescent="0.2">
      <c r="A6865" s="50">
        <v>6862</v>
      </c>
      <c r="B6865" s="51">
        <v>50.146060300848994</v>
      </c>
    </row>
    <row r="6866" spans="1:2" x14ac:dyDescent="0.2">
      <c r="A6866" s="50">
        <v>6863</v>
      </c>
      <c r="B6866" s="51">
        <v>53.256757586313704</v>
      </c>
    </row>
    <row r="6867" spans="1:2" x14ac:dyDescent="0.2">
      <c r="A6867" s="50">
        <v>6864</v>
      </c>
      <c r="B6867" s="51">
        <v>54.859956101721338</v>
      </c>
    </row>
    <row r="6868" spans="1:2" x14ac:dyDescent="0.2">
      <c r="A6868" s="50">
        <v>6865</v>
      </c>
      <c r="B6868" s="51">
        <v>46.725852494860909</v>
      </c>
    </row>
    <row r="6869" spans="1:2" x14ac:dyDescent="0.2">
      <c r="A6869" s="50">
        <v>6866</v>
      </c>
      <c r="B6869" s="51">
        <v>61.695925738829153</v>
      </c>
    </row>
    <row r="6870" spans="1:2" x14ac:dyDescent="0.2">
      <c r="A6870" s="50">
        <v>6867</v>
      </c>
      <c r="B6870" s="51">
        <v>68.379235208584035</v>
      </c>
    </row>
    <row r="6871" spans="1:2" x14ac:dyDescent="0.2">
      <c r="A6871" s="50">
        <v>6868</v>
      </c>
      <c r="B6871" s="51">
        <v>64.77238258913799</v>
      </c>
    </row>
    <row r="6872" spans="1:2" x14ac:dyDescent="0.2">
      <c r="A6872" s="50">
        <v>6869</v>
      </c>
      <c r="B6872" s="51">
        <v>58.615089487444465</v>
      </c>
    </row>
    <row r="6873" spans="1:2" x14ac:dyDescent="0.2">
      <c r="A6873" s="50">
        <v>6870</v>
      </c>
      <c r="B6873" s="51">
        <v>83.012193721914798</v>
      </c>
    </row>
    <row r="6874" spans="1:2" x14ac:dyDescent="0.2">
      <c r="A6874" s="50">
        <v>6871</v>
      </c>
      <c r="B6874" s="51">
        <v>49.113864781230745</v>
      </c>
    </row>
    <row r="6875" spans="1:2" x14ac:dyDescent="0.2">
      <c r="A6875" s="50">
        <v>6872</v>
      </c>
      <c r="B6875" s="51">
        <v>60.442792432384181</v>
      </c>
    </row>
    <row r="6876" spans="1:2" x14ac:dyDescent="0.2">
      <c r="A6876" s="50">
        <v>6873</v>
      </c>
      <c r="B6876" s="51">
        <v>80.064167368239552</v>
      </c>
    </row>
    <row r="6877" spans="1:2" x14ac:dyDescent="0.2">
      <c r="A6877" s="50">
        <v>6874</v>
      </c>
      <c r="B6877" s="51">
        <v>51.103664211428075</v>
      </c>
    </row>
    <row r="6878" spans="1:2" x14ac:dyDescent="0.2">
      <c r="A6878" s="50">
        <v>6875</v>
      </c>
      <c r="B6878" s="51">
        <v>58.532596889610979</v>
      </c>
    </row>
    <row r="6879" spans="1:2" x14ac:dyDescent="0.2">
      <c r="A6879" s="50">
        <v>6876</v>
      </c>
      <c r="B6879" s="51">
        <v>62.461278742970286</v>
      </c>
    </row>
    <row r="6880" spans="1:2" x14ac:dyDescent="0.2">
      <c r="A6880" s="50">
        <v>6877</v>
      </c>
      <c r="B6880" s="51">
        <v>75.024191692381564</v>
      </c>
    </row>
    <row r="6881" spans="1:2" x14ac:dyDescent="0.2">
      <c r="A6881" s="50">
        <v>6878</v>
      </c>
      <c r="B6881" s="51">
        <v>55.421405445302192</v>
      </c>
    </row>
    <row r="6882" spans="1:2" x14ac:dyDescent="0.2">
      <c r="A6882" s="50">
        <v>6879</v>
      </c>
      <c r="B6882" s="51">
        <v>76.143635648972221</v>
      </c>
    </row>
    <row r="6883" spans="1:2" x14ac:dyDescent="0.2">
      <c r="A6883" s="50">
        <v>6880</v>
      </c>
      <c r="B6883" s="51">
        <v>65.745815145199501</v>
      </c>
    </row>
    <row r="6884" spans="1:2" x14ac:dyDescent="0.2">
      <c r="A6884" s="50">
        <v>6881</v>
      </c>
      <c r="B6884" s="51">
        <v>55.789990245619705</v>
      </c>
    </row>
    <row r="6885" spans="1:2" x14ac:dyDescent="0.2">
      <c r="A6885" s="50">
        <v>6882</v>
      </c>
      <c r="B6885" s="51">
        <v>64.683302313276144</v>
      </c>
    </row>
    <row r="6886" spans="1:2" x14ac:dyDescent="0.2">
      <c r="A6886" s="50">
        <v>6883</v>
      </c>
      <c r="B6886" s="51">
        <v>64.164887062534035</v>
      </c>
    </row>
    <row r="6887" spans="1:2" x14ac:dyDescent="0.2">
      <c r="A6887" s="50">
        <v>6884</v>
      </c>
      <c r="B6887" s="51">
        <v>54.376415869583724</v>
      </c>
    </row>
    <row r="6888" spans="1:2" x14ac:dyDescent="0.2">
      <c r="A6888" s="50">
        <v>6885</v>
      </c>
      <c r="B6888" s="51">
        <v>68.784632813749354</v>
      </c>
    </row>
    <row r="6889" spans="1:2" x14ac:dyDescent="0.2">
      <c r="A6889" s="50">
        <v>6886</v>
      </c>
      <c r="B6889" s="51">
        <v>53.735233438158467</v>
      </c>
    </row>
    <row r="6890" spans="1:2" x14ac:dyDescent="0.2">
      <c r="A6890" s="50">
        <v>6887</v>
      </c>
      <c r="B6890" s="51">
        <v>71.071614891770395</v>
      </c>
    </row>
    <row r="6891" spans="1:2" x14ac:dyDescent="0.2">
      <c r="A6891" s="50">
        <v>6888</v>
      </c>
      <c r="B6891" s="51">
        <v>75.556057956518814</v>
      </c>
    </row>
    <row r="6892" spans="1:2" x14ac:dyDescent="0.2">
      <c r="A6892" s="50">
        <v>6889</v>
      </c>
      <c r="B6892" s="51">
        <v>60.651441326760995</v>
      </c>
    </row>
    <row r="6893" spans="1:2" x14ac:dyDescent="0.2">
      <c r="A6893" s="50">
        <v>6890</v>
      </c>
      <c r="B6893" s="51">
        <v>75.90674282592316</v>
      </c>
    </row>
    <row r="6894" spans="1:2" x14ac:dyDescent="0.2">
      <c r="A6894" s="50">
        <v>6891</v>
      </c>
      <c r="B6894" s="51">
        <v>54.565107111294111</v>
      </c>
    </row>
    <row r="6895" spans="1:2" x14ac:dyDescent="0.2">
      <c r="A6895" s="50">
        <v>6892</v>
      </c>
      <c r="B6895" s="51">
        <v>49.888112601165062</v>
      </c>
    </row>
    <row r="6896" spans="1:2" x14ac:dyDescent="0.2">
      <c r="A6896" s="50">
        <v>6893</v>
      </c>
      <c r="B6896" s="51">
        <v>59.814565460644985</v>
      </c>
    </row>
    <row r="6897" spans="1:2" x14ac:dyDescent="0.2">
      <c r="A6897" s="50">
        <v>6894</v>
      </c>
      <c r="B6897" s="51">
        <v>58.667789864026055</v>
      </c>
    </row>
    <row r="6898" spans="1:2" x14ac:dyDescent="0.2">
      <c r="A6898" s="50">
        <v>6895</v>
      </c>
      <c r="B6898" s="51">
        <v>68.140472898716737</v>
      </c>
    </row>
    <row r="6899" spans="1:2" x14ac:dyDescent="0.2">
      <c r="A6899" s="50">
        <v>6896</v>
      </c>
      <c r="B6899" s="51">
        <v>55.524015966414105</v>
      </c>
    </row>
    <row r="6900" spans="1:2" x14ac:dyDescent="0.2">
      <c r="A6900" s="50">
        <v>6897</v>
      </c>
      <c r="B6900" s="51">
        <v>65.403012562114654</v>
      </c>
    </row>
    <row r="6901" spans="1:2" x14ac:dyDescent="0.2">
      <c r="A6901" s="50">
        <v>6898</v>
      </c>
      <c r="B6901" s="51">
        <v>62.197263652866411</v>
      </c>
    </row>
    <row r="6902" spans="1:2" x14ac:dyDescent="0.2">
      <c r="A6902" s="50">
        <v>6899</v>
      </c>
      <c r="B6902" s="51">
        <v>60.730419289615362</v>
      </c>
    </row>
    <row r="6903" spans="1:2" x14ac:dyDescent="0.2">
      <c r="A6903" s="50">
        <v>6900</v>
      </c>
      <c r="B6903" s="51">
        <v>65.34354155287987</v>
      </c>
    </row>
    <row r="6904" spans="1:2" x14ac:dyDescent="0.2">
      <c r="A6904" s="50">
        <v>6901</v>
      </c>
      <c r="B6904" s="51">
        <v>87.088574209071879</v>
      </c>
    </row>
    <row r="6905" spans="1:2" x14ac:dyDescent="0.2">
      <c r="A6905" s="50">
        <v>6902</v>
      </c>
      <c r="B6905" s="51">
        <v>57.412347398974134</v>
      </c>
    </row>
    <row r="6906" spans="1:2" x14ac:dyDescent="0.2">
      <c r="A6906" s="50">
        <v>6903</v>
      </c>
      <c r="B6906" s="51">
        <v>65.903128287129022</v>
      </c>
    </row>
    <row r="6907" spans="1:2" x14ac:dyDescent="0.2">
      <c r="A6907" s="50">
        <v>6904</v>
      </c>
      <c r="B6907" s="51">
        <v>60.938943244012961</v>
      </c>
    </row>
    <row r="6908" spans="1:2" x14ac:dyDescent="0.2">
      <c r="A6908" s="50">
        <v>6905</v>
      </c>
      <c r="B6908" s="51">
        <v>64.626488666105189</v>
      </c>
    </row>
    <row r="6909" spans="1:2" x14ac:dyDescent="0.2">
      <c r="A6909" s="50">
        <v>6906</v>
      </c>
      <c r="B6909" s="51">
        <v>52.232658071654711</v>
      </c>
    </row>
    <row r="6910" spans="1:2" x14ac:dyDescent="0.2">
      <c r="A6910" s="50">
        <v>6907</v>
      </c>
      <c r="B6910" s="51">
        <v>84.1725648793891</v>
      </c>
    </row>
    <row r="6911" spans="1:2" x14ac:dyDescent="0.2">
      <c r="A6911" s="50">
        <v>6908</v>
      </c>
      <c r="B6911" s="51">
        <v>62.972153643447314</v>
      </c>
    </row>
    <row r="6912" spans="1:2" x14ac:dyDescent="0.2">
      <c r="A6912" s="50">
        <v>6909</v>
      </c>
      <c r="B6912" s="51">
        <v>63.714069134959992</v>
      </c>
    </row>
    <row r="6913" spans="1:2" x14ac:dyDescent="0.2">
      <c r="A6913" s="50">
        <v>6910</v>
      </c>
      <c r="B6913" s="51">
        <v>56.049353608254926</v>
      </c>
    </row>
    <row r="6914" spans="1:2" x14ac:dyDescent="0.2">
      <c r="A6914" s="50">
        <v>6911</v>
      </c>
      <c r="B6914" s="51">
        <v>63.992988547849926</v>
      </c>
    </row>
    <row r="6915" spans="1:2" x14ac:dyDescent="0.2">
      <c r="A6915" s="50">
        <v>6912</v>
      </c>
      <c r="B6915" s="51">
        <v>66.358697206894149</v>
      </c>
    </row>
    <row r="6916" spans="1:2" x14ac:dyDescent="0.2">
      <c r="A6916" s="50">
        <v>6913</v>
      </c>
      <c r="B6916" s="51">
        <v>71.24118257372217</v>
      </c>
    </row>
    <row r="6917" spans="1:2" x14ac:dyDescent="0.2">
      <c r="A6917" s="50">
        <v>6914</v>
      </c>
      <c r="B6917" s="51">
        <v>65.251174637952801</v>
      </c>
    </row>
    <row r="6918" spans="1:2" x14ac:dyDescent="0.2">
      <c r="A6918" s="50">
        <v>6915</v>
      </c>
      <c r="B6918" s="51">
        <v>57.268133080487225</v>
      </c>
    </row>
    <row r="6919" spans="1:2" x14ac:dyDescent="0.2">
      <c r="A6919" s="50">
        <v>6916</v>
      </c>
      <c r="B6919" s="51">
        <v>60.78100281141878</v>
      </c>
    </row>
    <row r="6920" spans="1:2" x14ac:dyDescent="0.2">
      <c r="A6920" s="50">
        <v>6917</v>
      </c>
      <c r="B6920" s="51">
        <v>60.989534764753039</v>
      </c>
    </row>
    <row r="6921" spans="1:2" x14ac:dyDescent="0.2">
      <c r="A6921" s="50">
        <v>6918</v>
      </c>
      <c r="B6921" s="51">
        <v>60.363711828940808</v>
      </c>
    </row>
    <row r="6922" spans="1:2" x14ac:dyDescent="0.2">
      <c r="A6922" s="50">
        <v>6919</v>
      </c>
      <c r="B6922" s="51">
        <v>62.248673908640882</v>
      </c>
    </row>
    <row r="6923" spans="1:2" x14ac:dyDescent="0.2">
      <c r="A6923" s="50">
        <v>6920</v>
      </c>
      <c r="B6923" s="51">
        <v>78.272880339689209</v>
      </c>
    </row>
    <row r="6924" spans="1:2" x14ac:dyDescent="0.2">
      <c r="A6924" s="50">
        <v>6921</v>
      </c>
      <c r="B6924" s="51">
        <v>52.491929942190524</v>
      </c>
    </row>
    <row r="6925" spans="1:2" x14ac:dyDescent="0.2">
      <c r="A6925" s="50">
        <v>6922</v>
      </c>
      <c r="B6925" s="51">
        <v>56.457515631193381</v>
      </c>
    </row>
    <row r="6926" spans="1:2" x14ac:dyDescent="0.2">
      <c r="A6926" s="50">
        <v>6923</v>
      </c>
      <c r="B6926" s="51">
        <v>69.478456641424685</v>
      </c>
    </row>
    <row r="6927" spans="1:2" x14ac:dyDescent="0.2">
      <c r="A6927" s="50">
        <v>6924</v>
      </c>
      <c r="B6927" s="51">
        <v>51.301235386896771</v>
      </c>
    </row>
    <row r="6928" spans="1:2" x14ac:dyDescent="0.2">
      <c r="A6928" s="50">
        <v>6925</v>
      </c>
      <c r="B6928" s="51">
        <v>50.537796735773718</v>
      </c>
    </row>
    <row r="6929" spans="1:2" x14ac:dyDescent="0.2">
      <c r="A6929" s="50">
        <v>6926</v>
      </c>
      <c r="B6929" s="51">
        <v>59.179461112014742</v>
      </c>
    </row>
    <row r="6930" spans="1:2" x14ac:dyDescent="0.2">
      <c r="A6930" s="50">
        <v>6927</v>
      </c>
      <c r="B6930" s="51">
        <v>60.572446238737001</v>
      </c>
    </row>
    <row r="6931" spans="1:2" x14ac:dyDescent="0.2">
      <c r="A6931" s="50">
        <v>6928</v>
      </c>
      <c r="B6931" s="51">
        <v>61.616494352367766</v>
      </c>
    </row>
    <row r="6932" spans="1:2" x14ac:dyDescent="0.2">
      <c r="A6932" s="50">
        <v>6929</v>
      </c>
      <c r="B6932" s="51">
        <v>58.449827814603523</v>
      </c>
    </row>
    <row r="6933" spans="1:2" x14ac:dyDescent="0.2">
      <c r="A6933" s="50">
        <v>6930</v>
      </c>
      <c r="B6933" s="51">
        <v>69.124635211577612</v>
      </c>
    </row>
    <row r="6934" spans="1:2" x14ac:dyDescent="0.2">
      <c r="A6934" s="50">
        <v>6931</v>
      </c>
      <c r="B6934" s="51">
        <v>52.644397520921153</v>
      </c>
    </row>
    <row r="6935" spans="1:2" x14ac:dyDescent="0.2">
      <c r="A6935" s="50">
        <v>6932</v>
      </c>
      <c r="B6935" s="51">
        <v>77.247478269503802</v>
      </c>
    </row>
    <row r="6936" spans="1:2" x14ac:dyDescent="0.2">
      <c r="A6936" s="50">
        <v>6933</v>
      </c>
      <c r="B6936" s="51">
        <v>65.009956228705107</v>
      </c>
    </row>
    <row r="6937" spans="1:2" x14ac:dyDescent="0.2">
      <c r="A6937" s="50">
        <v>6934</v>
      </c>
      <c r="B6937" s="51">
        <v>57.953329436632529</v>
      </c>
    </row>
    <row r="6938" spans="1:2" x14ac:dyDescent="0.2">
      <c r="A6938" s="50">
        <v>6935</v>
      </c>
      <c r="B6938" s="51">
        <v>58.883962726811866</v>
      </c>
    </row>
    <row r="6939" spans="1:2" x14ac:dyDescent="0.2">
      <c r="A6939" s="50">
        <v>6936</v>
      </c>
      <c r="B6939" s="51">
        <v>67.247490587065357</v>
      </c>
    </row>
    <row r="6940" spans="1:2" x14ac:dyDescent="0.2">
      <c r="A6940" s="50">
        <v>6937</v>
      </c>
      <c r="B6940" s="51">
        <v>57.727914095517953</v>
      </c>
    </row>
    <row r="6941" spans="1:2" x14ac:dyDescent="0.2">
      <c r="A6941" s="50">
        <v>6938</v>
      </c>
      <c r="B6941" s="51">
        <v>59.523824982983243</v>
      </c>
    </row>
    <row r="6942" spans="1:2" x14ac:dyDescent="0.2">
      <c r="A6942" s="50">
        <v>6939</v>
      </c>
      <c r="B6942" s="51">
        <v>64.919571918355501</v>
      </c>
    </row>
    <row r="6943" spans="1:2" x14ac:dyDescent="0.2">
      <c r="A6943" s="50">
        <v>6940</v>
      </c>
      <c r="B6943" s="51">
        <v>63.492147499944053</v>
      </c>
    </row>
    <row r="6944" spans="1:2" x14ac:dyDescent="0.2">
      <c r="A6944" s="50">
        <v>6941</v>
      </c>
      <c r="B6944" s="51">
        <v>56.794162788103186</v>
      </c>
    </row>
    <row r="6945" spans="1:2" x14ac:dyDescent="0.2">
      <c r="A6945" s="50">
        <v>6942</v>
      </c>
      <c r="B6945" s="51">
        <v>62.037112772629214</v>
      </c>
    </row>
    <row r="6946" spans="1:2" x14ac:dyDescent="0.2">
      <c r="A6946" s="50">
        <v>6943</v>
      </c>
      <c r="B6946" s="51">
        <v>40.89621280084156</v>
      </c>
    </row>
    <row r="6947" spans="1:2" x14ac:dyDescent="0.2">
      <c r="A6947" s="50">
        <v>6944</v>
      </c>
      <c r="B6947" s="51">
        <v>43.692266007586774</v>
      </c>
    </row>
    <row r="6948" spans="1:2" x14ac:dyDescent="0.2">
      <c r="A6948" s="50">
        <v>6945</v>
      </c>
      <c r="B6948" s="51">
        <v>62.329058108310903</v>
      </c>
    </row>
    <row r="6949" spans="1:2" x14ac:dyDescent="0.2">
      <c r="A6949" s="50">
        <v>6946</v>
      </c>
      <c r="B6949" s="51">
        <v>65.841486247443456</v>
      </c>
    </row>
    <row r="6950" spans="1:2" x14ac:dyDescent="0.2">
      <c r="A6950" s="50">
        <v>6947</v>
      </c>
      <c r="B6950" s="51">
        <v>74.722602913952684</v>
      </c>
    </row>
    <row r="6951" spans="1:2" x14ac:dyDescent="0.2">
      <c r="A6951" s="50">
        <v>6948</v>
      </c>
      <c r="B6951" s="51">
        <v>61.277279172291372</v>
      </c>
    </row>
    <row r="6952" spans="1:2" x14ac:dyDescent="0.2">
      <c r="A6952" s="50">
        <v>6949</v>
      </c>
      <c r="B6952" s="51">
        <v>70.540965566078498</v>
      </c>
    </row>
    <row r="6953" spans="1:2" x14ac:dyDescent="0.2">
      <c r="A6953" s="50">
        <v>6950</v>
      </c>
      <c r="B6953" s="51">
        <v>60.859970659885086</v>
      </c>
    </row>
    <row r="6954" spans="1:2" x14ac:dyDescent="0.2">
      <c r="A6954" s="50">
        <v>6951</v>
      </c>
      <c r="B6954" s="51">
        <v>73.58072843486238</v>
      </c>
    </row>
    <row r="6955" spans="1:2" x14ac:dyDescent="0.2">
      <c r="A6955" s="50">
        <v>6952</v>
      </c>
      <c r="B6955" s="51">
        <v>56.94309937851979</v>
      </c>
    </row>
    <row r="6956" spans="1:2" x14ac:dyDescent="0.2">
      <c r="A6956" s="50">
        <v>6953</v>
      </c>
      <c r="B6956" s="51">
        <v>67.536603263862474</v>
      </c>
    </row>
    <row r="6957" spans="1:2" x14ac:dyDescent="0.2">
      <c r="A6957" s="50">
        <v>6954</v>
      </c>
      <c r="B6957" s="51">
        <v>57.03310727332557</v>
      </c>
    </row>
    <row r="6958" spans="1:2" x14ac:dyDescent="0.2">
      <c r="A6958" s="50">
        <v>6955</v>
      </c>
      <c r="B6958" s="51">
        <v>61.407129992274541</v>
      </c>
    </row>
    <row r="6959" spans="1:2" x14ac:dyDescent="0.2">
      <c r="A6959" s="50">
        <v>6956</v>
      </c>
      <c r="B6959" s="51">
        <v>59.098560102448069</v>
      </c>
    </row>
    <row r="6960" spans="1:2" x14ac:dyDescent="0.2">
      <c r="A6960" s="50">
        <v>6957</v>
      </c>
      <c r="B6960" s="51">
        <v>66.422901041833526</v>
      </c>
    </row>
    <row r="6961" spans="1:2" x14ac:dyDescent="0.2">
      <c r="A6961" s="50">
        <v>6958</v>
      </c>
      <c r="B6961" s="51">
        <v>59.683754410828179</v>
      </c>
    </row>
    <row r="6962" spans="1:2" x14ac:dyDescent="0.2">
      <c r="A6962" s="50">
        <v>6959</v>
      </c>
      <c r="B6962" s="51">
        <v>69.756681800248089</v>
      </c>
    </row>
    <row r="6963" spans="1:2" x14ac:dyDescent="0.2">
      <c r="A6963" s="50">
        <v>6960</v>
      </c>
      <c r="B6963" s="51">
        <v>62.117120431943171</v>
      </c>
    </row>
    <row r="6964" spans="1:2" x14ac:dyDescent="0.2">
      <c r="A6964" s="50">
        <v>6961</v>
      </c>
      <c r="B6964" s="51">
        <v>66.625595879779937</v>
      </c>
    </row>
    <row r="6965" spans="1:2" x14ac:dyDescent="0.2">
      <c r="A6965" s="50">
        <v>6962</v>
      </c>
      <c r="B6965" s="51">
        <v>69.992151468884273</v>
      </c>
    </row>
    <row r="6966" spans="1:2" x14ac:dyDescent="0.2">
      <c r="A6966" s="50">
        <v>6963</v>
      </c>
      <c r="B6966" s="51">
        <v>67.648210716579555</v>
      </c>
    </row>
    <row r="6967" spans="1:2" x14ac:dyDescent="0.2">
      <c r="A6967" s="50">
        <v>6964</v>
      </c>
      <c r="B6967" s="51">
        <v>81.659596950590881</v>
      </c>
    </row>
    <row r="6968" spans="1:2" x14ac:dyDescent="0.2">
      <c r="A6968" s="50">
        <v>6965</v>
      </c>
      <c r="B6968" s="51">
        <v>58.092056249562333</v>
      </c>
    </row>
    <row r="6969" spans="1:2" x14ac:dyDescent="0.2">
      <c r="A6969" s="50">
        <v>6966</v>
      </c>
      <c r="B6969" s="51">
        <v>63.768234597892082</v>
      </c>
    </row>
    <row r="6970" spans="1:2" x14ac:dyDescent="0.2">
      <c r="A6970" s="50">
        <v>6967</v>
      </c>
      <c r="B6970" s="51">
        <v>67.178520707540159</v>
      </c>
    </row>
    <row r="6971" spans="1:2" x14ac:dyDescent="0.2">
      <c r="A6971" s="50">
        <v>6968</v>
      </c>
      <c r="B6971" s="51">
        <v>67.948939248051474</v>
      </c>
    </row>
    <row r="6972" spans="1:2" x14ac:dyDescent="0.2">
      <c r="A6972" s="50">
        <v>6969</v>
      </c>
      <c r="B6972" s="51">
        <v>76.53535369107091</v>
      </c>
    </row>
    <row r="6973" spans="1:2" x14ac:dyDescent="0.2">
      <c r="A6973" s="50">
        <v>6970</v>
      </c>
      <c r="B6973" s="51">
        <v>60.024514192228445</v>
      </c>
    </row>
    <row r="6974" spans="1:2" x14ac:dyDescent="0.2">
      <c r="A6974" s="50">
        <v>6971</v>
      </c>
      <c r="B6974" s="51">
        <v>58.007609884157567</v>
      </c>
    </row>
    <row r="6975" spans="1:2" x14ac:dyDescent="0.2">
      <c r="A6975" s="50">
        <v>6972</v>
      </c>
      <c r="B6975" s="51">
        <v>71.528260438544592</v>
      </c>
    </row>
    <row r="6976" spans="1:2" x14ac:dyDescent="0.2">
      <c r="A6976" s="50">
        <v>6973</v>
      </c>
      <c r="B6976" s="51">
        <v>73.342083546068935</v>
      </c>
    </row>
    <row r="6977" spans="1:2" x14ac:dyDescent="0.2">
      <c r="A6977" s="50">
        <v>6974</v>
      </c>
      <c r="B6977" s="51">
        <v>62.54210008115205</v>
      </c>
    </row>
    <row r="6978" spans="1:2" x14ac:dyDescent="0.2">
      <c r="A6978" s="50">
        <v>6975</v>
      </c>
      <c r="B6978" s="51">
        <v>65.10086304208167</v>
      </c>
    </row>
    <row r="6979" spans="1:2" x14ac:dyDescent="0.2">
      <c r="A6979" s="50">
        <v>6976</v>
      </c>
      <c r="B6979" s="51">
        <v>48.537180281019957</v>
      </c>
    </row>
    <row r="6980" spans="1:2" x14ac:dyDescent="0.2">
      <c r="A6980" s="50">
        <v>6977</v>
      </c>
      <c r="B6980" s="51">
        <v>55.145015568520613</v>
      </c>
    </row>
    <row r="6981" spans="1:2" x14ac:dyDescent="0.2">
      <c r="A6981" s="50">
        <v>6978</v>
      </c>
      <c r="B6981" s="51">
        <v>80.623088629508302</v>
      </c>
    </row>
    <row r="6982" spans="1:2" x14ac:dyDescent="0.2">
      <c r="A6982" s="50">
        <v>6979</v>
      </c>
      <c r="B6982" s="51">
        <v>63.629771127752328</v>
      </c>
    </row>
    <row r="6983" spans="1:2" x14ac:dyDescent="0.2">
      <c r="A6983" s="50">
        <v>6980</v>
      </c>
      <c r="B6983" s="51">
        <v>61.775448412522891</v>
      </c>
    </row>
    <row r="6984" spans="1:2" x14ac:dyDescent="0.2">
      <c r="A6984" s="50">
        <v>6981</v>
      </c>
      <c r="B6984" s="51">
        <v>61.985931827876982</v>
      </c>
    </row>
    <row r="6985" spans="1:2" x14ac:dyDescent="0.2">
      <c r="A6985" s="50">
        <v>6982</v>
      </c>
      <c r="B6985" s="51">
        <v>61.356412693627313</v>
      </c>
    </row>
    <row r="6986" spans="1:2" x14ac:dyDescent="0.2">
      <c r="A6986" s="50">
        <v>6983</v>
      </c>
      <c r="B6986" s="51">
        <v>63.272278026253979</v>
      </c>
    </row>
    <row r="6987" spans="1:2" x14ac:dyDescent="0.2">
      <c r="A6987" s="50">
        <v>6984</v>
      </c>
      <c r="B6987" s="51">
        <v>57.499620330426602</v>
      </c>
    </row>
    <row r="6988" spans="1:2" x14ac:dyDescent="0.2">
      <c r="A6988" s="50">
        <v>6985</v>
      </c>
      <c r="B6988" s="51">
        <v>60.154643850078465</v>
      </c>
    </row>
    <row r="6989" spans="1:2" x14ac:dyDescent="0.2">
      <c r="A6989" s="50">
        <v>6986</v>
      </c>
      <c r="B6989" s="51">
        <v>62.890269317049452</v>
      </c>
    </row>
    <row r="6990" spans="1:2" x14ac:dyDescent="0.2">
      <c r="A6990" s="50">
        <v>6987</v>
      </c>
      <c r="B6990" s="51">
        <v>71.414803050896268</v>
      </c>
    </row>
    <row r="6991" spans="1:2" x14ac:dyDescent="0.2">
      <c r="A6991" s="50">
        <v>6988</v>
      </c>
      <c r="B6991" s="51">
        <v>59.603856543730608</v>
      </c>
    </row>
    <row r="6992" spans="1:2" x14ac:dyDescent="0.2">
      <c r="A6992" s="50">
        <v>6989</v>
      </c>
      <c r="B6992" s="51">
        <v>59.311783717262585</v>
      </c>
    </row>
    <row r="6993" spans="1:2" x14ac:dyDescent="0.2">
      <c r="A6993" s="50">
        <v>6990</v>
      </c>
      <c r="B6993" s="51">
        <v>65.650811990994086</v>
      </c>
    </row>
    <row r="6994" spans="1:2" x14ac:dyDescent="0.2">
      <c r="A6994" s="50">
        <v>6991</v>
      </c>
      <c r="B6994" s="51">
        <v>61.565659388356195</v>
      </c>
    </row>
    <row r="6995" spans="1:2" x14ac:dyDescent="0.2">
      <c r="A6995" s="50">
        <v>6992</v>
      </c>
      <c r="B6995" s="51">
        <v>62.623103117887219</v>
      </c>
    </row>
    <row r="6996" spans="1:2" x14ac:dyDescent="0.2">
      <c r="A6996" s="50">
        <v>6993</v>
      </c>
      <c r="B6996" s="51">
        <v>59.472486747117294</v>
      </c>
    </row>
    <row r="6997" spans="1:2" x14ac:dyDescent="0.2">
      <c r="A6997" s="50">
        <v>6994</v>
      </c>
      <c r="B6997" s="51">
        <v>70.965020570890971</v>
      </c>
    </row>
    <row r="6998" spans="1:2" x14ac:dyDescent="0.2">
      <c r="A6998" s="50">
        <v>6995</v>
      </c>
      <c r="B6998" s="51">
        <v>60.233869295652454</v>
      </c>
    </row>
    <row r="6999" spans="1:2" x14ac:dyDescent="0.2">
      <c r="A6999" s="50">
        <v>6996</v>
      </c>
      <c r="B6999" s="51">
        <v>46.253296480181902</v>
      </c>
    </row>
    <row r="7000" spans="1:2" x14ac:dyDescent="0.2">
      <c r="A7000" s="50">
        <v>6997</v>
      </c>
      <c r="B7000" s="51">
        <v>78.650816566658904</v>
      </c>
    </row>
    <row r="7001" spans="1:2" x14ac:dyDescent="0.2">
      <c r="A7001" s="50">
        <v>6998</v>
      </c>
      <c r="B7001" s="51">
        <v>64.307038713381587</v>
      </c>
    </row>
    <row r="7002" spans="1:2" x14ac:dyDescent="0.2">
      <c r="A7002" s="50">
        <v>6999</v>
      </c>
      <c r="B7002" s="51">
        <v>59.894155489790478</v>
      </c>
    </row>
    <row r="7003" spans="1:2" x14ac:dyDescent="0.2">
      <c r="A7003" s="50">
        <v>7000</v>
      </c>
      <c r="B7003" s="51">
        <v>68.704069193046536</v>
      </c>
    </row>
    <row r="7004" spans="1:2" x14ac:dyDescent="0.2">
      <c r="A7004" s="50">
        <v>7001</v>
      </c>
      <c r="B7004" s="51">
        <v>64.078751046135707</v>
      </c>
    </row>
    <row r="7005" spans="1:2" x14ac:dyDescent="0.2">
      <c r="A7005" s="50">
        <v>7002</v>
      </c>
      <c r="B7005" s="51">
        <v>60.521833734694653</v>
      </c>
    </row>
    <row r="7006" spans="1:2" x14ac:dyDescent="0.2">
      <c r="A7006" s="50">
        <v>7003</v>
      </c>
      <c r="B7006" s="51">
        <v>66.097479991565962</v>
      </c>
    </row>
    <row r="7007" spans="1:2" x14ac:dyDescent="0.2">
      <c r="A7007" s="50">
        <v>7004</v>
      </c>
      <c r="B7007" s="51">
        <v>72.751837755692122</v>
      </c>
    </row>
    <row r="7008" spans="1:2" x14ac:dyDescent="0.2">
      <c r="A7008" s="50">
        <v>7005</v>
      </c>
      <c r="B7008" s="51">
        <v>63.18950692744459</v>
      </c>
    </row>
    <row r="7009" spans="1:2" x14ac:dyDescent="0.2">
      <c r="A7009" s="50">
        <v>7006</v>
      </c>
      <c r="B7009" s="51">
        <v>63.054268654751077</v>
      </c>
    </row>
    <row r="7010" spans="1:2" x14ac:dyDescent="0.2">
      <c r="A7010" s="50">
        <v>7007</v>
      </c>
      <c r="B7010" s="51">
        <v>58.176155622661362</v>
      </c>
    </row>
    <row r="7011" spans="1:2" x14ac:dyDescent="0.2">
      <c r="A7011" s="50">
        <v>7008</v>
      </c>
      <c r="B7011" s="51">
        <v>58.229849017616729</v>
      </c>
    </row>
    <row r="7012" spans="1:2" x14ac:dyDescent="0.2">
      <c r="A7012" s="50">
        <v>7009</v>
      </c>
      <c r="B7012" s="51">
        <v>70.234730723486265</v>
      </c>
    </row>
    <row r="7013" spans="1:2" x14ac:dyDescent="0.2">
      <c r="A7013" s="50">
        <v>7010</v>
      </c>
      <c r="B7013" s="51">
        <v>45.294200262881496</v>
      </c>
    </row>
    <row r="7014" spans="1:2" x14ac:dyDescent="0.2">
      <c r="A7014" s="50">
        <v>7011</v>
      </c>
      <c r="B7014" s="51">
        <v>56.702563324859156</v>
      </c>
    </row>
    <row r="7015" spans="1:2" x14ac:dyDescent="0.2">
      <c r="A7015" s="50">
        <v>7012</v>
      </c>
      <c r="B7015" s="51">
        <v>68.45699455412948</v>
      </c>
    </row>
    <row r="7016" spans="1:2" x14ac:dyDescent="0.2">
      <c r="A7016" s="50">
        <v>7013</v>
      </c>
      <c r="B7016" s="51">
        <v>54.678000395889754</v>
      </c>
    </row>
    <row r="7017" spans="1:2" x14ac:dyDescent="0.2">
      <c r="A7017" s="50">
        <v>7014</v>
      </c>
      <c r="B7017" s="51">
        <v>67.833989113192004</v>
      </c>
    </row>
    <row r="7018" spans="1:2" x14ac:dyDescent="0.2">
      <c r="A7018" s="50">
        <v>7015</v>
      </c>
      <c r="B7018" s="51">
        <v>56.302784392498786</v>
      </c>
    </row>
    <row r="7019" spans="1:2" x14ac:dyDescent="0.2">
      <c r="A7019" s="50">
        <v>7016</v>
      </c>
      <c r="B7019" s="51">
        <v>63.325435844579154</v>
      </c>
    </row>
    <row r="7020" spans="1:2" x14ac:dyDescent="0.2">
      <c r="A7020" s="50">
        <v>7017</v>
      </c>
      <c r="B7020" s="51">
        <v>69.04094727502347</v>
      </c>
    </row>
    <row r="7021" spans="1:2" x14ac:dyDescent="0.2">
      <c r="A7021" s="50">
        <v>7018</v>
      </c>
      <c r="B7021" s="51">
        <v>63.408649850159385</v>
      </c>
    </row>
    <row r="7022" spans="1:2" x14ac:dyDescent="0.2">
      <c r="A7022" s="50">
        <v>7019</v>
      </c>
      <c r="B7022" s="51">
        <v>62.409600646066679</v>
      </c>
    </row>
    <row r="7023" spans="1:2" x14ac:dyDescent="0.2">
      <c r="A7023" s="50">
        <v>7020</v>
      </c>
      <c r="B7023" s="51">
        <v>60.103860100376806</v>
      </c>
    </row>
    <row r="7024" spans="1:2" x14ac:dyDescent="0.2">
      <c r="A7024" s="50">
        <v>7021</v>
      </c>
      <c r="B7024" s="51">
        <v>67.761046708781706</v>
      </c>
    </row>
    <row r="7025" spans="1:2" x14ac:dyDescent="0.2">
      <c r="A7025" s="50">
        <v>7022</v>
      </c>
      <c r="B7025" s="51">
        <v>66.259128949723731</v>
      </c>
    </row>
    <row r="7026" spans="1:2" x14ac:dyDescent="0.2">
      <c r="A7026" s="50">
        <v>7023</v>
      </c>
      <c r="B7026" s="51">
        <v>54.062759351725219</v>
      </c>
    </row>
    <row r="7027" spans="1:2" x14ac:dyDescent="0.2">
      <c r="A7027" s="50">
        <v>7024</v>
      </c>
      <c r="B7027" s="51">
        <v>69.847809607823507</v>
      </c>
    </row>
    <row r="7028" spans="1:2" x14ac:dyDescent="0.2">
      <c r="A7028" s="50">
        <v>7025</v>
      </c>
      <c r="B7028" s="51">
        <v>49.425570073123289</v>
      </c>
    </row>
    <row r="7029" spans="1:2" x14ac:dyDescent="0.2">
      <c r="A7029" s="50">
        <v>7026</v>
      </c>
      <c r="B7029" s="51">
        <v>54.25914061950666</v>
      </c>
    </row>
    <row r="7030" spans="1:2" x14ac:dyDescent="0.2">
      <c r="A7030" s="50">
        <v>7027</v>
      </c>
      <c r="B7030" s="51">
        <v>51.6090101523302</v>
      </c>
    </row>
    <row r="7031" spans="1:2" x14ac:dyDescent="0.2">
      <c r="A7031" s="50">
        <v>7028</v>
      </c>
      <c r="B7031" s="51">
        <v>57.868282070232247</v>
      </c>
    </row>
    <row r="7032" spans="1:2" x14ac:dyDescent="0.2">
      <c r="A7032" s="50">
        <v>7029</v>
      </c>
      <c r="B7032" s="51">
        <v>64.450286131887509</v>
      </c>
    </row>
    <row r="7033" spans="1:2" x14ac:dyDescent="0.2">
      <c r="A7033" s="50">
        <v>7030</v>
      </c>
      <c r="B7033" s="51">
        <v>64.861944123893736</v>
      </c>
    </row>
    <row r="7034" spans="1:2" x14ac:dyDescent="0.2">
      <c r="A7034" s="50">
        <v>7031</v>
      </c>
      <c r="B7034" s="51">
        <v>50.760441542720081</v>
      </c>
    </row>
    <row r="7035" spans="1:2" x14ac:dyDescent="0.2">
      <c r="A7035" s="50">
        <v>7032</v>
      </c>
      <c r="B7035" s="51">
        <v>52.068482249058945</v>
      </c>
    </row>
    <row r="7036" spans="1:2" x14ac:dyDescent="0.2">
      <c r="A7036" s="50">
        <v>7033</v>
      </c>
      <c r="B7036" s="51">
        <v>57.179562432154356</v>
      </c>
    </row>
    <row r="7037" spans="1:2" x14ac:dyDescent="0.2">
      <c r="A7037" s="50">
        <v>7034</v>
      </c>
      <c r="B7037" s="51">
        <v>66.691252265399797</v>
      </c>
    </row>
    <row r="7038" spans="1:2" x14ac:dyDescent="0.2">
      <c r="A7038" s="50">
        <v>7035</v>
      </c>
      <c r="B7038" s="51">
        <v>59.046636842899019</v>
      </c>
    </row>
    <row r="7039" spans="1:2" x14ac:dyDescent="0.2">
      <c r="A7039" s="50">
        <v>7036</v>
      </c>
      <c r="B7039" s="51">
        <v>74.259108580078575</v>
      </c>
    </row>
    <row r="7040" spans="1:2" x14ac:dyDescent="0.2">
      <c r="A7040" s="50">
        <v>7037</v>
      </c>
      <c r="B7040" s="51">
        <v>56.207465995321286</v>
      </c>
    </row>
    <row r="7041" spans="1:2" x14ac:dyDescent="0.2">
      <c r="A7041" s="50">
        <v>7038</v>
      </c>
      <c r="B7041" s="51">
        <v>70.641670231782811</v>
      </c>
    </row>
    <row r="7042" spans="1:2" x14ac:dyDescent="0.2">
      <c r="A7042" s="50">
        <v>7039</v>
      </c>
      <c r="B7042" s="51">
        <v>79.305835681166926</v>
      </c>
    </row>
    <row r="7043" spans="1:2" x14ac:dyDescent="0.2">
      <c r="A7043" s="50">
        <v>7040</v>
      </c>
      <c r="B7043" s="51">
        <v>58.749855378340051</v>
      </c>
    </row>
    <row r="7044" spans="1:2" x14ac:dyDescent="0.2">
      <c r="A7044" s="50">
        <v>7041</v>
      </c>
      <c r="B7044" s="51">
        <v>61.826437790630152</v>
      </c>
    </row>
    <row r="7045" spans="1:2" x14ac:dyDescent="0.2">
      <c r="A7045" s="50">
        <v>7042</v>
      </c>
      <c r="B7045" s="51">
        <v>57.782848292699789</v>
      </c>
    </row>
    <row r="7046" spans="1:2" x14ac:dyDescent="0.2">
      <c r="A7046" s="50">
        <v>7043</v>
      </c>
      <c r="B7046" s="51">
        <v>73.112125637851065</v>
      </c>
    </row>
    <row r="7047" spans="1:2" x14ac:dyDescent="0.2">
      <c r="A7047" s="50">
        <v>7044</v>
      </c>
      <c r="B7047" s="51">
        <v>69.256918920997123</v>
      </c>
    </row>
    <row r="7048" spans="1:2" x14ac:dyDescent="0.2">
      <c r="A7048" s="50">
        <v>7045</v>
      </c>
      <c r="B7048" s="51">
        <v>69.616404972337278</v>
      </c>
    </row>
    <row r="7049" spans="1:2" x14ac:dyDescent="0.2">
      <c r="A7049" s="50">
        <v>7046</v>
      </c>
      <c r="B7049" s="51">
        <v>68.579703298955252</v>
      </c>
    </row>
    <row r="7050" spans="1:2" x14ac:dyDescent="0.2">
      <c r="A7050" s="50">
        <v>7047</v>
      </c>
      <c r="B7050" s="51">
        <v>72.210439869846326</v>
      </c>
    </row>
    <row r="7051" spans="1:2" x14ac:dyDescent="0.2">
      <c r="A7051" s="50">
        <v>7048</v>
      </c>
      <c r="B7051" s="51">
        <v>63.853068695961952</v>
      </c>
    </row>
    <row r="7052" spans="1:2" x14ac:dyDescent="0.2">
      <c r="A7052" s="50">
        <v>7049</v>
      </c>
      <c r="B7052" s="51">
        <v>61.14755745779896</v>
      </c>
    </row>
    <row r="7053" spans="1:2" x14ac:dyDescent="0.2">
      <c r="A7053" s="50">
        <v>7050</v>
      </c>
      <c r="B7053" s="51">
        <v>63.938244699734398</v>
      </c>
    </row>
    <row r="7054" spans="1:2" x14ac:dyDescent="0.2">
      <c r="A7054" s="50">
        <v>7051</v>
      </c>
      <c r="B7054" s="51">
        <v>55.25065229426702</v>
      </c>
    </row>
    <row r="7055" spans="1:2" x14ac:dyDescent="0.2">
      <c r="A7055" s="50">
        <v>7052</v>
      </c>
      <c r="B7055" s="51">
        <v>66.160349425105323</v>
      </c>
    </row>
    <row r="7056" spans="1:2" x14ac:dyDescent="0.2">
      <c r="A7056" s="50">
        <v>7053</v>
      </c>
      <c r="B7056" s="51">
        <v>60.313032828181399</v>
      </c>
    </row>
    <row r="7057" spans="1:2" x14ac:dyDescent="0.2">
      <c r="A7057" s="50">
        <v>7054</v>
      </c>
      <c r="B7057" s="51">
        <v>66.898682634237446</v>
      </c>
    </row>
    <row r="7058" spans="1:2" x14ac:dyDescent="0.2">
      <c r="A7058" s="50">
        <v>7055</v>
      </c>
      <c r="B7058" s="51">
        <v>68.911866957198257</v>
      </c>
    </row>
    <row r="7059" spans="1:2" x14ac:dyDescent="0.2">
      <c r="A7059" s="50">
        <v>7056</v>
      </c>
      <c r="B7059" s="51">
        <v>70.801606116046855</v>
      </c>
    </row>
    <row r="7060" spans="1:2" x14ac:dyDescent="0.2">
      <c r="A7060" s="50">
        <v>7057</v>
      </c>
      <c r="B7060" s="51">
        <v>65.999941392056812</v>
      </c>
    </row>
    <row r="7061" spans="1:2" x14ac:dyDescent="0.2">
      <c r="A7061" s="50">
        <v>7058</v>
      </c>
      <c r="B7061" s="51">
        <v>54.968998100008157</v>
      </c>
    </row>
    <row r="7062" spans="1:2" x14ac:dyDescent="0.2">
      <c r="A7062" s="50">
        <v>7059</v>
      </c>
      <c r="B7062" s="51">
        <v>66.965922663594739</v>
      </c>
    </row>
    <row r="7063" spans="1:2" x14ac:dyDescent="0.2">
      <c r="A7063" s="50">
        <v>7060</v>
      </c>
      <c r="B7063" s="51">
        <v>58.396659692891284</v>
      </c>
    </row>
    <row r="7064" spans="1:2" x14ac:dyDescent="0.2">
      <c r="A7064" s="50">
        <v>7061</v>
      </c>
      <c r="B7064" s="51">
        <v>47.844830008065053</v>
      </c>
    </row>
    <row r="7065" spans="1:2" x14ac:dyDescent="0.2">
      <c r="A7065" s="50">
        <v>7062</v>
      </c>
      <c r="B7065" s="51">
        <v>75.225989133782946</v>
      </c>
    </row>
    <row r="7066" spans="1:2" x14ac:dyDescent="0.2">
      <c r="A7066" s="50">
        <v>7063</v>
      </c>
      <c r="B7066" s="51">
        <v>66.523819184639009</v>
      </c>
    </row>
    <row r="7067" spans="1:2" x14ac:dyDescent="0.2">
      <c r="A7067" s="50">
        <v>7064</v>
      </c>
      <c r="B7067" s="51">
        <v>53.02919076804119</v>
      </c>
    </row>
    <row r="7068" spans="1:2" x14ac:dyDescent="0.2">
      <c r="A7068" s="50">
        <v>7065</v>
      </c>
      <c r="B7068" s="51">
        <v>74.435793758589355</v>
      </c>
    </row>
    <row r="7069" spans="1:2" x14ac:dyDescent="0.2">
      <c r="A7069" s="50">
        <v>7066</v>
      </c>
      <c r="B7069" s="51">
        <v>67.356055442510538</v>
      </c>
    </row>
    <row r="7070" spans="1:2" x14ac:dyDescent="0.2">
      <c r="A7070" s="50">
        <v>7067</v>
      </c>
      <c r="B7070" s="51">
        <v>47.336535056389806</v>
      </c>
    </row>
    <row r="7071" spans="1:2" x14ac:dyDescent="0.2">
      <c r="A7071" s="50">
        <v>7068</v>
      </c>
      <c r="B7071" s="51">
        <v>55.951862699311178</v>
      </c>
    </row>
    <row r="7072" spans="1:2" x14ac:dyDescent="0.2">
      <c r="A7072" s="50">
        <v>7069</v>
      </c>
      <c r="B7072" s="51">
        <v>72.01625987418295</v>
      </c>
    </row>
    <row r="7073" spans="1:2" x14ac:dyDescent="0.2">
      <c r="A7073" s="50">
        <v>7070</v>
      </c>
      <c r="B7073" s="51">
        <v>71.709092767509986</v>
      </c>
    </row>
    <row r="7074" spans="1:2" x14ac:dyDescent="0.2">
      <c r="A7074" s="50">
        <v>7071</v>
      </c>
      <c r="B7074" s="51">
        <v>64.538165945779753</v>
      </c>
    </row>
    <row r="7075" spans="1:2" x14ac:dyDescent="0.2">
      <c r="A7075" s="50">
        <v>7072</v>
      </c>
      <c r="B7075" s="51">
        <v>59.260175753004681</v>
      </c>
    </row>
    <row r="7076" spans="1:2" x14ac:dyDescent="0.2">
      <c r="A7076" s="50">
        <v>7073</v>
      </c>
      <c r="B7076" s="51">
        <v>72.410342178167525</v>
      </c>
    </row>
    <row r="7077" spans="1:2" x14ac:dyDescent="0.2">
      <c r="A7077" s="50">
        <v>7074</v>
      </c>
      <c r="B7077" s="51">
        <v>58.313409594696168</v>
      </c>
    </row>
    <row r="7078" spans="1:2" x14ac:dyDescent="0.2">
      <c r="A7078" s="50">
        <v>7075</v>
      </c>
      <c r="B7078" s="51">
        <v>63.106992419247717</v>
      </c>
    </row>
    <row r="7079" spans="1:2" x14ac:dyDescent="0.2">
      <c r="A7079" s="50">
        <v>7076</v>
      </c>
      <c r="B7079" s="51">
        <v>70.139133642058923</v>
      </c>
    </row>
    <row r="7080" spans="1:2" x14ac:dyDescent="0.2">
      <c r="A7080" s="50">
        <v>7077</v>
      </c>
      <c r="B7080" s="51">
        <v>61.486359908501136</v>
      </c>
    </row>
    <row r="7081" spans="1:2" x14ac:dyDescent="0.2">
      <c r="A7081" s="50">
        <v>7078</v>
      </c>
      <c r="B7081" s="51">
        <v>69.391269938821722</v>
      </c>
    </row>
    <row r="7082" spans="1:2" x14ac:dyDescent="0.2">
      <c r="A7082" s="50">
        <v>7079</v>
      </c>
      <c r="B7082" s="51">
        <v>62.756409293182891</v>
      </c>
    </row>
    <row r="7083" spans="1:2" x14ac:dyDescent="0.2">
      <c r="A7083" s="50">
        <v>7080</v>
      </c>
      <c r="B7083" s="51">
        <v>64.394221744502971</v>
      </c>
    </row>
    <row r="7084" spans="1:2" x14ac:dyDescent="0.2">
      <c r="A7084" s="50">
        <v>7081</v>
      </c>
      <c r="B7084" s="51">
        <v>53.391630246115483</v>
      </c>
    </row>
    <row r="7085" spans="1:2" x14ac:dyDescent="0.2">
      <c r="A7085" s="50">
        <v>7082</v>
      </c>
      <c r="B7085" s="51">
        <v>72.54159171403262</v>
      </c>
    </row>
    <row r="7086" spans="1:2" x14ac:dyDescent="0.2">
      <c r="A7086" s="50">
        <v>7083</v>
      </c>
      <c r="B7086" s="51">
        <v>70.386339608231069</v>
      </c>
    </row>
    <row r="7087" spans="1:2" x14ac:dyDescent="0.2">
      <c r="A7087" s="50">
        <v>7084</v>
      </c>
      <c r="B7087" s="51">
        <v>66.794499440829327</v>
      </c>
    </row>
    <row r="7088" spans="1:2" x14ac:dyDescent="0.2">
      <c r="A7088" s="50">
        <v>7085</v>
      </c>
      <c r="B7088" s="51">
        <v>51.787801497310532</v>
      </c>
    </row>
    <row r="7089" spans="1:2" x14ac:dyDescent="0.2">
      <c r="A7089" s="50">
        <v>7086</v>
      </c>
      <c r="B7089" s="51">
        <v>48.132484260780352</v>
      </c>
    </row>
    <row r="7090" spans="1:2" x14ac:dyDescent="0.2">
      <c r="A7090" s="50">
        <v>7087</v>
      </c>
      <c r="B7090" s="51">
        <v>61.068532912908523</v>
      </c>
    </row>
    <row r="7091" spans="1:2" x14ac:dyDescent="0.2">
      <c r="A7091" s="50">
        <v>7088</v>
      </c>
      <c r="B7091" s="51">
        <v>71.894705499898862</v>
      </c>
    </row>
    <row r="7092" spans="1:2" x14ac:dyDescent="0.2">
      <c r="A7092" s="50">
        <v>7089</v>
      </c>
      <c r="B7092" s="51">
        <v>58.965407133685929</v>
      </c>
    </row>
    <row r="7093" spans="1:2" x14ac:dyDescent="0.2">
      <c r="A7093" s="50">
        <v>7090</v>
      </c>
      <c r="B7093" s="51">
        <v>61.198193620579218</v>
      </c>
    </row>
    <row r="7094" spans="1:2" x14ac:dyDescent="0.2">
      <c r="A7094" s="50">
        <v>7091</v>
      </c>
      <c r="B7094" s="51">
        <v>59.734866465286146</v>
      </c>
    </row>
    <row r="7095" spans="1:2" x14ac:dyDescent="0.2">
      <c r="A7095" s="50">
        <v>7092</v>
      </c>
      <c r="B7095" s="51">
        <v>64.22026277731878</v>
      </c>
    </row>
    <row r="7096" spans="1:2" x14ac:dyDescent="0.2">
      <c r="A7096" s="50">
        <v>7093</v>
      </c>
      <c r="B7096" s="51">
        <v>65.590299971559048</v>
      </c>
    </row>
    <row r="7097" spans="1:2" x14ac:dyDescent="0.2">
      <c r="A7097" s="50">
        <v>7094</v>
      </c>
      <c r="B7097" s="51">
        <v>77.734491311687464</v>
      </c>
    </row>
    <row r="7098" spans="1:2" x14ac:dyDescent="0.2">
      <c r="A7098" s="50">
        <v>7095</v>
      </c>
      <c r="B7098" s="51">
        <v>59.392214949353686</v>
      </c>
    </row>
    <row r="7099" spans="1:2" x14ac:dyDescent="0.2">
      <c r="A7099" s="50">
        <v>7096</v>
      </c>
      <c r="B7099" s="51">
        <v>59.945083195113888</v>
      </c>
    </row>
    <row r="7100" spans="1:2" x14ac:dyDescent="0.2">
      <c r="A7100" s="50">
        <v>7097</v>
      </c>
      <c r="B7100" s="51">
        <v>63.545785139323861</v>
      </c>
    </row>
    <row r="7101" spans="1:2" x14ac:dyDescent="0.2">
      <c r="A7101" s="50">
        <v>7098</v>
      </c>
      <c r="B7101" s="51">
        <v>68.06524190769403</v>
      </c>
    </row>
    <row r="7102" spans="1:2" x14ac:dyDescent="0.2">
      <c r="A7102" s="50">
        <v>7099</v>
      </c>
      <c r="B7102" s="51">
        <v>65.49634859550406</v>
      </c>
    </row>
    <row r="7103" spans="1:2" x14ac:dyDescent="0.2">
      <c r="A7103" s="50">
        <v>7100</v>
      </c>
      <c r="B7103" s="51">
        <v>56.550878393876552</v>
      </c>
    </row>
    <row r="7104" spans="1:2" x14ac:dyDescent="0.2">
      <c r="A7104" s="50">
        <v>7101</v>
      </c>
      <c r="B7104" s="51">
        <v>62.675088574137057</v>
      </c>
    </row>
    <row r="7105" spans="1:2" x14ac:dyDescent="0.2">
      <c r="A7105" s="50">
        <v>7102</v>
      </c>
      <c r="B7105" s="51">
        <v>72.969057015547946</v>
      </c>
    </row>
    <row r="7106" spans="1:2" x14ac:dyDescent="0.2">
      <c r="A7106" s="50">
        <v>7103</v>
      </c>
      <c r="B7106" s="51">
        <v>57.641811981708884</v>
      </c>
    </row>
    <row r="7107" spans="1:2" x14ac:dyDescent="0.2">
      <c r="A7107" s="50">
        <v>7104</v>
      </c>
      <c r="B7107" s="51">
        <v>65.159374765103152</v>
      </c>
    </row>
    <row r="7108" spans="1:2" x14ac:dyDescent="0.2">
      <c r="A7108" s="50">
        <v>7105</v>
      </c>
      <c r="B7108" s="51">
        <v>62.837935781491417</v>
      </c>
    </row>
    <row r="7109" spans="1:2" x14ac:dyDescent="0.2">
      <c r="A7109" s="50">
        <v>7106</v>
      </c>
      <c r="B7109" s="51">
        <v>58.831676244507861</v>
      </c>
    </row>
    <row r="7110" spans="1:2" x14ac:dyDescent="0.2">
      <c r="A7110" s="50">
        <v>7107</v>
      </c>
      <c r="B7110" s="51">
        <v>76.957910270803197</v>
      </c>
    </row>
    <row r="7111" spans="1:2" x14ac:dyDescent="0.2">
      <c r="A7111" s="50">
        <v>7108</v>
      </c>
      <c r="B7111" s="51">
        <v>53.607134116173818</v>
      </c>
    </row>
    <row r="7112" spans="1:2" x14ac:dyDescent="0.2">
      <c r="A7112" s="50">
        <v>7109</v>
      </c>
      <c r="B7112" s="51">
        <v>53.940462754851154</v>
      </c>
    </row>
    <row r="7113" spans="1:2" x14ac:dyDescent="0.2">
      <c r="A7113" s="50">
        <v>7110</v>
      </c>
      <c r="B7113" s="51">
        <v>52.886316017468175</v>
      </c>
    </row>
    <row r="7114" spans="1:2" x14ac:dyDescent="0.2">
      <c r="A7114" s="50">
        <v>7111</v>
      </c>
      <c r="B7114" s="51">
        <v>55.690080501773146</v>
      </c>
    </row>
    <row r="7115" spans="1:2" x14ac:dyDescent="0.2">
      <c r="A7115" s="50">
        <v>7112</v>
      </c>
      <c r="B7115" s="51">
        <v>73.738528697402927</v>
      </c>
    </row>
    <row r="7116" spans="1:2" x14ac:dyDescent="0.2">
      <c r="A7116" s="50">
        <v>7113</v>
      </c>
      <c r="B7116" s="51">
        <v>68.259106970740831</v>
      </c>
    </row>
    <row r="7117" spans="1:2" x14ac:dyDescent="0.2">
      <c r="A7117" s="50">
        <v>7114</v>
      </c>
      <c r="B7117" s="51">
        <v>73.993254871337996</v>
      </c>
    </row>
    <row r="7118" spans="1:2" x14ac:dyDescent="0.2">
      <c r="A7118" s="50">
        <v>7115</v>
      </c>
      <c r="B7118" s="51">
        <v>61.906128184492452</v>
      </c>
    </row>
    <row r="7119" spans="1:2" x14ac:dyDescent="0.2">
      <c r="A7119" s="50">
        <v>7116</v>
      </c>
      <c r="B7119" s="51">
        <v>67.46573958174902</v>
      </c>
    </row>
    <row r="7120" spans="1:2" x14ac:dyDescent="0.2">
      <c r="A7120" s="50">
        <v>7117</v>
      </c>
      <c r="B7120" s="51">
        <v>67.071710480356259</v>
      </c>
    </row>
    <row r="7121" spans="1:2" x14ac:dyDescent="0.2">
      <c r="A7121" s="50">
        <v>7118</v>
      </c>
      <c r="B7121" s="51">
        <v>50.146060300848994</v>
      </c>
    </row>
    <row r="7122" spans="1:2" x14ac:dyDescent="0.2">
      <c r="A7122" s="50">
        <v>7119</v>
      </c>
      <c r="B7122" s="51">
        <v>53.256757586313704</v>
      </c>
    </row>
    <row r="7123" spans="1:2" x14ac:dyDescent="0.2">
      <c r="A7123" s="50">
        <v>7120</v>
      </c>
      <c r="B7123" s="51">
        <v>54.859956101721338</v>
      </c>
    </row>
    <row r="7124" spans="1:2" x14ac:dyDescent="0.2">
      <c r="A7124" s="50">
        <v>7121</v>
      </c>
      <c r="B7124" s="51">
        <v>46.725852494860909</v>
      </c>
    </row>
    <row r="7125" spans="1:2" x14ac:dyDescent="0.2">
      <c r="A7125" s="50">
        <v>7122</v>
      </c>
      <c r="B7125" s="51">
        <v>61.695925738829153</v>
      </c>
    </row>
    <row r="7126" spans="1:2" x14ac:dyDescent="0.2">
      <c r="A7126" s="50">
        <v>7123</v>
      </c>
      <c r="B7126" s="51">
        <v>68.379235208584035</v>
      </c>
    </row>
    <row r="7127" spans="1:2" x14ac:dyDescent="0.2">
      <c r="A7127" s="50">
        <v>7124</v>
      </c>
      <c r="B7127" s="51">
        <v>64.77238258913799</v>
      </c>
    </row>
    <row r="7128" spans="1:2" x14ac:dyDescent="0.2">
      <c r="A7128" s="50">
        <v>7125</v>
      </c>
      <c r="B7128" s="51">
        <v>58.615089487444465</v>
      </c>
    </row>
    <row r="7129" spans="1:2" x14ac:dyDescent="0.2">
      <c r="A7129" s="50">
        <v>7126</v>
      </c>
      <c r="B7129" s="51">
        <v>83.012193721914798</v>
      </c>
    </row>
    <row r="7130" spans="1:2" x14ac:dyDescent="0.2">
      <c r="A7130" s="50">
        <v>7127</v>
      </c>
      <c r="B7130" s="51">
        <v>49.113864781230745</v>
      </c>
    </row>
    <row r="7131" spans="1:2" x14ac:dyDescent="0.2">
      <c r="A7131" s="50">
        <v>7128</v>
      </c>
      <c r="B7131" s="51">
        <v>60.442792432384181</v>
      </c>
    </row>
    <row r="7132" spans="1:2" x14ac:dyDescent="0.2">
      <c r="A7132" s="50">
        <v>7129</v>
      </c>
      <c r="B7132" s="51">
        <v>80.064167368239552</v>
      </c>
    </row>
    <row r="7133" spans="1:2" x14ac:dyDescent="0.2">
      <c r="A7133" s="50">
        <v>7130</v>
      </c>
      <c r="B7133" s="51">
        <v>51.103664211428075</v>
      </c>
    </row>
    <row r="7134" spans="1:2" x14ac:dyDescent="0.2">
      <c r="A7134" s="50">
        <v>7131</v>
      </c>
      <c r="B7134" s="51">
        <v>58.532596889610979</v>
      </c>
    </row>
    <row r="7135" spans="1:2" x14ac:dyDescent="0.2">
      <c r="A7135" s="50">
        <v>7132</v>
      </c>
      <c r="B7135" s="51">
        <v>62.461278742970286</v>
      </c>
    </row>
    <row r="7136" spans="1:2" x14ac:dyDescent="0.2">
      <c r="A7136" s="50">
        <v>7133</v>
      </c>
      <c r="B7136" s="51">
        <v>75.024191692381564</v>
      </c>
    </row>
    <row r="7137" spans="1:2" x14ac:dyDescent="0.2">
      <c r="A7137" s="50">
        <v>7134</v>
      </c>
      <c r="B7137" s="51">
        <v>55.421405445302192</v>
      </c>
    </row>
    <row r="7138" spans="1:2" x14ac:dyDescent="0.2">
      <c r="A7138" s="50">
        <v>7135</v>
      </c>
      <c r="B7138" s="51">
        <v>76.143635648972221</v>
      </c>
    </row>
    <row r="7139" spans="1:2" x14ac:dyDescent="0.2">
      <c r="A7139" s="50">
        <v>7136</v>
      </c>
      <c r="B7139" s="51">
        <v>65.745815145199501</v>
      </c>
    </row>
    <row r="7140" spans="1:2" x14ac:dyDescent="0.2">
      <c r="A7140" s="50">
        <v>7137</v>
      </c>
      <c r="B7140" s="51">
        <v>55.789990245619705</v>
      </c>
    </row>
    <row r="7141" spans="1:2" x14ac:dyDescent="0.2">
      <c r="A7141" s="50">
        <v>7138</v>
      </c>
      <c r="B7141" s="51">
        <v>64.683302313276144</v>
      </c>
    </row>
    <row r="7142" spans="1:2" x14ac:dyDescent="0.2">
      <c r="A7142" s="50">
        <v>7139</v>
      </c>
      <c r="B7142" s="51">
        <v>64.164887062534035</v>
      </c>
    </row>
    <row r="7143" spans="1:2" x14ac:dyDescent="0.2">
      <c r="A7143" s="50">
        <v>7140</v>
      </c>
      <c r="B7143" s="51">
        <v>54.376415869583724</v>
      </c>
    </row>
    <row r="7144" spans="1:2" x14ac:dyDescent="0.2">
      <c r="A7144" s="50">
        <v>7141</v>
      </c>
      <c r="B7144" s="51">
        <v>68.784632813749354</v>
      </c>
    </row>
    <row r="7145" spans="1:2" x14ac:dyDescent="0.2">
      <c r="A7145" s="50">
        <v>7142</v>
      </c>
      <c r="B7145" s="51">
        <v>53.735233438158467</v>
      </c>
    </row>
    <row r="7146" spans="1:2" x14ac:dyDescent="0.2">
      <c r="A7146" s="50">
        <v>7143</v>
      </c>
      <c r="B7146" s="51">
        <v>71.071614891770395</v>
      </c>
    </row>
    <row r="7147" spans="1:2" x14ac:dyDescent="0.2">
      <c r="A7147" s="50">
        <v>7144</v>
      </c>
      <c r="B7147" s="51">
        <v>75.556057956518814</v>
      </c>
    </row>
    <row r="7148" spans="1:2" x14ac:dyDescent="0.2">
      <c r="A7148" s="50">
        <v>7145</v>
      </c>
      <c r="B7148" s="51">
        <v>60.651441326760995</v>
      </c>
    </row>
    <row r="7149" spans="1:2" x14ac:dyDescent="0.2">
      <c r="A7149" s="50">
        <v>7146</v>
      </c>
      <c r="B7149" s="51">
        <v>75.90674282592316</v>
      </c>
    </row>
    <row r="7150" spans="1:2" x14ac:dyDescent="0.2">
      <c r="A7150" s="50">
        <v>7147</v>
      </c>
      <c r="B7150" s="51">
        <v>54.565107111294111</v>
      </c>
    </row>
    <row r="7151" spans="1:2" x14ac:dyDescent="0.2">
      <c r="A7151" s="50">
        <v>7148</v>
      </c>
      <c r="B7151" s="51">
        <v>49.888112601165062</v>
      </c>
    </row>
    <row r="7152" spans="1:2" x14ac:dyDescent="0.2">
      <c r="A7152" s="50">
        <v>7149</v>
      </c>
      <c r="B7152" s="51">
        <v>59.814565460644985</v>
      </c>
    </row>
    <row r="7153" spans="1:2" x14ac:dyDescent="0.2">
      <c r="A7153" s="50">
        <v>7150</v>
      </c>
      <c r="B7153" s="51">
        <v>58.667789864026055</v>
      </c>
    </row>
    <row r="7154" spans="1:2" x14ac:dyDescent="0.2">
      <c r="A7154" s="50">
        <v>7151</v>
      </c>
      <c r="B7154" s="51">
        <v>68.140472898716737</v>
      </c>
    </row>
    <row r="7155" spans="1:2" x14ac:dyDescent="0.2">
      <c r="A7155" s="50">
        <v>7152</v>
      </c>
      <c r="B7155" s="51">
        <v>55.524015966414105</v>
      </c>
    </row>
    <row r="7156" spans="1:2" x14ac:dyDescent="0.2">
      <c r="A7156" s="50">
        <v>7153</v>
      </c>
      <c r="B7156" s="51">
        <v>65.403012562114654</v>
      </c>
    </row>
    <row r="7157" spans="1:2" x14ac:dyDescent="0.2">
      <c r="A7157" s="50">
        <v>7154</v>
      </c>
      <c r="B7157" s="51">
        <v>62.197263652866411</v>
      </c>
    </row>
    <row r="7158" spans="1:2" x14ac:dyDescent="0.2">
      <c r="A7158" s="50">
        <v>7155</v>
      </c>
      <c r="B7158" s="51">
        <v>60.730419289615362</v>
      </c>
    </row>
    <row r="7159" spans="1:2" x14ac:dyDescent="0.2">
      <c r="A7159" s="50">
        <v>7156</v>
      </c>
      <c r="B7159" s="51">
        <v>65.34354155287987</v>
      </c>
    </row>
    <row r="7160" spans="1:2" x14ac:dyDescent="0.2">
      <c r="A7160" s="50">
        <v>7157</v>
      </c>
      <c r="B7160" s="51">
        <v>87.088574209071879</v>
      </c>
    </row>
    <row r="7161" spans="1:2" x14ac:dyDescent="0.2">
      <c r="A7161" s="50">
        <v>7158</v>
      </c>
      <c r="B7161" s="51">
        <v>57.412347398974134</v>
      </c>
    </row>
    <row r="7162" spans="1:2" x14ac:dyDescent="0.2">
      <c r="A7162" s="50">
        <v>7159</v>
      </c>
      <c r="B7162" s="51">
        <v>65.903128287129022</v>
      </c>
    </row>
    <row r="7163" spans="1:2" x14ac:dyDescent="0.2">
      <c r="A7163" s="50">
        <v>7160</v>
      </c>
      <c r="B7163" s="51">
        <v>60.938943244012961</v>
      </c>
    </row>
    <row r="7164" spans="1:2" x14ac:dyDescent="0.2">
      <c r="A7164" s="50">
        <v>7161</v>
      </c>
      <c r="B7164" s="51">
        <v>64.626488666105189</v>
      </c>
    </row>
    <row r="7165" spans="1:2" x14ac:dyDescent="0.2">
      <c r="A7165" s="50">
        <v>7162</v>
      </c>
      <c r="B7165" s="51">
        <v>52.232658071654711</v>
      </c>
    </row>
    <row r="7166" spans="1:2" x14ac:dyDescent="0.2">
      <c r="A7166" s="50">
        <v>7163</v>
      </c>
      <c r="B7166" s="51">
        <v>84.1725648793891</v>
      </c>
    </row>
    <row r="7167" spans="1:2" x14ac:dyDescent="0.2">
      <c r="A7167" s="50">
        <v>7164</v>
      </c>
      <c r="B7167" s="51">
        <v>62.972153643447314</v>
      </c>
    </row>
    <row r="7168" spans="1:2" x14ac:dyDescent="0.2">
      <c r="A7168" s="50">
        <v>7165</v>
      </c>
      <c r="B7168" s="51">
        <v>63.714069134959992</v>
      </c>
    </row>
    <row r="7169" spans="1:2" x14ac:dyDescent="0.2">
      <c r="A7169" s="50">
        <v>7166</v>
      </c>
      <c r="B7169" s="51">
        <v>56.049353608254926</v>
      </c>
    </row>
    <row r="7170" spans="1:2" x14ac:dyDescent="0.2">
      <c r="A7170" s="50">
        <v>7167</v>
      </c>
      <c r="B7170" s="51">
        <v>63.992988547849926</v>
      </c>
    </row>
    <row r="7171" spans="1:2" x14ac:dyDescent="0.2">
      <c r="A7171" s="50">
        <v>7168</v>
      </c>
      <c r="B7171" s="51">
        <v>66.358697206894149</v>
      </c>
    </row>
    <row r="7172" spans="1:2" x14ac:dyDescent="0.2">
      <c r="A7172" s="50">
        <v>7169</v>
      </c>
      <c r="B7172" s="51">
        <v>71.24118257372217</v>
      </c>
    </row>
    <row r="7173" spans="1:2" x14ac:dyDescent="0.2">
      <c r="A7173" s="50">
        <v>7170</v>
      </c>
      <c r="B7173" s="51">
        <v>65.251174637952801</v>
      </c>
    </row>
    <row r="7174" spans="1:2" x14ac:dyDescent="0.2">
      <c r="A7174" s="50">
        <v>7171</v>
      </c>
      <c r="B7174" s="51">
        <v>57.268133080487225</v>
      </c>
    </row>
    <row r="7175" spans="1:2" x14ac:dyDescent="0.2">
      <c r="A7175" s="50">
        <v>7172</v>
      </c>
      <c r="B7175" s="51">
        <v>60.78100281141878</v>
      </c>
    </row>
    <row r="7176" spans="1:2" x14ac:dyDescent="0.2">
      <c r="A7176" s="50">
        <v>7173</v>
      </c>
      <c r="B7176" s="51">
        <v>60.989534764753039</v>
      </c>
    </row>
    <row r="7177" spans="1:2" x14ac:dyDescent="0.2">
      <c r="A7177" s="50">
        <v>7174</v>
      </c>
      <c r="B7177" s="51">
        <v>60.363711828940808</v>
      </c>
    </row>
    <row r="7178" spans="1:2" x14ac:dyDescent="0.2">
      <c r="A7178" s="50">
        <v>7175</v>
      </c>
      <c r="B7178" s="51">
        <v>62.248673908640882</v>
      </c>
    </row>
    <row r="7179" spans="1:2" x14ac:dyDescent="0.2">
      <c r="A7179" s="50">
        <v>7176</v>
      </c>
      <c r="B7179" s="51">
        <v>78.272880339689209</v>
      </c>
    </row>
    <row r="7180" spans="1:2" x14ac:dyDescent="0.2">
      <c r="A7180" s="50">
        <v>7177</v>
      </c>
      <c r="B7180" s="51">
        <v>52.491929942190524</v>
      </c>
    </row>
    <row r="7181" spans="1:2" x14ac:dyDescent="0.2">
      <c r="A7181" s="50">
        <v>7178</v>
      </c>
      <c r="B7181" s="51">
        <v>56.457515631193381</v>
      </c>
    </row>
    <row r="7182" spans="1:2" x14ac:dyDescent="0.2">
      <c r="A7182" s="50">
        <v>7179</v>
      </c>
      <c r="B7182" s="51">
        <v>69.478456641424685</v>
      </c>
    </row>
    <row r="7183" spans="1:2" x14ac:dyDescent="0.2">
      <c r="A7183" s="50">
        <v>7180</v>
      </c>
      <c r="B7183" s="51">
        <v>51.301235386896771</v>
      </c>
    </row>
    <row r="7184" spans="1:2" x14ac:dyDescent="0.2">
      <c r="A7184" s="50">
        <v>7181</v>
      </c>
      <c r="B7184" s="51">
        <v>50.537796735773718</v>
      </c>
    </row>
    <row r="7185" spans="1:2" x14ac:dyDescent="0.2">
      <c r="A7185" s="50">
        <v>7182</v>
      </c>
      <c r="B7185" s="51">
        <v>59.179461112014742</v>
      </c>
    </row>
    <row r="7186" spans="1:2" x14ac:dyDescent="0.2">
      <c r="A7186" s="50">
        <v>7183</v>
      </c>
      <c r="B7186" s="51">
        <v>60.572446238737001</v>
      </c>
    </row>
    <row r="7187" spans="1:2" x14ac:dyDescent="0.2">
      <c r="A7187" s="50">
        <v>7184</v>
      </c>
      <c r="B7187" s="51">
        <v>61.616494352367766</v>
      </c>
    </row>
    <row r="7188" spans="1:2" x14ac:dyDescent="0.2">
      <c r="A7188" s="50">
        <v>7185</v>
      </c>
      <c r="B7188" s="51">
        <v>58.449827814603523</v>
      </c>
    </row>
    <row r="7189" spans="1:2" x14ac:dyDescent="0.2">
      <c r="A7189" s="50">
        <v>7186</v>
      </c>
      <c r="B7189" s="51">
        <v>69.124635211577612</v>
      </c>
    </row>
    <row r="7190" spans="1:2" x14ac:dyDescent="0.2">
      <c r="A7190" s="50">
        <v>7187</v>
      </c>
      <c r="B7190" s="51">
        <v>52.644397520921153</v>
      </c>
    </row>
    <row r="7191" spans="1:2" x14ac:dyDescent="0.2">
      <c r="A7191" s="50">
        <v>7188</v>
      </c>
      <c r="B7191" s="51">
        <v>77.247478269503802</v>
      </c>
    </row>
    <row r="7192" spans="1:2" x14ac:dyDescent="0.2">
      <c r="A7192" s="50">
        <v>7189</v>
      </c>
      <c r="B7192" s="51">
        <v>65.009956228705107</v>
      </c>
    </row>
    <row r="7193" spans="1:2" x14ac:dyDescent="0.2">
      <c r="A7193" s="50">
        <v>7190</v>
      </c>
      <c r="B7193" s="51">
        <v>57.953329436632529</v>
      </c>
    </row>
    <row r="7194" spans="1:2" x14ac:dyDescent="0.2">
      <c r="A7194" s="50">
        <v>7191</v>
      </c>
      <c r="B7194" s="51">
        <v>58.883962726811866</v>
      </c>
    </row>
    <row r="7195" spans="1:2" x14ac:dyDescent="0.2">
      <c r="A7195" s="50">
        <v>7192</v>
      </c>
      <c r="B7195" s="51">
        <v>67.247490587065357</v>
      </c>
    </row>
    <row r="7196" spans="1:2" x14ac:dyDescent="0.2">
      <c r="A7196" s="50">
        <v>7193</v>
      </c>
      <c r="B7196" s="51">
        <v>57.727914095517953</v>
      </c>
    </row>
    <row r="7197" spans="1:2" x14ac:dyDescent="0.2">
      <c r="A7197" s="50">
        <v>7194</v>
      </c>
      <c r="B7197" s="51">
        <v>59.523824982983243</v>
      </c>
    </row>
    <row r="7198" spans="1:2" x14ac:dyDescent="0.2">
      <c r="A7198" s="50">
        <v>7195</v>
      </c>
      <c r="B7198" s="51">
        <v>64.919571918355501</v>
      </c>
    </row>
    <row r="7199" spans="1:2" x14ac:dyDescent="0.2">
      <c r="A7199" s="50">
        <v>7196</v>
      </c>
      <c r="B7199" s="51">
        <v>63.492147499944053</v>
      </c>
    </row>
    <row r="7200" spans="1:2" x14ac:dyDescent="0.2">
      <c r="A7200" s="50">
        <v>7197</v>
      </c>
      <c r="B7200" s="51">
        <v>56.794162788103186</v>
      </c>
    </row>
    <row r="7201" spans="1:2" x14ac:dyDescent="0.2">
      <c r="A7201" s="50">
        <v>7198</v>
      </c>
      <c r="B7201" s="51">
        <v>62.037112772629214</v>
      </c>
    </row>
    <row r="7202" spans="1:2" x14ac:dyDescent="0.2">
      <c r="A7202" s="50">
        <v>7199</v>
      </c>
      <c r="B7202" s="51">
        <v>40.89621280084156</v>
      </c>
    </row>
    <row r="7203" spans="1:2" x14ac:dyDescent="0.2">
      <c r="A7203" s="50">
        <v>7200</v>
      </c>
      <c r="B7203" s="51">
        <v>43.692266007586774</v>
      </c>
    </row>
    <row r="7204" spans="1:2" x14ac:dyDescent="0.2">
      <c r="A7204" s="50">
        <v>7201</v>
      </c>
      <c r="B7204" s="51">
        <v>62.329058108310903</v>
      </c>
    </row>
    <row r="7205" spans="1:2" x14ac:dyDescent="0.2">
      <c r="A7205" s="50">
        <v>7202</v>
      </c>
      <c r="B7205" s="51">
        <v>65.841486247443456</v>
      </c>
    </row>
    <row r="7206" spans="1:2" x14ac:dyDescent="0.2">
      <c r="A7206" s="50">
        <v>7203</v>
      </c>
      <c r="B7206" s="51">
        <v>74.722602913952684</v>
      </c>
    </row>
    <row r="7207" spans="1:2" x14ac:dyDescent="0.2">
      <c r="A7207" s="50">
        <v>7204</v>
      </c>
      <c r="B7207" s="51">
        <v>61.277279172291372</v>
      </c>
    </row>
    <row r="7208" spans="1:2" x14ac:dyDescent="0.2">
      <c r="A7208" s="50">
        <v>7205</v>
      </c>
      <c r="B7208" s="51">
        <v>70.540965566078498</v>
      </c>
    </row>
    <row r="7209" spans="1:2" x14ac:dyDescent="0.2">
      <c r="A7209" s="50">
        <v>7206</v>
      </c>
      <c r="B7209" s="51">
        <v>60.859970659885086</v>
      </c>
    </row>
    <row r="7210" spans="1:2" x14ac:dyDescent="0.2">
      <c r="A7210" s="50">
        <v>7207</v>
      </c>
      <c r="B7210" s="51">
        <v>73.58072843486238</v>
      </c>
    </row>
    <row r="7211" spans="1:2" x14ac:dyDescent="0.2">
      <c r="A7211" s="50">
        <v>7208</v>
      </c>
      <c r="B7211" s="51">
        <v>56.94309937851979</v>
      </c>
    </row>
    <row r="7212" spans="1:2" x14ac:dyDescent="0.2">
      <c r="A7212" s="50">
        <v>7209</v>
      </c>
      <c r="B7212" s="51">
        <v>67.536603263862474</v>
      </c>
    </row>
    <row r="7213" spans="1:2" x14ac:dyDescent="0.2">
      <c r="A7213" s="50">
        <v>7210</v>
      </c>
      <c r="B7213" s="51">
        <v>57.03310727332557</v>
      </c>
    </row>
    <row r="7214" spans="1:2" x14ac:dyDescent="0.2">
      <c r="A7214" s="50">
        <v>7211</v>
      </c>
      <c r="B7214" s="51">
        <v>61.407129992274541</v>
      </c>
    </row>
    <row r="7215" spans="1:2" x14ac:dyDescent="0.2">
      <c r="A7215" s="50">
        <v>7212</v>
      </c>
      <c r="B7215" s="51">
        <v>59.098560102448069</v>
      </c>
    </row>
    <row r="7216" spans="1:2" x14ac:dyDescent="0.2">
      <c r="A7216" s="50">
        <v>7213</v>
      </c>
      <c r="B7216" s="51">
        <v>66.422901041833526</v>
      </c>
    </row>
    <row r="7217" spans="1:2" x14ac:dyDescent="0.2">
      <c r="A7217" s="50">
        <v>7214</v>
      </c>
      <c r="B7217" s="51">
        <v>59.683754410828179</v>
      </c>
    </row>
    <row r="7218" spans="1:2" x14ac:dyDescent="0.2">
      <c r="A7218" s="50">
        <v>7215</v>
      </c>
      <c r="B7218" s="51">
        <v>69.756681800248089</v>
      </c>
    </row>
    <row r="7219" spans="1:2" x14ac:dyDescent="0.2">
      <c r="A7219" s="50">
        <v>7216</v>
      </c>
      <c r="B7219" s="51">
        <v>62.117120431943171</v>
      </c>
    </row>
    <row r="7220" spans="1:2" x14ac:dyDescent="0.2">
      <c r="A7220" s="50">
        <v>7217</v>
      </c>
      <c r="B7220" s="51">
        <v>66.625595879779937</v>
      </c>
    </row>
    <row r="7221" spans="1:2" x14ac:dyDescent="0.2">
      <c r="A7221" s="50">
        <v>7218</v>
      </c>
      <c r="B7221" s="51">
        <v>69.992151468884273</v>
      </c>
    </row>
    <row r="7222" spans="1:2" x14ac:dyDescent="0.2">
      <c r="A7222" s="50">
        <v>7219</v>
      </c>
      <c r="B7222" s="51">
        <v>67.648210716579555</v>
      </c>
    </row>
    <row r="7223" spans="1:2" x14ac:dyDescent="0.2">
      <c r="A7223" s="50">
        <v>7220</v>
      </c>
      <c r="B7223" s="51">
        <v>81.659596950590881</v>
      </c>
    </row>
    <row r="7224" spans="1:2" x14ac:dyDescent="0.2">
      <c r="A7224" s="50">
        <v>7221</v>
      </c>
      <c r="B7224" s="51">
        <v>58.092056249562333</v>
      </c>
    </row>
    <row r="7225" spans="1:2" x14ac:dyDescent="0.2">
      <c r="A7225" s="50">
        <v>7222</v>
      </c>
      <c r="B7225" s="51">
        <v>63.768234597892082</v>
      </c>
    </row>
    <row r="7226" spans="1:2" x14ac:dyDescent="0.2">
      <c r="A7226" s="50">
        <v>7223</v>
      </c>
      <c r="B7226" s="51">
        <v>67.178520707540159</v>
      </c>
    </row>
    <row r="7227" spans="1:2" x14ac:dyDescent="0.2">
      <c r="A7227" s="50">
        <v>7224</v>
      </c>
      <c r="B7227" s="51">
        <v>67.948939248051474</v>
      </c>
    </row>
    <row r="7228" spans="1:2" x14ac:dyDescent="0.2">
      <c r="A7228" s="50">
        <v>7225</v>
      </c>
      <c r="B7228" s="51">
        <v>76.53535369107091</v>
      </c>
    </row>
    <row r="7229" spans="1:2" x14ac:dyDescent="0.2">
      <c r="A7229" s="50">
        <v>7226</v>
      </c>
      <c r="B7229" s="51">
        <v>60.024514192228445</v>
      </c>
    </row>
    <row r="7230" spans="1:2" x14ac:dyDescent="0.2">
      <c r="A7230" s="50">
        <v>7227</v>
      </c>
      <c r="B7230" s="51">
        <v>58.007609884157567</v>
      </c>
    </row>
    <row r="7231" spans="1:2" x14ac:dyDescent="0.2">
      <c r="A7231" s="50">
        <v>7228</v>
      </c>
      <c r="B7231" s="51">
        <v>71.528260438544592</v>
      </c>
    </row>
    <row r="7232" spans="1:2" x14ac:dyDescent="0.2">
      <c r="A7232" s="50">
        <v>7229</v>
      </c>
      <c r="B7232" s="51">
        <v>73.342083546068935</v>
      </c>
    </row>
    <row r="7233" spans="1:2" x14ac:dyDescent="0.2">
      <c r="A7233" s="50">
        <v>7230</v>
      </c>
      <c r="B7233" s="51">
        <v>62.54210008115205</v>
      </c>
    </row>
    <row r="7234" spans="1:2" x14ac:dyDescent="0.2">
      <c r="A7234" s="50">
        <v>7231</v>
      </c>
      <c r="B7234" s="51">
        <v>65.10086304208167</v>
      </c>
    </row>
    <row r="7235" spans="1:2" x14ac:dyDescent="0.2">
      <c r="A7235" s="50">
        <v>7232</v>
      </c>
      <c r="B7235" s="51">
        <v>48.537180281019957</v>
      </c>
    </row>
    <row r="7236" spans="1:2" x14ac:dyDescent="0.2">
      <c r="A7236" s="50">
        <v>7233</v>
      </c>
      <c r="B7236" s="51">
        <v>55.145015568520613</v>
      </c>
    </row>
    <row r="7237" spans="1:2" x14ac:dyDescent="0.2">
      <c r="A7237" s="50">
        <v>7234</v>
      </c>
      <c r="B7237" s="51">
        <v>80.623088629508302</v>
      </c>
    </row>
    <row r="7238" spans="1:2" x14ac:dyDescent="0.2">
      <c r="A7238" s="50">
        <v>7235</v>
      </c>
      <c r="B7238" s="51">
        <v>63.629771127752328</v>
      </c>
    </row>
    <row r="7239" spans="1:2" x14ac:dyDescent="0.2">
      <c r="A7239" s="50">
        <v>7236</v>
      </c>
      <c r="B7239" s="51">
        <v>61.775448412522891</v>
      </c>
    </row>
    <row r="7240" spans="1:2" x14ac:dyDescent="0.2">
      <c r="A7240" s="50">
        <v>7237</v>
      </c>
      <c r="B7240" s="51">
        <v>61.985931827876982</v>
      </c>
    </row>
    <row r="7241" spans="1:2" x14ac:dyDescent="0.2">
      <c r="A7241" s="50">
        <v>7238</v>
      </c>
      <c r="B7241" s="51">
        <v>61.356412693627313</v>
      </c>
    </row>
    <row r="7242" spans="1:2" x14ac:dyDescent="0.2">
      <c r="A7242" s="50">
        <v>7239</v>
      </c>
      <c r="B7242" s="51">
        <v>63.272278026253979</v>
      </c>
    </row>
    <row r="7243" spans="1:2" x14ac:dyDescent="0.2">
      <c r="A7243" s="50">
        <v>7240</v>
      </c>
      <c r="B7243" s="51">
        <v>57.499620330426602</v>
      </c>
    </row>
    <row r="7244" spans="1:2" x14ac:dyDescent="0.2">
      <c r="A7244" s="50">
        <v>7241</v>
      </c>
      <c r="B7244" s="51">
        <v>60.154643850078465</v>
      </c>
    </row>
    <row r="7245" spans="1:2" x14ac:dyDescent="0.2">
      <c r="A7245" s="50">
        <v>7242</v>
      </c>
      <c r="B7245" s="51">
        <v>62.890269317049452</v>
      </c>
    </row>
    <row r="7246" spans="1:2" x14ac:dyDescent="0.2">
      <c r="A7246" s="50">
        <v>7243</v>
      </c>
      <c r="B7246" s="51">
        <v>71.414803050896268</v>
      </c>
    </row>
    <row r="7247" spans="1:2" x14ac:dyDescent="0.2">
      <c r="A7247" s="50">
        <v>7244</v>
      </c>
      <c r="B7247" s="51">
        <v>59.603856543730608</v>
      </c>
    </row>
    <row r="7248" spans="1:2" x14ac:dyDescent="0.2">
      <c r="A7248" s="50">
        <v>7245</v>
      </c>
      <c r="B7248" s="51">
        <v>59.311783717262585</v>
      </c>
    </row>
    <row r="7249" spans="1:2" x14ac:dyDescent="0.2">
      <c r="A7249" s="50">
        <v>7246</v>
      </c>
      <c r="B7249" s="51">
        <v>65.650811990994086</v>
      </c>
    </row>
    <row r="7250" spans="1:2" x14ac:dyDescent="0.2">
      <c r="A7250" s="50">
        <v>7247</v>
      </c>
      <c r="B7250" s="51">
        <v>61.565659388356195</v>
      </c>
    </row>
    <row r="7251" spans="1:2" x14ac:dyDescent="0.2">
      <c r="A7251" s="50">
        <v>7248</v>
      </c>
      <c r="B7251" s="51">
        <v>62.623103117887219</v>
      </c>
    </row>
    <row r="7252" spans="1:2" x14ac:dyDescent="0.2">
      <c r="A7252" s="50">
        <v>7249</v>
      </c>
      <c r="B7252" s="51">
        <v>59.472486747117294</v>
      </c>
    </row>
    <row r="7253" spans="1:2" x14ac:dyDescent="0.2">
      <c r="A7253" s="50">
        <v>7250</v>
      </c>
      <c r="B7253" s="51">
        <v>70.965020570890971</v>
      </c>
    </row>
    <row r="7254" spans="1:2" x14ac:dyDescent="0.2">
      <c r="A7254" s="50">
        <v>7251</v>
      </c>
      <c r="B7254" s="51">
        <v>60.233869295652454</v>
      </c>
    </row>
    <row r="7255" spans="1:2" x14ac:dyDescent="0.2">
      <c r="A7255" s="50">
        <v>7252</v>
      </c>
      <c r="B7255" s="51">
        <v>46.253296480181902</v>
      </c>
    </row>
    <row r="7256" spans="1:2" x14ac:dyDescent="0.2">
      <c r="A7256" s="50">
        <v>7253</v>
      </c>
      <c r="B7256" s="51">
        <v>78.650816566658904</v>
      </c>
    </row>
    <row r="7257" spans="1:2" x14ac:dyDescent="0.2">
      <c r="A7257" s="50">
        <v>7254</v>
      </c>
      <c r="B7257" s="51">
        <v>64.307038713381587</v>
      </c>
    </row>
    <row r="7258" spans="1:2" x14ac:dyDescent="0.2">
      <c r="A7258" s="50">
        <v>7255</v>
      </c>
      <c r="B7258" s="51">
        <v>59.894155489790478</v>
      </c>
    </row>
    <row r="7259" spans="1:2" x14ac:dyDescent="0.2">
      <c r="A7259" s="50">
        <v>7256</v>
      </c>
      <c r="B7259" s="51">
        <v>68.704069193046536</v>
      </c>
    </row>
    <row r="7260" spans="1:2" x14ac:dyDescent="0.2">
      <c r="A7260" s="50">
        <v>7257</v>
      </c>
      <c r="B7260" s="51">
        <v>64.078751046135707</v>
      </c>
    </row>
    <row r="7261" spans="1:2" x14ac:dyDescent="0.2">
      <c r="A7261" s="50">
        <v>7258</v>
      </c>
      <c r="B7261" s="51">
        <v>60.521833734694653</v>
      </c>
    </row>
    <row r="7262" spans="1:2" x14ac:dyDescent="0.2">
      <c r="A7262" s="50">
        <v>7259</v>
      </c>
      <c r="B7262" s="51">
        <v>66.097479991565962</v>
      </c>
    </row>
    <row r="7263" spans="1:2" x14ac:dyDescent="0.2">
      <c r="A7263" s="50">
        <v>7260</v>
      </c>
      <c r="B7263" s="51">
        <v>72.751837755692122</v>
      </c>
    </row>
    <row r="7264" spans="1:2" x14ac:dyDescent="0.2">
      <c r="A7264" s="50">
        <v>7261</v>
      </c>
      <c r="B7264" s="51">
        <v>63.18950692744459</v>
      </c>
    </row>
    <row r="7265" spans="1:2" x14ac:dyDescent="0.2">
      <c r="A7265" s="50">
        <v>7262</v>
      </c>
      <c r="B7265" s="51">
        <v>63.054268654751077</v>
      </c>
    </row>
    <row r="7266" spans="1:2" x14ac:dyDescent="0.2">
      <c r="A7266" s="50">
        <v>7263</v>
      </c>
      <c r="B7266" s="51">
        <v>58.176155622661362</v>
      </c>
    </row>
    <row r="7267" spans="1:2" x14ac:dyDescent="0.2">
      <c r="A7267" s="50">
        <v>7264</v>
      </c>
      <c r="B7267" s="51">
        <v>58.229849017616729</v>
      </c>
    </row>
    <row r="7268" spans="1:2" x14ac:dyDescent="0.2">
      <c r="A7268" s="50">
        <v>7265</v>
      </c>
      <c r="B7268" s="51">
        <v>70.234730723486265</v>
      </c>
    </row>
    <row r="7269" spans="1:2" x14ac:dyDescent="0.2">
      <c r="A7269" s="50">
        <v>7266</v>
      </c>
      <c r="B7269" s="51">
        <v>45.294200262881496</v>
      </c>
    </row>
    <row r="7270" spans="1:2" x14ac:dyDescent="0.2">
      <c r="A7270" s="50">
        <v>7267</v>
      </c>
      <c r="B7270" s="51">
        <v>56.702563324859156</v>
      </c>
    </row>
    <row r="7271" spans="1:2" x14ac:dyDescent="0.2">
      <c r="A7271" s="50">
        <v>7268</v>
      </c>
      <c r="B7271" s="51">
        <v>68.45699455412948</v>
      </c>
    </row>
    <row r="7272" spans="1:2" x14ac:dyDescent="0.2">
      <c r="A7272" s="50">
        <v>7269</v>
      </c>
      <c r="B7272" s="51">
        <v>54.678000395889754</v>
      </c>
    </row>
    <row r="7273" spans="1:2" x14ac:dyDescent="0.2">
      <c r="A7273" s="50">
        <v>7270</v>
      </c>
      <c r="B7273" s="51">
        <v>67.833989113192004</v>
      </c>
    </row>
    <row r="7274" spans="1:2" x14ac:dyDescent="0.2">
      <c r="A7274" s="50">
        <v>7271</v>
      </c>
      <c r="B7274" s="51">
        <v>56.302784392498786</v>
      </c>
    </row>
    <row r="7275" spans="1:2" x14ac:dyDescent="0.2">
      <c r="A7275" s="50">
        <v>7272</v>
      </c>
      <c r="B7275" s="51">
        <v>63.325435844579154</v>
      </c>
    </row>
    <row r="7276" spans="1:2" x14ac:dyDescent="0.2">
      <c r="A7276" s="50">
        <v>7273</v>
      </c>
      <c r="B7276" s="51">
        <v>69.04094727502347</v>
      </c>
    </row>
    <row r="7277" spans="1:2" x14ac:dyDescent="0.2">
      <c r="A7277" s="50">
        <v>7274</v>
      </c>
      <c r="B7277" s="51">
        <v>63.408649850159385</v>
      </c>
    </row>
    <row r="7278" spans="1:2" x14ac:dyDescent="0.2">
      <c r="A7278" s="50">
        <v>7275</v>
      </c>
      <c r="B7278" s="51">
        <v>62.409600646066679</v>
      </c>
    </row>
    <row r="7279" spans="1:2" x14ac:dyDescent="0.2">
      <c r="A7279" s="50">
        <v>7276</v>
      </c>
      <c r="B7279" s="51">
        <v>60.103860100376806</v>
      </c>
    </row>
    <row r="7280" spans="1:2" x14ac:dyDescent="0.2">
      <c r="A7280" s="50">
        <v>7277</v>
      </c>
      <c r="B7280" s="51">
        <v>67.761046708781706</v>
      </c>
    </row>
    <row r="7281" spans="1:2" x14ac:dyDescent="0.2">
      <c r="A7281" s="50">
        <v>7278</v>
      </c>
      <c r="B7281" s="51">
        <v>66.259128949723731</v>
      </c>
    </row>
    <row r="7282" spans="1:2" x14ac:dyDescent="0.2">
      <c r="A7282" s="50">
        <v>7279</v>
      </c>
      <c r="B7282" s="51">
        <v>54.062759351725219</v>
      </c>
    </row>
    <row r="7283" spans="1:2" x14ac:dyDescent="0.2">
      <c r="A7283" s="50">
        <v>7280</v>
      </c>
      <c r="B7283" s="51">
        <v>69.847809607823507</v>
      </c>
    </row>
    <row r="7284" spans="1:2" x14ac:dyDescent="0.2">
      <c r="A7284" s="50">
        <v>7281</v>
      </c>
      <c r="B7284" s="51">
        <v>49.425570073123289</v>
      </c>
    </row>
    <row r="7285" spans="1:2" x14ac:dyDescent="0.2">
      <c r="A7285" s="50">
        <v>7282</v>
      </c>
      <c r="B7285" s="51">
        <v>54.25914061950666</v>
      </c>
    </row>
    <row r="7286" spans="1:2" x14ac:dyDescent="0.2">
      <c r="A7286" s="50">
        <v>7283</v>
      </c>
      <c r="B7286" s="51">
        <v>51.6090101523302</v>
      </c>
    </row>
    <row r="7287" spans="1:2" x14ac:dyDescent="0.2">
      <c r="A7287" s="50">
        <v>7284</v>
      </c>
      <c r="B7287" s="51">
        <v>57.868282070232247</v>
      </c>
    </row>
    <row r="7288" spans="1:2" x14ac:dyDescent="0.2">
      <c r="A7288" s="50">
        <v>7285</v>
      </c>
      <c r="B7288" s="51">
        <v>64.450286131887509</v>
      </c>
    </row>
    <row r="7289" spans="1:2" x14ac:dyDescent="0.2">
      <c r="A7289" s="50">
        <v>7286</v>
      </c>
      <c r="B7289" s="51">
        <v>64.861944123893736</v>
      </c>
    </row>
    <row r="7290" spans="1:2" x14ac:dyDescent="0.2">
      <c r="A7290" s="50">
        <v>7287</v>
      </c>
      <c r="B7290" s="51">
        <v>50.760441542720081</v>
      </c>
    </row>
    <row r="7291" spans="1:2" x14ac:dyDescent="0.2">
      <c r="A7291" s="50">
        <v>7288</v>
      </c>
      <c r="B7291" s="51">
        <v>52.068482249058945</v>
      </c>
    </row>
    <row r="7292" spans="1:2" x14ac:dyDescent="0.2">
      <c r="A7292" s="50">
        <v>7289</v>
      </c>
      <c r="B7292" s="51">
        <v>57.179562432154356</v>
      </c>
    </row>
    <row r="7293" spans="1:2" x14ac:dyDescent="0.2">
      <c r="A7293" s="50">
        <v>7290</v>
      </c>
      <c r="B7293" s="51">
        <v>66.691252265399797</v>
      </c>
    </row>
    <row r="7294" spans="1:2" x14ac:dyDescent="0.2">
      <c r="A7294" s="50">
        <v>7291</v>
      </c>
      <c r="B7294" s="51">
        <v>59.046636842899019</v>
      </c>
    </row>
    <row r="7295" spans="1:2" x14ac:dyDescent="0.2">
      <c r="A7295" s="50">
        <v>7292</v>
      </c>
      <c r="B7295" s="51">
        <v>74.259108580078575</v>
      </c>
    </row>
    <row r="7296" spans="1:2" x14ac:dyDescent="0.2">
      <c r="A7296" s="50">
        <v>7293</v>
      </c>
      <c r="B7296" s="51">
        <v>56.207465995321286</v>
      </c>
    </row>
    <row r="7297" spans="1:2" x14ac:dyDescent="0.2">
      <c r="A7297" s="50">
        <v>7294</v>
      </c>
      <c r="B7297" s="51">
        <v>70.641670231782811</v>
      </c>
    </row>
    <row r="7298" spans="1:2" x14ac:dyDescent="0.2">
      <c r="A7298" s="50">
        <v>7295</v>
      </c>
      <c r="B7298" s="51">
        <v>79.305835681166926</v>
      </c>
    </row>
    <row r="7299" spans="1:2" x14ac:dyDescent="0.2">
      <c r="A7299" s="50">
        <v>7296</v>
      </c>
      <c r="B7299" s="51">
        <v>58.749855378340051</v>
      </c>
    </row>
    <row r="7300" spans="1:2" x14ac:dyDescent="0.2">
      <c r="A7300" s="50">
        <v>7297</v>
      </c>
      <c r="B7300" s="51">
        <v>61.826437790630152</v>
      </c>
    </row>
    <row r="7301" spans="1:2" x14ac:dyDescent="0.2">
      <c r="A7301" s="50">
        <v>7298</v>
      </c>
      <c r="B7301" s="51">
        <v>57.782848292699789</v>
      </c>
    </row>
    <row r="7302" spans="1:2" x14ac:dyDescent="0.2">
      <c r="A7302" s="50">
        <v>7299</v>
      </c>
      <c r="B7302" s="51">
        <v>73.112125637851065</v>
      </c>
    </row>
    <row r="7303" spans="1:2" x14ac:dyDescent="0.2">
      <c r="A7303" s="50">
        <v>7300</v>
      </c>
      <c r="B7303" s="51">
        <v>69.256918920997123</v>
      </c>
    </row>
    <row r="7304" spans="1:2" x14ac:dyDescent="0.2">
      <c r="A7304" s="50">
        <v>7301</v>
      </c>
      <c r="B7304" s="51">
        <v>69.616404972337278</v>
      </c>
    </row>
    <row r="7305" spans="1:2" x14ac:dyDescent="0.2">
      <c r="A7305" s="50">
        <v>7302</v>
      </c>
      <c r="B7305" s="51">
        <v>68.579703298955252</v>
      </c>
    </row>
    <row r="7306" spans="1:2" x14ac:dyDescent="0.2">
      <c r="A7306" s="50">
        <v>7303</v>
      </c>
      <c r="B7306" s="51">
        <v>72.210439869846326</v>
      </c>
    </row>
    <row r="7307" spans="1:2" x14ac:dyDescent="0.2">
      <c r="A7307" s="50">
        <v>7304</v>
      </c>
      <c r="B7307" s="51">
        <v>63.853068695961952</v>
      </c>
    </row>
    <row r="7308" spans="1:2" x14ac:dyDescent="0.2">
      <c r="A7308" s="50">
        <v>7305</v>
      </c>
      <c r="B7308" s="51">
        <v>61.14755745779896</v>
      </c>
    </row>
    <row r="7309" spans="1:2" x14ac:dyDescent="0.2">
      <c r="A7309" s="50">
        <v>7306</v>
      </c>
      <c r="B7309" s="51">
        <v>63.938244699734398</v>
      </c>
    </row>
    <row r="7310" spans="1:2" x14ac:dyDescent="0.2">
      <c r="A7310" s="50">
        <v>7307</v>
      </c>
      <c r="B7310" s="51">
        <v>55.25065229426702</v>
      </c>
    </row>
    <row r="7311" spans="1:2" x14ac:dyDescent="0.2">
      <c r="A7311" s="50">
        <v>7308</v>
      </c>
      <c r="B7311" s="51">
        <v>66.160349425105323</v>
      </c>
    </row>
    <row r="7312" spans="1:2" x14ac:dyDescent="0.2">
      <c r="A7312" s="50">
        <v>7309</v>
      </c>
      <c r="B7312" s="51">
        <v>60.313032828181399</v>
      </c>
    </row>
    <row r="7313" spans="1:2" x14ac:dyDescent="0.2">
      <c r="A7313" s="50">
        <v>7310</v>
      </c>
      <c r="B7313" s="51">
        <v>66.898682634237446</v>
      </c>
    </row>
    <row r="7314" spans="1:2" x14ac:dyDescent="0.2">
      <c r="A7314" s="50">
        <v>7311</v>
      </c>
      <c r="B7314" s="51">
        <v>68.911866957198257</v>
      </c>
    </row>
    <row r="7315" spans="1:2" x14ac:dyDescent="0.2">
      <c r="A7315" s="50">
        <v>7312</v>
      </c>
      <c r="B7315" s="51">
        <v>70.801606116046855</v>
      </c>
    </row>
    <row r="7316" spans="1:2" x14ac:dyDescent="0.2">
      <c r="A7316" s="50">
        <v>7313</v>
      </c>
      <c r="B7316" s="51">
        <v>65.999941392056812</v>
      </c>
    </row>
    <row r="7317" spans="1:2" x14ac:dyDescent="0.2">
      <c r="A7317" s="50">
        <v>7314</v>
      </c>
      <c r="B7317" s="51">
        <v>54.968998100008157</v>
      </c>
    </row>
    <row r="7318" spans="1:2" x14ac:dyDescent="0.2">
      <c r="A7318" s="50">
        <v>7315</v>
      </c>
      <c r="B7318" s="51">
        <v>66.965922663594739</v>
      </c>
    </row>
    <row r="7319" spans="1:2" x14ac:dyDescent="0.2">
      <c r="A7319" s="50">
        <v>7316</v>
      </c>
      <c r="B7319" s="51">
        <v>58.396659692891284</v>
      </c>
    </row>
    <row r="7320" spans="1:2" x14ac:dyDescent="0.2">
      <c r="A7320" s="50">
        <v>7317</v>
      </c>
      <c r="B7320" s="51">
        <v>47.844830008065053</v>
      </c>
    </row>
    <row r="7321" spans="1:2" x14ac:dyDescent="0.2">
      <c r="A7321" s="50">
        <v>7318</v>
      </c>
      <c r="B7321" s="51">
        <v>75.225989133782946</v>
      </c>
    </row>
    <row r="7322" spans="1:2" x14ac:dyDescent="0.2">
      <c r="A7322" s="50">
        <v>7319</v>
      </c>
      <c r="B7322" s="51">
        <v>66.523819184639009</v>
      </c>
    </row>
    <row r="7323" spans="1:2" x14ac:dyDescent="0.2">
      <c r="A7323" s="50">
        <v>7320</v>
      </c>
      <c r="B7323" s="51">
        <v>53.02919076804119</v>
      </c>
    </row>
    <row r="7324" spans="1:2" x14ac:dyDescent="0.2">
      <c r="A7324" s="50">
        <v>7321</v>
      </c>
      <c r="B7324" s="51">
        <v>74.435793758589355</v>
      </c>
    </row>
    <row r="7325" spans="1:2" x14ac:dyDescent="0.2">
      <c r="A7325" s="50">
        <v>7322</v>
      </c>
      <c r="B7325" s="51">
        <v>67.356055442510538</v>
      </c>
    </row>
    <row r="7326" spans="1:2" x14ac:dyDescent="0.2">
      <c r="A7326" s="50">
        <v>7323</v>
      </c>
      <c r="B7326" s="51">
        <v>47.336535056389806</v>
      </c>
    </row>
    <row r="7327" spans="1:2" x14ac:dyDescent="0.2">
      <c r="A7327" s="50">
        <v>7324</v>
      </c>
      <c r="B7327" s="51">
        <v>55.951862699311178</v>
      </c>
    </row>
    <row r="7328" spans="1:2" x14ac:dyDescent="0.2">
      <c r="A7328" s="50">
        <v>7325</v>
      </c>
      <c r="B7328" s="51">
        <v>72.01625987418295</v>
      </c>
    </row>
    <row r="7329" spans="1:2" x14ac:dyDescent="0.2">
      <c r="A7329" s="50">
        <v>7326</v>
      </c>
      <c r="B7329" s="51">
        <v>71.709092767509986</v>
      </c>
    </row>
    <row r="7330" spans="1:2" x14ac:dyDescent="0.2">
      <c r="A7330" s="50">
        <v>7327</v>
      </c>
      <c r="B7330" s="51">
        <v>64.538165945779753</v>
      </c>
    </row>
    <row r="7331" spans="1:2" x14ac:dyDescent="0.2">
      <c r="A7331" s="50">
        <v>7328</v>
      </c>
      <c r="B7331" s="51">
        <v>59.260175753004681</v>
      </c>
    </row>
    <row r="7332" spans="1:2" x14ac:dyDescent="0.2">
      <c r="A7332" s="50">
        <v>7329</v>
      </c>
      <c r="B7332" s="51">
        <v>72.410342178167525</v>
      </c>
    </row>
    <row r="7333" spans="1:2" x14ac:dyDescent="0.2">
      <c r="A7333" s="50">
        <v>7330</v>
      </c>
      <c r="B7333" s="51">
        <v>58.313409594696168</v>
      </c>
    </row>
    <row r="7334" spans="1:2" x14ac:dyDescent="0.2">
      <c r="A7334" s="50">
        <v>7331</v>
      </c>
      <c r="B7334" s="51">
        <v>63.106992419247717</v>
      </c>
    </row>
    <row r="7335" spans="1:2" x14ac:dyDescent="0.2">
      <c r="A7335" s="50">
        <v>7332</v>
      </c>
      <c r="B7335" s="51">
        <v>70.139133642058923</v>
      </c>
    </row>
    <row r="7336" spans="1:2" x14ac:dyDescent="0.2">
      <c r="A7336" s="50">
        <v>7333</v>
      </c>
      <c r="B7336" s="51">
        <v>61.486359908501136</v>
      </c>
    </row>
    <row r="7337" spans="1:2" x14ac:dyDescent="0.2">
      <c r="A7337" s="50">
        <v>7334</v>
      </c>
      <c r="B7337" s="51">
        <v>69.391269938821722</v>
      </c>
    </row>
    <row r="7338" spans="1:2" x14ac:dyDescent="0.2">
      <c r="A7338" s="50">
        <v>7335</v>
      </c>
      <c r="B7338" s="51">
        <v>62.756409293182891</v>
      </c>
    </row>
    <row r="7339" spans="1:2" x14ac:dyDescent="0.2">
      <c r="A7339" s="50">
        <v>7336</v>
      </c>
      <c r="B7339" s="51">
        <v>64.394221744502971</v>
      </c>
    </row>
    <row r="7340" spans="1:2" x14ac:dyDescent="0.2">
      <c r="A7340" s="50">
        <v>7337</v>
      </c>
      <c r="B7340" s="51">
        <v>53.391630246115483</v>
      </c>
    </row>
    <row r="7341" spans="1:2" x14ac:dyDescent="0.2">
      <c r="A7341" s="50">
        <v>7338</v>
      </c>
      <c r="B7341" s="51">
        <v>72.54159171403262</v>
      </c>
    </row>
    <row r="7342" spans="1:2" x14ac:dyDescent="0.2">
      <c r="A7342" s="50">
        <v>7339</v>
      </c>
      <c r="B7342" s="51">
        <v>70.386339608231069</v>
      </c>
    </row>
    <row r="7343" spans="1:2" x14ac:dyDescent="0.2">
      <c r="A7343" s="50">
        <v>7340</v>
      </c>
      <c r="B7343" s="51">
        <v>66.794499440829327</v>
      </c>
    </row>
    <row r="7344" spans="1:2" x14ac:dyDescent="0.2">
      <c r="A7344" s="50">
        <v>7341</v>
      </c>
      <c r="B7344" s="51">
        <v>51.787801497310532</v>
      </c>
    </row>
    <row r="7345" spans="1:2" x14ac:dyDescent="0.2">
      <c r="A7345" s="50">
        <v>7342</v>
      </c>
      <c r="B7345" s="51">
        <v>48.132484260780352</v>
      </c>
    </row>
    <row r="7346" spans="1:2" x14ac:dyDescent="0.2">
      <c r="A7346" s="50">
        <v>7343</v>
      </c>
      <c r="B7346" s="51">
        <v>61.068532912908523</v>
      </c>
    </row>
    <row r="7347" spans="1:2" x14ac:dyDescent="0.2">
      <c r="A7347" s="50">
        <v>7344</v>
      </c>
      <c r="B7347" s="51">
        <v>71.894705499898862</v>
      </c>
    </row>
    <row r="7348" spans="1:2" x14ac:dyDescent="0.2">
      <c r="A7348" s="50">
        <v>7345</v>
      </c>
      <c r="B7348" s="51">
        <v>58.965407133685929</v>
      </c>
    </row>
    <row r="7349" spans="1:2" x14ac:dyDescent="0.2">
      <c r="A7349" s="50">
        <v>7346</v>
      </c>
      <c r="B7349" s="51">
        <v>61.198193620579218</v>
      </c>
    </row>
    <row r="7350" spans="1:2" x14ac:dyDescent="0.2">
      <c r="A7350" s="50">
        <v>7347</v>
      </c>
      <c r="B7350" s="51">
        <v>59.734866465286146</v>
      </c>
    </row>
    <row r="7351" spans="1:2" x14ac:dyDescent="0.2">
      <c r="A7351" s="50">
        <v>7348</v>
      </c>
      <c r="B7351" s="51">
        <v>64.22026277731878</v>
      </c>
    </row>
    <row r="7352" spans="1:2" x14ac:dyDescent="0.2">
      <c r="A7352" s="50">
        <v>7349</v>
      </c>
      <c r="B7352" s="51">
        <v>65.590299971559048</v>
      </c>
    </row>
    <row r="7353" spans="1:2" x14ac:dyDescent="0.2">
      <c r="A7353" s="50">
        <v>7350</v>
      </c>
      <c r="B7353" s="51">
        <v>77.734491311687464</v>
      </c>
    </row>
    <row r="7354" spans="1:2" x14ac:dyDescent="0.2">
      <c r="A7354" s="50">
        <v>7351</v>
      </c>
      <c r="B7354" s="51">
        <v>59.392214949353686</v>
      </c>
    </row>
    <row r="7355" spans="1:2" x14ac:dyDescent="0.2">
      <c r="A7355" s="50">
        <v>7352</v>
      </c>
      <c r="B7355" s="51">
        <v>59.945083195113888</v>
      </c>
    </row>
    <row r="7356" spans="1:2" x14ac:dyDescent="0.2">
      <c r="A7356" s="50">
        <v>7353</v>
      </c>
      <c r="B7356" s="51">
        <v>63.545785139323861</v>
      </c>
    </row>
    <row r="7357" spans="1:2" x14ac:dyDescent="0.2">
      <c r="A7357" s="50">
        <v>7354</v>
      </c>
      <c r="B7357" s="51">
        <v>68.06524190769403</v>
      </c>
    </row>
    <row r="7358" spans="1:2" x14ac:dyDescent="0.2">
      <c r="A7358" s="50">
        <v>7355</v>
      </c>
      <c r="B7358" s="51">
        <v>65.49634859550406</v>
      </c>
    </row>
    <row r="7359" spans="1:2" x14ac:dyDescent="0.2">
      <c r="A7359" s="50">
        <v>7356</v>
      </c>
      <c r="B7359" s="51">
        <v>56.550878393876552</v>
      </c>
    </row>
    <row r="7360" spans="1:2" x14ac:dyDescent="0.2">
      <c r="A7360" s="50">
        <v>7357</v>
      </c>
      <c r="B7360" s="51">
        <v>62.675088574137057</v>
      </c>
    </row>
    <row r="7361" spans="1:2" x14ac:dyDescent="0.2">
      <c r="A7361" s="50">
        <v>7358</v>
      </c>
      <c r="B7361" s="51">
        <v>72.969057015547946</v>
      </c>
    </row>
    <row r="7362" spans="1:2" x14ac:dyDescent="0.2">
      <c r="A7362" s="50">
        <v>7359</v>
      </c>
      <c r="B7362" s="51">
        <v>57.641811981708884</v>
      </c>
    </row>
    <row r="7363" spans="1:2" x14ac:dyDescent="0.2">
      <c r="A7363" s="50">
        <v>7360</v>
      </c>
      <c r="B7363" s="51">
        <v>65.159374765103152</v>
      </c>
    </row>
    <row r="7364" spans="1:2" x14ac:dyDescent="0.2">
      <c r="A7364" s="50">
        <v>7361</v>
      </c>
      <c r="B7364" s="51">
        <v>62.837935781491417</v>
      </c>
    </row>
    <row r="7365" spans="1:2" x14ac:dyDescent="0.2">
      <c r="A7365" s="50">
        <v>7362</v>
      </c>
      <c r="B7365" s="51">
        <v>58.831676244507861</v>
      </c>
    </row>
    <row r="7366" spans="1:2" x14ac:dyDescent="0.2">
      <c r="A7366" s="50">
        <v>7363</v>
      </c>
      <c r="B7366" s="51">
        <v>76.957910270803197</v>
      </c>
    </row>
    <row r="7367" spans="1:2" x14ac:dyDescent="0.2">
      <c r="A7367" s="50">
        <v>7364</v>
      </c>
      <c r="B7367" s="51">
        <v>53.607134116173818</v>
      </c>
    </row>
    <row r="7368" spans="1:2" x14ac:dyDescent="0.2">
      <c r="A7368" s="50">
        <v>7365</v>
      </c>
      <c r="B7368" s="51">
        <v>53.940462754851154</v>
      </c>
    </row>
    <row r="7369" spans="1:2" x14ac:dyDescent="0.2">
      <c r="A7369" s="50">
        <v>7366</v>
      </c>
      <c r="B7369" s="51">
        <v>52.886316017468175</v>
      </c>
    </row>
    <row r="7370" spans="1:2" x14ac:dyDescent="0.2">
      <c r="A7370" s="50">
        <v>7367</v>
      </c>
      <c r="B7370" s="51">
        <v>55.690080501773146</v>
      </c>
    </row>
    <row r="7371" spans="1:2" x14ac:dyDescent="0.2">
      <c r="A7371" s="50">
        <v>7368</v>
      </c>
      <c r="B7371" s="51">
        <v>73.738528697402927</v>
      </c>
    </row>
    <row r="7372" spans="1:2" x14ac:dyDescent="0.2">
      <c r="A7372" s="50">
        <v>7369</v>
      </c>
      <c r="B7372" s="51">
        <v>68.259106970740831</v>
      </c>
    </row>
    <row r="7373" spans="1:2" x14ac:dyDescent="0.2">
      <c r="A7373" s="50">
        <v>7370</v>
      </c>
      <c r="B7373" s="51">
        <v>73.993254871337996</v>
      </c>
    </row>
    <row r="7374" spans="1:2" x14ac:dyDescent="0.2">
      <c r="A7374" s="50">
        <v>7371</v>
      </c>
      <c r="B7374" s="51">
        <v>61.906128184492452</v>
      </c>
    </row>
    <row r="7375" spans="1:2" x14ac:dyDescent="0.2">
      <c r="A7375" s="50">
        <v>7372</v>
      </c>
      <c r="B7375" s="51">
        <v>67.46573958174902</v>
      </c>
    </row>
    <row r="7376" spans="1:2" x14ac:dyDescent="0.2">
      <c r="A7376" s="50">
        <v>7373</v>
      </c>
      <c r="B7376" s="51">
        <v>67.071710480356259</v>
      </c>
    </row>
    <row r="7377" spans="1:2" x14ac:dyDescent="0.2">
      <c r="A7377" s="50">
        <v>7374</v>
      </c>
      <c r="B7377" s="51">
        <v>50.146060300848994</v>
      </c>
    </row>
    <row r="7378" spans="1:2" x14ac:dyDescent="0.2">
      <c r="A7378" s="50">
        <v>7375</v>
      </c>
      <c r="B7378" s="51">
        <v>53.256757586313704</v>
      </c>
    </row>
    <row r="7379" spans="1:2" x14ac:dyDescent="0.2">
      <c r="A7379" s="50">
        <v>7376</v>
      </c>
      <c r="B7379" s="51">
        <v>54.859956101721338</v>
      </c>
    </row>
    <row r="7380" spans="1:2" x14ac:dyDescent="0.2">
      <c r="A7380" s="50">
        <v>7377</v>
      </c>
      <c r="B7380" s="51">
        <v>46.725852494860909</v>
      </c>
    </row>
    <row r="7381" spans="1:2" x14ac:dyDescent="0.2">
      <c r="A7381" s="50">
        <v>7378</v>
      </c>
      <c r="B7381" s="51">
        <v>61.695925738829153</v>
      </c>
    </row>
    <row r="7382" spans="1:2" x14ac:dyDescent="0.2">
      <c r="A7382" s="50">
        <v>7379</v>
      </c>
      <c r="B7382" s="51">
        <v>68.379235208584035</v>
      </c>
    </row>
    <row r="7383" spans="1:2" x14ac:dyDescent="0.2">
      <c r="A7383" s="50">
        <v>7380</v>
      </c>
      <c r="B7383" s="51">
        <v>64.77238258913799</v>
      </c>
    </row>
    <row r="7384" spans="1:2" x14ac:dyDescent="0.2">
      <c r="A7384" s="50">
        <v>7381</v>
      </c>
      <c r="B7384" s="51">
        <v>58.615089487444465</v>
      </c>
    </row>
    <row r="7385" spans="1:2" x14ac:dyDescent="0.2">
      <c r="A7385" s="50">
        <v>7382</v>
      </c>
      <c r="B7385" s="51">
        <v>83.012193721914798</v>
      </c>
    </row>
    <row r="7386" spans="1:2" x14ac:dyDescent="0.2">
      <c r="A7386" s="50">
        <v>7383</v>
      </c>
      <c r="B7386" s="51">
        <v>49.113864781230745</v>
      </c>
    </row>
    <row r="7387" spans="1:2" x14ac:dyDescent="0.2">
      <c r="A7387" s="50">
        <v>7384</v>
      </c>
      <c r="B7387" s="51">
        <v>60.442792432384181</v>
      </c>
    </row>
    <row r="7388" spans="1:2" x14ac:dyDescent="0.2">
      <c r="A7388" s="50">
        <v>7385</v>
      </c>
      <c r="B7388" s="51">
        <v>80.064167368239552</v>
      </c>
    </row>
    <row r="7389" spans="1:2" x14ac:dyDescent="0.2">
      <c r="A7389" s="50">
        <v>7386</v>
      </c>
      <c r="B7389" s="51">
        <v>51.103664211428075</v>
      </c>
    </row>
    <row r="7390" spans="1:2" x14ac:dyDescent="0.2">
      <c r="A7390" s="50">
        <v>7387</v>
      </c>
      <c r="B7390" s="51">
        <v>58.532596889610979</v>
      </c>
    </row>
    <row r="7391" spans="1:2" x14ac:dyDescent="0.2">
      <c r="A7391" s="50">
        <v>7388</v>
      </c>
      <c r="B7391" s="51">
        <v>62.461278742970286</v>
      </c>
    </row>
    <row r="7392" spans="1:2" x14ac:dyDescent="0.2">
      <c r="A7392" s="50">
        <v>7389</v>
      </c>
      <c r="B7392" s="51">
        <v>75.024191692381564</v>
      </c>
    </row>
    <row r="7393" spans="1:2" x14ac:dyDescent="0.2">
      <c r="A7393" s="50">
        <v>7390</v>
      </c>
      <c r="B7393" s="51">
        <v>55.421405445302192</v>
      </c>
    </row>
    <row r="7394" spans="1:2" x14ac:dyDescent="0.2">
      <c r="A7394" s="50">
        <v>7391</v>
      </c>
      <c r="B7394" s="51">
        <v>76.143635648972221</v>
      </c>
    </row>
    <row r="7395" spans="1:2" x14ac:dyDescent="0.2">
      <c r="A7395" s="50">
        <v>7392</v>
      </c>
      <c r="B7395" s="51">
        <v>65.745815145199501</v>
      </c>
    </row>
    <row r="7396" spans="1:2" x14ac:dyDescent="0.2">
      <c r="A7396" s="50">
        <v>7393</v>
      </c>
      <c r="B7396" s="51">
        <v>55.789990245619705</v>
      </c>
    </row>
    <row r="7397" spans="1:2" x14ac:dyDescent="0.2">
      <c r="A7397" s="50">
        <v>7394</v>
      </c>
      <c r="B7397" s="51">
        <v>64.683302313276144</v>
      </c>
    </row>
    <row r="7398" spans="1:2" x14ac:dyDescent="0.2">
      <c r="A7398" s="50">
        <v>7395</v>
      </c>
      <c r="B7398" s="51">
        <v>64.164887062534035</v>
      </c>
    </row>
    <row r="7399" spans="1:2" x14ac:dyDescent="0.2">
      <c r="A7399" s="50">
        <v>7396</v>
      </c>
      <c r="B7399" s="51">
        <v>54.376415869583724</v>
      </c>
    </row>
    <row r="7400" spans="1:2" x14ac:dyDescent="0.2">
      <c r="A7400" s="50">
        <v>7397</v>
      </c>
      <c r="B7400" s="51">
        <v>68.784632813749354</v>
      </c>
    </row>
    <row r="7401" spans="1:2" x14ac:dyDescent="0.2">
      <c r="A7401" s="50">
        <v>7398</v>
      </c>
      <c r="B7401" s="51">
        <v>53.735233438158467</v>
      </c>
    </row>
    <row r="7402" spans="1:2" x14ac:dyDescent="0.2">
      <c r="A7402" s="50">
        <v>7399</v>
      </c>
      <c r="B7402" s="51">
        <v>71.071614891770395</v>
      </c>
    </row>
    <row r="7403" spans="1:2" x14ac:dyDescent="0.2">
      <c r="A7403" s="50">
        <v>7400</v>
      </c>
      <c r="B7403" s="51">
        <v>75.556057956518814</v>
      </c>
    </row>
    <row r="7404" spans="1:2" x14ac:dyDescent="0.2">
      <c r="A7404" s="50">
        <v>7401</v>
      </c>
      <c r="B7404" s="51">
        <v>60.651441326760995</v>
      </c>
    </row>
    <row r="7405" spans="1:2" x14ac:dyDescent="0.2">
      <c r="A7405" s="50">
        <v>7402</v>
      </c>
      <c r="B7405" s="51">
        <v>75.90674282592316</v>
      </c>
    </row>
    <row r="7406" spans="1:2" x14ac:dyDescent="0.2">
      <c r="A7406" s="50">
        <v>7403</v>
      </c>
      <c r="B7406" s="51">
        <v>54.565107111294111</v>
      </c>
    </row>
    <row r="7407" spans="1:2" x14ac:dyDescent="0.2">
      <c r="A7407" s="50">
        <v>7404</v>
      </c>
      <c r="B7407" s="51">
        <v>49.888112601165062</v>
      </c>
    </row>
    <row r="7408" spans="1:2" x14ac:dyDescent="0.2">
      <c r="A7408" s="50">
        <v>7405</v>
      </c>
      <c r="B7408" s="51">
        <v>59.814565460644985</v>
      </c>
    </row>
    <row r="7409" spans="1:2" x14ac:dyDescent="0.2">
      <c r="A7409" s="50">
        <v>7406</v>
      </c>
      <c r="B7409" s="51">
        <v>58.667789864026055</v>
      </c>
    </row>
    <row r="7410" spans="1:2" x14ac:dyDescent="0.2">
      <c r="A7410" s="50">
        <v>7407</v>
      </c>
      <c r="B7410" s="51">
        <v>68.140472898716737</v>
      </c>
    </row>
    <row r="7411" spans="1:2" x14ac:dyDescent="0.2">
      <c r="A7411" s="50">
        <v>7408</v>
      </c>
      <c r="B7411" s="51">
        <v>55.524015966414105</v>
      </c>
    </row>
    <row r="7412" spans="1:2" x14ac:dyDescent="0.2">
      <c r="A7412" s="50">
        <v>7409</v>
      </c>
      <c r="B7412" s="51">
        <v>65.403012562114654</v>
      </c>
    </row>
    <row r="7413" spans="1:2" x14ac:dyDescent="0.2">
      <c r="A7413" s="50">
        <v>7410</v>
      </c>
      <c r="B7413" s="51">
        <v>62.197263652866411</v>
      </c>
    </row>
    <row r="7414" spans="1:2" x14ac:dyDescent="0.2">
      <c r="A7414" s="50">
        <v>7411</v>
      </c>
      <c r="B7414" s="51">
        <v>60.730419289615362</v>
      </c>
    </row>
    <row r="7415" spans="1:2" x14ac:dyDescent="0.2">
      <c r="A7415" s="50">
        <v>7412</v>
      </c>
      <c r="B7415" s="51">
        <v>65.34354155287987</v>
      </c>
    </row>
    <row r="7416" spans="1:2" x14ac:dyDescent="0.2">
      <c r="A7416" s="50">
        <v>7413</v>
      </c>
      <c r="B7416" s="51">
        <v>87.088574209071879</v>
      </c>
    </row>
    <row r="7417" spans="1:2" x14ac:dyDescent="0.2">
      <c r="A7417" s="50">
        <v>7414</v>
      </c>
      <c r="B7417" s="51">
        <v>57.412347398974134</v>
      </c>
    </row>
    <row r="7418" spans="1:2" x14ac:dyDescent="0.2">
      <c r="A7418" s="50">
        <v>7415</v>
      </c>
      <c r="B7418" s="51">
        <v>65.903128287129022</v>
      </c>
    </row>
    <row r="7419" spans="1:2" x14ac:dyDescent="0.2">
      <c r="A7419" s="50">
        <v>7416</v>
      </c>
      <c r="B7419" s="51">
        <v>60.938943244012961</v>
      </c>
    </row>
    <row r="7420" spans="1:2" x14ac:dyDescent="0.2">
      <c r="A7420" s="50">
        <v>7417</v>
      </c>
      <c r="B7420" s="51">
        <v>64.626488666105189</v>
      </c>
    </row>
    <row r="7421" spans="1:2" x14ac:dyDescent="0.2">
      <c r="A7421" s="50">
        <v>7418</v>
      </c>
      <c r="B7421" s="51">
        <v>52.232658071654711</v>
      </c>
    </row>
    <row r="7422" spans="1:2" x14ac:dyDescent="0.2">
      <c r="A7422" s="50">
        <v>7419</v>
      </c>
      <c r="B7422" s="51">
        <v>84.1725648793891</v>
      </c>
    </row>
    <row r="7423" spans="1:2" x14ac:dyDescent="0.2">
      <c r="A7423" s="50">
        <v>7420</v>
      </c>
      <c r="B7423" s="51">
        <v>62.972153643447314</v>
      </c>
    </row>
    <row r="7424" spans="1:2" x14ac:dyDescent="0.2">
      <c r="A7424" s="50">
        <v>7421</v>
      </c>
      <c r="B7424" s="51">
        <v>63.714069134959992</v>
      </c>
    </row>
    <row r="7425" spans="1:2" x14ac:dyDescent="0.2">
      <c r="A7425" s="50">
        <v>7422</v>
      </c>
      <c r="B7425" s="51">
        <v>56.049353608254926</v>
      </c>
    </row>
    <row r="7426" spans="1:2" x14ac:dyDescent="0.2">
      <c r="A7426" s="50">
        <v>7423</v>
      </c>
      <c r="B7426" s="51">
        <v>63.992988547849926</v>
      </c>
    </row>
    <row r="7427" spans="1:2" x14ac:dyDescent="0.2">
      <c r="A7427" s="50">
        <v>7424</v>
      </c>
      <c r="B7427" s="51">
        <v>66.358697206894149</v>
      </c>
    </row>
    <row r="7428" spans="1:2" x14ac:dyDescent="0.2">
      <c r="A7428" s="50">
        <v>7425</v>
      </c>
      <c r="B7428" s="51">
        <v>71.24118257372217</v>
      </c>
    </row>
    <row r="7429" spans="1:2" x14ac:dyDescent="0.2">
      <c r="A7429" s="50">
        <v>7426</v>
      </c>
      <c r="B7429" s="51">
        <v>65.251174637952801</v>
      </c>
    </row>
    <row r="7430" spans="1:2" x14ac:dyDescent="0.2">
      <c r="A7430" s="50">
        <v>7427</v>
      </c>
      <c r="B7430" s="51">
        <v>57.268133080487225</v>
      </c>
    </row>
    <row r="7431" spans="1:2" x14ac:dyDescent="0.2">
      <c r="A7431" s="50">
        <v>7428</v>
      </c>
      <c r="B7431" s="51">
        <v>60.78100281141878</v>
      </c>
    </row>
    <row r="7432" spans="1:2" x14ac:dyDescent="0.2">
      <c r="A7432" s="50">
        <v>7429</v>
      </c>
      <c r="B7432" s="51">
        <v>60.989534764753039</v>
      </c>
    </row>
    <row r="7433" spans="1:2" x14ac:dyDescent="0.2">
      <c r="A7433" s="50">
        <v>7430</v>
      </c>
      <c r="B7433" s="51">
        <v>60.363711828940808</v>
      </c>
    </row>
    <row r="7434" spans="1:2" x14ac:dyDescent="0.2">
      <c r="A7434" s="50">
        <v>7431</v>
      </c>
      <c r="B7434" s="51">
        <v>62.248673908640882</v>
      </c>
    </row>
    <row r="7435" spans="1:2" x14ac:dyDescent="0.2">
      <c r="A7435" s="50">
        <v>7432</v>
      </c>
      <c r="B7435" s="51">
        <v>78.272880339689209</v>
      </c>
    </row>
    <row r="7436" spans="1:2" x14ac:dyDescent="0.2">
      <c r="A7436" s="50">
        <v>7433</v>
      </c>
      <c r="B7436" s="51">
        <v>52.491929942190524</v>
      </c>
    </row>
    <row r="7437" spans="1:2" x14ac:dyDescent="0.2">
      <c r="A7437" s="50">
        <v>7434</v>
      </c>
      <c r="B7437" s="51">
        <v>56.457515631193381</v>
      </c>
    </row>
    <row r="7438" spans="1:2" x14ac:dyDescent="0.2">
      <c r="A7438" s="50">
        <v>7435</v>
      </c>
      <c r="B7438" s="51">
        <v>69.478456641424685</v>
      </c>
    </row>
    <row r="7439" spans="1:2" x14ac:dyDescent="0.2">
      <c r="A7439" s="50">
        <v>7436</v>
      </c>
      <c r="B7439" s="51">
        <v>51.301235386896771</v>
      </c>
    </row>
    <row r="7440" spans="1:2" x14ac:dyDescent="0.2">
      <c r="A7440" s="50">
        <v>7437</v>
      </c>
      <c r="B7440" s="51">
        <v>50.537796735773718</v>
      </c>
    </row>
    <row r="7441" spans="1:2" x14ac:dyDescent="0.2">
      <c r="A7441" s="50">
        <v>7438</v>
      </c>
      <c r="B7441" s="51">
        <v>59.179461112014742</v>
      </c>
    </row>
    <row r="7442" spans="1:2" x14ac:dyDescent="0.2">
      <c r="A7442" s="50">
        <v>7439</v>
      </c>
      <c r="B7442" s="51">
        <v>60.572446238737001</v>
      </c>
    </row>
    <row r="7443" spans="1:2" x14ac:dyDescent="0.2">
      <c r="A7443" s="50">
        <v>7440</v>
      </c>
      <c r="B7443" s="51">
        <v>61.616494352367766</v>
      </c>
    </row>
    <row r="7444" spans="1:2" x14ac:dyDescent="0.2">
      <c r="A7444" s="50">
        <v>7441</v>
      </c>
      <c r="B7444" s="51">
        <v>58.449827814603523</v>
      </c>
    </row>
    <row r="7445" spans="1:2" x14ac:dyDescent="0.2">
      <c r="A7445" s="50">
        <v>7442</v>
      </c>
      <c r="B7445" s="51">
        <v>69.124635211577612</v>
      </c>
    </row>
    <row r="7446" spans="1:2" x14ac:dyDescent="0.2">
      <c r="A7446" s="50">
        <v>7443</v>
      </c>
      <c r="B7446" s="51">
        <v>52.644397520921153</v>
      </c>
    </row>
    <row r="7447" spans="1:2" x14ac:dyDescent="0.2">
      <c r="A7447" s="50">
        <v>7444</v>
      </c>
      <c r="B7447" s="51">
        <v>77.247478269503802</v>
      </c>
    </row>
    <row r="7448" spans="1:2" x14ac:dyDescent="0.2">
      <c r="A7448" s="50">
        <v>7445</v>
      </c>
      <c r="B7448" s="51">
        <v>65.009956228705107</v>
      </c>
    </row>
    <row r="7449" spans="1:2" x14ac:dyDescent="0.2">
      <c r="A7449" s="50">
        <v>7446</v>
      </c>
      <c r="B7449" s="51">
        <v>57.953329436632529</v>
      </c>
    </row>
    <row r="7450" spans="1:2" x14ac:dyDescent="0.2">
      <c r="A7450" s="50">
        <v>7447</v>
      </c>
      <c r="B7450" s="51">
        <v>58.883962726811866</v>
      </c>
    </row>
    <row r="7451" spans="1:2" x14ac:dyDescent="0.2">
      <c r="A7451" s="50">
        <v>7448</v>
      </c>
      <c r="B7451" s="51">
        <v>67.247490587065357</v>
      </c>
    </row>
    <row r="7452" spans="1:2" x14ac:dyDescent="0.2">
      <c r="A7452" s="50">
        <v>7449</v>
      </c>
      <c r="B7452" s="51">
        <v>57.727914095517953</v>
      </c>
    </row>
    <row r="7453" spans="1:2" x14ac:dyDescent="0.2">
      <c r="A7453" s="50">
        <v>7450</v>
      </c>
      <c r="B7453" s="51">
        <v>59.523824982983243</v>
      </c>
    </row>
    <row r="7454" spans="1:2" x14ac:dyDescent="0.2">
      <c r="A7454" s="50">
        <v>7451</v>
      </c>
      <c r="B7454" s="51">
        <v>64.919571918355501</v>
      </c>
    </row>
    <row r="7455" spans="1:2" x14ac:dyDescent="0.2">
      <c r="A7455" s="50">
        <v>7452</v>
      </c>
      <c r="B7455" s="51">
        <v>63.492147499944053</v>
      </c>
    </row>
    <row r="7456" spans="1:2" x14ac:dyDescent="0.2">
      <c r="A7456" s="50">
        <v>7453</v>
      </c>
      <c r="B7456" s="51">
        <v>56.794162788103186</v>
      </c>
    </row>
    <row r="7457" spans="1:2" x14ac:dyDescent="0.2">
      <c r="A7457" s="50">
        <v>7454</v>
      </c>
      <c r="B7457" s="51">
        <v>62.037112772629214</v>
      </c>
    </row>
    <row r="7458" spans="1:2" x14ac:dyDescent="0.2">
      <c r="A7458" s="50">
        <v>7455</v>
      </c>
      <c r="B7458" s="51">
        <v>40.89621280084156</v>
      </c>
    </row>
    <row r="7459" spans="1:2" x14ac:dyDescent="0.2">
      <c r="A7459" s="50">
        <v>7456</v>
      </c>
      <c r="B7459" s="51">
        <v>43.692266007586774</v>
      </c>
    </row>
    <row r="7460" spans="1:2" x14ac:dyDescent="0.2">
      <c r="A7460" s="50">
        <v>7457</v>
      </c>
      <c r="B7460" s="51">
        <v>62.329058108310903</v>
      </c>
    </row>
    <row r="7461" spans="1:2" x14ac:dyDescent="0.2">
      <c r="A7461" s="50">
        <v>7458</v>
      </c>
      <c r="B7461" s="51">
        <v>65.841486247443456</v>
      </c>
    </row>
    <row r="7462" spans="1:2" x14ac:dyDescent="0.2">
      <c r="A7462" s="50">
        <v>7459</v>
      </c>
      <c r="B7462" s="51">
        <v>74.722602913952684</v>
      </c>
    </row>
    <row r="7463" spans="1:2" x14ac:dyDescent="0.2">
      <c r="A7463" s="50">
        <v>7460</v>
      </c>
      <c r="B7463" s="51">
        <v>61.277279172291372</v>
      </c>
    </row>
    <row r="7464" spans="1:2" x14ac:dyDescent="0.2">
      <c r="A7464" s="50">
        <v>7461</v>
      </c>
      <c r="B7464" s="51">
        <v>70.540965566078498</v>
      </c>
    </row>
    <row r="7465" spans="1:2" x14ac:dyDescent="0.2">
      <c r="A7465" s="50">
        <v>7462</v>
      </c>
      <c r="B7465" s="51">
        <v>60.859970659885086</v>
      </c>
    </row>
    <row r="7466" spans="1:2" x14ac:dyDescent="0.2">
      <c r="A7466" s="50">
        <v>7463</v>
      </c>
      <c r="B7466" s="51">
        <v>73.58072843486238</v>
      </c>
    </row>
    <row r="7467" spans="1:2" x14ac:dyDescent="0.2">
      <c r="A7467" s="50">
        <v>7464</v>
      </c>
      <c r="B7467" s="51">
        <v>56.94309937851979</v>
      </c>
    </row>
    <row r="7468" spans="1:2" x14ac:dyDescent="0.2">
      <c r="A7468" s="50">
        <v>7465</v>
      </c>
      <c r="B7468" s="51">
        <v>67.536603263862474</v>
      </c>
    </row>
    <row r="7469" spans="1:2" x14ac:dyDescent="0.2">
      <c r="A7469" s="50">
        <v>7466</v>
      </c>
      <c r="B7469" s="51">
        <v>57.03310727332557</v>
      </c>
    </row>
    <row r="7470" spans="1:2" x14ac:dyDescent="0.2">
      <c r="A7470" s="50">
        <v>7467</v>
      </c>
      <c r="B7470" s="51">
        <v>61.407129992274541</v>
      </c>
    </row>
    <row r="7471" spans="1:2" x14ac:dyDescent="0.2">
      <c r="A7471" s="50">
        <v>7468</v>
      </c>
      <c r="B7471" s="51">
        <v>59.098560102448069</v>
      </c>
    </row>
    <row r="7472" spans="1:2" x14ac:dyDescent="0.2">
      <c r="A7472" s="50">
        <v>7469</v>
      </c>
      <c r="B7472" s="51">
        <v>66.422901041833526</v>
      </c>
    </row>
    <row r="7473" spans="1:2" x14ac:dyDescent="0.2">
      <c r="A7473" s="50">
        <v>7470</v>
      </c>
      <c r="B7473" s="51">
        <v>59.683754410828179</v>
      </c>
    </row>
    <row r="7474" spans="1:2" x14ac:dyDescent="0.2">
      <c r="A7474" s="50">
        <v>7471</v>
      </c>
      <c r="B7474" s="51">
        <v>69.756681800248089</v>
      </c>
    </row>
    <row r="7475" spans="1:2" x14ac:dyDescent="0.2">
      <c r="A7475" s="50">
        <v>7472</v>
      </c>
      <c r="B7475" s="51">
        <v>62.117120431943171</v>
      </c>
    </row>
    <row r="7476" spans="1:2" x14ac:dyDescent="0.2">
      <c r="A7476" s="50">
        <v>7473</v>
      </c>
      <c r="B7476" s="51">
        <v>66.625595879779937</v>
      </c>
    </row>
    <row r="7477" spans="1:2" x14ac:dyDescent="0.2">
      <c r="A7477" s="50">
        <v>7474</v>
      </c>
      <c r="B7477" s="51">
        <v>69.992151468884273</v>
      </c>
    </row>
    <row r="7478" spans="1:2" x14ac:dyDescent="0.2">
      <c r="A7478" s="50">
        <v>7475</v>
      </c>
      <c r="B7478" s="51">
        <v>67.648210716579555</v>
      </c>
    </row>
    <row r="7479" spans="1:2" x14ac:dyDescent="0.2">
      <c r="A7479" s="50">
        <v>7476</v>
      </c>
      <c r="B7479" s="51">
        <v>81.659596950590881</v>
      </c>
    </row>
    <row r="7480" spans="1:2" x14ac:dyDescent="0.2">
      <c r="A7480" s="50">
        <v>7477</v>
      </c>
      <c r="B7480" s="51">
        <v>58.092056249562333</v>
      </c>
    </row>
    <row r="7481" spans="1:2" x14ac:dyDescent="0.2">
      <c r="A7481" s="50">
        <v>7478</v>
      </c>
      <c r="B7481" s="51">
        <v>63.768234597892082</v>
      </c>
    </row>
    <row r="7482" spans="1:2" x14ac:dyDescent="0.2">
      <c r="A7482" s="50">
        <v>7479</v>
      </c>
      <c r="B7482" s="51">
        <v>67.178520707540159</v>
      </c>
    </row>
    <row r="7483" spans="1:2" x14ac:dyDescent="0.2">
      <c r="A7483" s="50">
        <v>7480</v>
      </c>
      <c r="B7483" s="51">
        <v>67.948939248051474</v>
      </c>
    </row>
    <row r="7484" spans="1:2" x14ac:dyDescent="0.2">
      <c r="A7484" s="50">
        <v>7481</v>
      </c>
      <c r="B7484" s="51">
        <v>76.53535369107091</v>
      </c>
    </row>
    <row r="7485" spans="1:2" x14ac:dyDescent="0.2">
      <c r="A7485" s="50">
        <v>7482</v>
      </c>
      <c r="B7485" s="51">
        <v>60.024514192228445</v>
      </c>
    </row>
    <row r="7486" spans="1:2" x14ac:dyDescent="0.2">
      <c r="A7486" s="50">
        <v>7483</v>
      </c>
      <c r="B7486" s="51">
        <v>58.007609884157567</v>
      </c>
    </row>
    <row r="7487" spans="1:2" x14ac:dyDescent="0.2">
      <c r="A7487" s="50">
        <v>7484</v>
      </c>
      <c r="B7487" s="51">
        <v>71.528260438544592</v>
      </c>
    </row>
    <row r="7488" spans="1:2" x14ac:dyDescent="0.2">
      <c r="A7488" s="50">
        <v>7485</v>
      </c>
      <c r="B7488" s="51">
        <v>73.342083546068935</v>
      </c>
    </row>
    <row r="7489" spans="1:2" x14ac:dyDescent="0.2">
      <c r="A7489" s="50">
        <v>7486</v>
      </c>
      <c r="B7489" s="51">
        <v>62.54210008115205</v>
      </c>
    </row>
    <row r="7490" spans="1:2" x14ac:dyDescent="0.2">
      <c r="A7490" s="50">
        <v>7487</v>
      </c>
      <c r="B7490" s="51">
        <v>65.10086304208167</v>
      </c>
    </row>
    <row r="7491" spans="1:2" x14ac:dyDescent="0.2">
      <c r="A7491" s="50">
        <v>7488</v>
      </c>
      <c r="B7491" s="51">
        <v>48.537180281019957</v>
      </c>
    </row>
    <row r="7492" spans="1:2" x14ac:dyDescent="0.2">
      <c r="A7492" s="50">
        <v>7489</v>
      </c>
      <c r="B7492" s="51">
        <v>55.145015568520613</v>
      </c>
    </row>
    <row r="7493" spans="1:2" x14ac:dyDescent="0.2">
      <c r="A7493" s="50">
        <v>7490</v>
      </c>
      <c r="B7493" s="51">
        <v>80.623088629508302</v>
      </c>
    </row>
    <row r="7494" spans="1:2" x14ac:dyDescent="0.2">
      <c r="A7494" s="50">
        <v>7491</v>
      </c>
      <c r="B7494" s="51">
        <v>63.629771127752328</v>
      </c>
    </row>
    <row r="7495" spans="1:2" x14ac:dyDescent="0.2">
      <c r="A7495" s="50">
        <v>7492</v>
      </c>
      <c r="B7495" s="51">
        <v>61.775448412522891</v>
      </c>
    </row>
    <row r="7496" spans="1:2" x14ac:dyDescent="0.2">
      <c r="A7496" s="50">
        <v>7493</v>
      </c>
      <c r="B7496" s="51">
        <v>61.985931827876982</v>
      </c>
    </row>
    <row r="7497" spans="1:2" x14ac:dyDescent="0.2">
      <c r="A7497" s="50">
        <v>7494</v>
      </c>
      <c r="B7497" s="51">
        <v>61.356412693627313</v>
      </c>
    </row>
    <row r="7498" spans="1:2" x14ac:dyDescent="0.2">
      <c r="A7498" s="50">
        <v>7495</v>
      </c>
      <c r="B7498" s="51">
        <v>63.272278026253979</v>
      </c>
    </row>
    <row r="7499" spans="1:2" x14ac:dyDescent="0.2">
      <c r="A7499" s="50">
        <v>7496</v>
      </c>
      <c r="B7499" s="51">
        <v>57.499620330426602</v>
      </c>
    </row>
    <row r="7500" spans="1:2" x14ac:dyDescent="0.2">
      <c r="A7500" s="50">
        <v>7497</v>
      </c>
      <c r="B7500" s="51">
        <v>60.154643850078465</v>
      </c>
    </row>
    <row r="7501" spans="1:2" x14ac:dyDescent="0.2">
      <c r="A7501" s="50">
        <v>7498</v>
      </c>
      <c r="B7501" s="51">
        <v>62.890269317049452</v>
      </c>
    </row>
    <row r="7502" spans="1:2" x14ac:dyDescent="0.2">
      <c r="A7502" s="50">
        <v>7499</v>
      </c>
      <c r="B7502" s="51">
        <v>71.414803050896268</v>
      </c>
    </row>
    <row r="7503" spans="1:2" x14ac:dyDescent="0.2">
      <c r="A7503" s="50">
        <v>7500</v>
      </c>
      <c r="B7503" s="51">
        <v>59.603856543730608</v>
      </c>
    </row>
    <row r="7504" spans="1:2" x14ac:dyDescent="0.2">
      <c r="A7504" s="50">
        <v>7501</v>
      </c>
      <c r="B7504" s="51">
        <v>59.311783717262585</v>
      </c>
    </row>
    <row r="7505" spans="1:2" x14ac:dyDescent="0.2">
      <c r="A7505" s="50">
        <v>7502</v>
      </c>
      <c r="B7505" s="51">
        <v>65.650811990994086</v>
      </c>
    </row>
    <row r="7506" spans="1:2" x14ac:dyDescent="0.2">
      <c r="A7506" s="50">
        <v>7503</v>
      </c>
      <c r="B7506" s="51">
        <v>61.565659388356195</v>
      </c>
    </row>
    <row r="7507" spans="1:2" x14ac:dyDescent="0.2">
      <c r="A7507" s="50">
        <v>7504</v>
      </c>
      <c r="B7507" s="51">
        <v>62.623103117887219</v>
      </c>
    </row>
    <row r="7508" spans="1:2" x14ac:dyDescent="0.2">
      <c r="A7508" s="50">
        <v>7505</v>
      </c>
      <c r="B7508" s="51">
        <v>59.472486747117294</v>
      </c>
    </row>
    <row r="7509" spans="1:2" x14ac:dyDescent="0.2">
      <c r="A7509" s="50">
        <v>7506</v>
      </c>
      <c r="B7509" s="51">
        <v>70.965020570890971</v>
      </c>
    </row>
    <row r="7510" spans="1:2" x14ac:dyDescent="0.2">
      <c r="A7510" s="50">
        <v>7507</v>
      </c>
      <c r="B7510" s="51">
        <v>60.233869295652454</v>
      </c>
    </row>
    <row r="7511" spans="1:2" x14ac:dyDescent="0.2">
      <c r="A7511" s="50">
        <v>7508</v>
      </c>
      <c r="B7511" s="51">
        <v>46.253296480181902</v>
      </c>
    </row>
    <row r="7512" spans="1:2" x14ac:dyDescent="0.2">
      <c r="A7512" s="50">
        <v>7509</v>
      </c>
      <c r="B7512" s="51">
        <v>78.650816566658904</v>
      </c>
    </row>
    <row r="7513" spans="1:2" x14ac:dyDescent="0.2">
      <c r="A7513" s="50">
        <v>7510</v>
      </c>
      <c r="B7513" s="51">
        <v>64.307038713381587</v>
      </c>
    </row>
    <row r="7514" spans="1:2" x14ac:dyDescent="0.2">
      <c r="A7514" s="50">
        <v>7511</v>
      </c>
      <c r="B7514" s="51">
        <v>59.894155489790478</v>
      </c>
    </row>
    <row r="7515" spans="1:2" x14ac:dyDescent="0.2">
      <c r="A7515" s="50">
        <v>7512</v>
      </c>
      <c r="B7515" s="51">
        <v>68.704069193046536</v>
      </c>
    </row>
    <row r="7516" spans="1:2" x14ac:dyDescent="0.2">
      <c r="A7516" s="50">
        <v>7513</v>
      </c>
      <c r="B7516" s="51">
        <v>64.078751046135707</v>
      </c>
    </row>
    <row r="7517" spans="1:2" x14ac:dyDescent="0.2">
      <c r="A7517" s="50">
        <v>7514</v>
      </c>
      <c r="B7517" s="51">
        <v>60.521833734694653</v>
      </c>
    </row>
    <row r="7518" spans="1:2" x14ac:dyDescent="0.2">
      <c r="A7518" s="50">
        <v>7515</v>
      </c>
      <c r="B7518" s="51">
        <v>66.097479991565962</v>
      </c>
    </row>
    <row r="7519" spans="1:2" x14ac:dyDescent="0.2">
      <c r="A7519" s="50">
        <v>7516</v>
      </c>
      <c r="B7519" s="51">
        <v>72.751837755692122</v>
      </c>
    </row>
    <row r="7520" spans="1:2" x14ac:dyDescent="0.2">
      <c r="A7520" s="50">
        <v>7517</v>
      </c>
      <c r="B7520" s="51">
        <v>63.18950692744459</v>
      </c>
    </row>
    <row r="7521" spans="1:2" x14ac:dyDescent="0.2">
      <c r="A7521" s="50">
        <v>7518</v>
      </c>
      <c r="B7521" s="51">
        <v>63.054268654751077</v>
      </c>
    </row>
    <row r="7522" spans="1:2" x14ac:dyDescent="0.2">
      <c r="A7522" s="50">
        <v>7519</v>
      </c>
      <c r="B7522" s="51">
        <v>58.176155622661362</v>
      </c>
    </row>
    <row r="7523" spans="1:2" x14ac:dyDescent="0.2">
      <c r="A7523" s="50">
        <v>7520</v>
      </c>
      <c r="B7523" s="51">
        <v>58.229849017616729</v>
      </c>
    </row>
    <row r="7524" spans="1:2" x14ac:dyDescent="0.2">
      <c r="A7524" s="50">
        <v>7521</v>
      </c>
      <c r="B7524" s="51">
        <v>70.234730723486265</v>
      </c>
    </row>
    <row r="7525" spans="1:2" x14ac:dyDescent="0.2">
      <c r="A7525" s="50">
        <v>7522</v>
      </c>
      <c r="B7525" s="51">
        <v>45.294200262881496</v>
      </c>
    </row>
    <row r="7526" spans="1:2" x14ac:dyDescent="0.2">
      <c r="A7526" s="50">
        <v>7523</v>
      </c>
      <c r="B7526" s="51">
        <v>56.702563324859156</v>
      </c>
    </row>
    <row r="7527" spans="1:2" x14ac:dyDescent="0.2">
      <c r="A7527" s="50">
        <v>7524</v>
      </c>
      <c r="B7527" s="51">
        <v>68.45699455412948</v>
      </c>
    </row>
    <row r="7528" spans="1:2" x14ac:dyDescent="0.2">
      <c r="A7528" s="50">
        <v>7525</v>
      </c>
      <c r="B7528" s="51">
        <v>54.678000395889754</v>
      </c>
    </row>
    <row r="7529" spans="1:2" x14ac:dyDescent="0.2">
      <c r="A7529" s="50">
        <v>7526</v>
      </c>
      <c r="B7529" s="51">
        <v>67.833989113192004</v>
      </c>
    </row>
    <row r="7530" spans="1:2" x14ac:dyDescent="0.2">
      <c r="A7530" s="50">
        <v>7527</v>
      </c>
      <c r="B7530" s="51">
        <v>56.302784392498786</v>
      </c>
    </row>
    <row r="7531" spans="1:2" x14ac:dyDescent="0.2">
      <c r="A7531" s="50">
        <v>7528</v>
      </c>
      <c r="B7531" s="51">
        <v>63.325435844579154</v>
      </c>
    </row>
    <row r="7532" spans="1:2" x14ac:dyDescent="0.2">
      <c r="A7532" s="50">
        <v>7529</v>
      </c>
      <c r="B7532" s="51">
        <v>69.04094727502347</v>
      </c>
    </row>
    <row r="7533" spans="1:2" x14ac:dyDescent="0.2">
      <c r="A7533" s="50">
        <v>7530</v>
      </c>
      <c r="B7533" s="51">
        <v>63.408649850159385</v>
      </c>
    </row>
    <row r="7534" spans="1:2" x14ac:dyDescent="0.2">
      <c r="A7534" s="50">
        <v>7531</v>
      </c>
      <c r="B7534" s="51">
        <v>62.409600646066679</v>
      </c>
    </row>
    <row r="7535" spans="1:2" x14ac:dyDescent="0.2">
      <c r="A7535" s="50">
        <v>7532</v>
      </c>
      <c r="B7535" s="51">
        <v>60.103860100376806</v>
      </c>
    </row>
    <row r="7536" spans="1:2" x14ac:dyDescent="0.2">
      <c r="A7536" s="50">
        <v>7533</v>
      </c>
      <c r="B7536" s="51">
        <v>67.761046708781706</v>
      </c>
    </row>
    <row r="7537" spans="1:2" x14ac:dyDescent="0.2">
      <c r="A7537" s="50">
        <v>7534</v>
      </c>
      <c r="B7537" s="51">
        <v>66.259128949723731</v>
      </c>
    </row>
    <row r="7538" spans="1:2" x14ac:dyDescent="0.2">
      <c r="A7538" s="50">
        <v>7535</v>
      </c>
      <c r="B7538" s="51">
        <v>54.062759351725219</v>
      </c>
    </row>
    <row r="7539" spans="1:2" x14ac:dyDescent="0.2">
      <c r="A7539" s="50">
        <v>7536</v>
      </c>
      <c r="B7539" s="51">
        <v>69.847809607823507</v>
      </c>
    </row>
    <row r="7540" spans="1:2" x14ac:dyDescent="0.2">
      <c r="A7540" s="50">
        <v>7537</v>
      </c>
      <c r="B7540" s="51">
        <v>49.425570073123289</v>
      </c>
    </row>
    <row r="7541" spans="1:2" x14ac:dyDescent="0.2">
      <c r="A7541" s="50">
        <v>7538</v>
      </c>
      <c r="B7541" s="51">
        <v>54.25914061950666</v>
      </c>
    </row>
    <row r="7542" spans="1:2" x14ac:dyDescent="0.2">
      <c r="A7542" s="50">
        <v>7539</v>
      </c>
      <c r="B7542" s="51">
        <v>51.6090101523302</v>
      </c>
    </row>
    <row r="7543" spans="1:2" x14ac:dyDescent="0.2">
      <c r="A7543" s="50">
        <v>7540</v>
      </c>
      <c r="B7543" s="51">
        <v>57.868282070232247</v>
      </c>
    </row>
    <row r="7544" spans="1:2" x14ac:dyDescent="0.2">
      <c r="A7544" s="50">
        <v>7541</v>
      </c>
      <c r="B7544" s="51">
        <v>64.450286131887509</v>
      </c>
    </row>
    <row r="7545" spans="1:2" x14ac:dyDescent="0.2">
      <c r="A7545" s="50">
        <v>7542</v>
      </c>
      <c r="B7545" s="51">
        <v>64.861944123893736</v>
      </c>
    </row>
    <row r="7546" spans="1:2" x14ac:dyDescent="0.2">
      <c r="A7546" s="50">
        <v>7543</v>
      </c>
      <c r="B7546" s="51">
        <v>50.760441542720081</v>
      </c>
    </row>
    <row r="7547" spans="1:2" x14ac:dyDescent="0.2">
      <c r="A7547" s="50">
        <v>7544</v>
      </c>
      <c r="B7547" s="51">
        <v>52.068482249058945</v>
      </c>
    </row>
    <row r="7548" spans="1:2" x14ac:dyDescent="0.2">
      <c r="A7548" s="50">
        <v>7545</v>
      </c>
      <c r="B7548" s="51">
        <v>57.179562432154356</v>
      </c>
    </row>
    <row r="7549" spans="1:2" x14ac:dyDescent="0.2">
      <c r="A7549" s="50">
        <v>7546</v>
      </c>
      <c r="B7549" s="51">
        <v>66.691252265399797</v>
      </c>
    </row>
    <row r="7550" spans="1:2" x14ac:dyDescent="0.2">
      <c r="A7550" s="50">
        <v>7547</v>
      </c>
      <c r="B7550" s="51">
        <v>59.046636842899019</v>
      </c>
    </row>
    <row r="7551" spans="1:2" x14ac:dyDescent="0.2">
      <c r="A7551" s="50">
        <v>7548</v>
      </c>
      <c r="B7551" s="51">
        <v>74.259108580078575</v>
      </c>
    </row>
    <row r="7552" spans="1:2" x14ac:dyDescent="0.2">
      <c r="A7552" s="50">
        <v>7549</v>
      </c>
      <c r="B7552" s="51">
        <v>56.207465995321286</v>
      </c>
    </row>
    <row r="7553" spans="1:2" x14ac:dyDescent="0.2">
      <c r="A7553" s="50">
        <v>7550</v>
      </c>
      <c r="B7553" s="51">
        <v>70.641670231782811</v>
      </c>
    </row>
    <row r="7554" spans="1:2" x14ac:dyDescent="0.2">
      <c r="A7554" s="50">
        <v>7551</v>
      </c>
      <c r="B7554" s="51">
        <v>79.305835681166926</v>
      </c>
    </row>
    <row r="7555" spans="1:2" x14ac:dyDescent="0.2">
      <c r="A7555" s="50">
        <v>7552</v>
      </c>
      <c r="B7555" s="51">
        <v>58.749855378340051</v>
      </c>
    </row>
    <row r="7556" spans="1:2" x14ac:dyDescent="0.2">
      <c r="A7556" s="50">
        <v>7553</v>
      </c>
      <c r="B7556" s="51">
        <v>61.826437790630152</v>
      </c>
    </row>
    <row r="7557" spans="1:2" x14ac:dyDescent="0.2">
      <c r="A7557" s="50">
        <v>7554</v>
      </c>
      <c r="B7557" s="51">
        <v>57.782848292699789</v>
      </c>
    </row>
    <row r="7558" spans="1:2" x14ac:dyDescent="0.2">
      <c r="A7558" s="50">
        <v>7555</v>
      </c>
      <c r="B7558" s="51">
        <v>73.112125637851065</v>
      </c>
    </row>
    <row r="7559" spans="1:2" x14ac:dyDescent="0.2">
      <c r="A7559" s="50">
        <v>7556</v>
      </c>
      <c r="B7559" s="51">
        <v>69.256918920997123</v>
      </c>
    </row>
    <row r="7560" spans="1:2" x14ac:dyDescent="0.2">
      <c r="A7560" s="50">
        <v>7557</v>
      </c>
      <c r="B7560" s="51">
        <v>69.616404972337278</v>
      </c>
    </row>
    <row r="7561" spans="1:2" x14ac:dyDescent="0.2">
      <c r="A7561" s="50">
        <v>7558</v>
      </c>
      <c r="B7561" s="51">
        <v>68.579703298955252</v>
      </c>
    </row>
    <row r="7562" spans="1:2" x14ac:dyDescent="0.2">
      <c r="A7562" s="50">
        <v>7559</v>
      </c>
      <c r="B7562" s="51">
        <v>72.210439869846326</v>
      </c>
    </row>
    <row r="7563" spans="1:2" x14ac:dyDescent="0.2">
      <c r="A7563" s="50">
        <v>7560</v>
      </c>
      <c r="B7563" s="51">
        <v>63.853068695961952</v>
      </c>
    </row>
    <row r="7564" spans="1:2" x14ac:dyDescent="0.2">
      <c r="A7564" s="50">
        <v>7561</v>
      </c>
      <c r="B7564" s="51">
        <v>61.14755745779896</v>
      </c>
    </row>
    <row r="7565" spans="1:2" x14ac:dyDescent="0.2">
      <c r="A7565" s="50">
        <v>7562</v>
      </c>
      <c r="B7565" s="51">
        <v>63.938244699734398</v>
      </c>
    </row>
    <row r="7566" spans="1:2" x14ac:dyDescent="0.2">
      <c r="A7566" s="50">
        <v>7563</v>
      </c>
      <c r="B7566" s="51">
        <v>55.25065229426702</v>
      </c>
    </row>
    <row r="7567" spans="1:2" x14ac:dyDescent="0.2">
      <c r="A7567" s="50">
        <v>7564</v>
      </c>
      <c r="B7567" s="51">
        <v>66.160349425105323</v>
      </c>
    </row>
    <row r="7568" spans="1:2" x14ac:dyDescent="0.2">
      <c r="A7568" s="50">
        <v>7565</v>
      </c>
      <c r="B7568" s="51">
        <v>60.313032828181399</v>
      </c>
    </row>
    <row r="7569" spans="1:2" x14ac:dyDescent="0.2">
      <c r="A7569" s="50">
        <v>7566</v>
      </c>
      <c r="B7569" s="51">
        <v>66.898682634237446</v>
      </c>
    </row>
    <row r="7570" spans="1:2" x14ac:dyDescent="0.2">
      <c r="A7570" s="50">
        <v>7567</v>
      </c>
      <c r="B7570" s="51">
        <v>68.911866957198257</v>
      </c>
    </row>
    <row r="7571" spans="1:2" x14ac:dyDescent="0.2">
      <c r="A7571" s="50">
        <v>7568</v>
      </c>
      <c r="B7571" s="51">
        <v>70.801606116046855</v>
      </c>
    </row>
    <row r="7572" spans="1:2" x14ac:dyDescent="0.2">
      <c r="A7572" s="50">
        <v>7569</v>
      </c>
      <c r="B7572" s="51">
        <v>65.999941392056812</v>
      </c>
    </row>
    <row r="7573" spans="1:2" x14ac:dyDescent="0.2">
      <c r="A7573" s="50">
        <v>7570</v>
      </c>
      <c r="B7573" s="51">
        <v>54.968998100008157</v>
      </c>
    </row>
    <row r="7574" spans="1:2" x14ac:dyDescent="0.2">
      <c r="A7574" s="50">
        <v>7571</v>
      </c>
      <c r="B7574" s="51">
        <v>66.965922663594739</v>
      </c>
    </row>
    <row r="7575" spans="1:2" x14ac:dyDescent="0.2">
      <c r="A7575" s="50">
        <v>7572</v>
      </c>
      <c r="B7575" s="51">
        <v>58.396659692891284</v>
      </c>
    </row>
    <row r="7576" spans="1:2" x14ac:dyDescent="0.2">
      <c r="A7576" s="50">
        <v>7573</v>
      </c>
      <c r="B7576" s="51">
        <v>47.844830008065053</v>
      </c>
    </row>
    <row r="7577" spans="1:2" x14ac:dyDescent="0.2">
      <c r="A7577" s="50">
        <v>7574</v>
      </c>
      <c r="B7577" s="51">
        <v>75.225989133782946</v>
      </c>
    </row>
    <row r="7578" spans="1:2" x14ac:dyDescent="0.2">
      <c r="A7578" s="50">
        <v>7575</v>
      </c>
      <c r="B7578" s="51">
        <v>66.523819184639009</v>
      </c>
    </row>
    <row r="7579" spans="1:2" x14ac:dyDescent="0.2">
      <c r="A7579" s="50">
        <v>7576</v>
      </c>
      <c r="B7579" s="51">
        <v>53.02919076804119</v>
      </c>
    </row>
    <row r="7580" spans="1:2" x14ac:dyDescent="0.2">
      <c r="A7580" s="50">
        <v>7577</v>
      </c>
      <c r="B7580" s="51">
        <v>74.435793758589355</v>
      </c>
    </row>
    <row r="7581" spans="1:2" x14ac:dyDescent="0.2">
      <c r="A7581" s="50">
        <v>7578</v>
      </c>
      <c r="B7581" s="51">
        <v>67.356055442510538</v>
      </c>
    </row>
    <row r="7582" spans="1:2" x14ac:dyDescent="0.2">
      <c r="A7582" s="50">
        <v>7579</v>
      </c>
      <c r="B7582" s="51">
        <v>47.336535056389806</v>
      </c>
    </row>
    <row r="7583" spans="1:2" x14ac:dyDescent="0.2">
      <c r="A7583" s="50">
        <v>7580</v>
      </c>
      <c r="B7583" s="51">
        <v>55.951862699311178</v>
      </c>
    </row>
    <row r="7584" spans="1:2" x14ac:dyDescent="0.2">
      <c r="A7584" s="50">
        <v>7581</v>
      </c>
      <c r="B7584" s="51">
        <v>72.01625987418295</v>
      </c>
    </row>
    <row r="7585" spans="1:2" x14ac:dyDescent="0.2">
      <c r="A7585" s="50">
        <v>7582</v>
      </c>
      <c r="B7585" s="51">
        <v>71.709092767509986</v>
      </c>
    </row>
    <row r="7586" spans="1:2" x14ac:dyDescent="0.2">
      <c r="A7586" s="50">
        <v>7583</v>
      </c>
      <c r="B7586" s="51">
        <v>64.538165945779753</v>
      </c>
    </row>
    <row r="7587" spans="1:2" x14ac:dyDescent="0.2">
      <c r="A7587" s="50">
        <v>7584</v>
      </c>
      <c r="B7587" s="51">
        <v>59.260175753004681</v>
      </c>
    </row>
    <row r="7588" spans="1:2" x14ac:dyDescent="0.2">
      <c r="A7588" s="50">
        <v>7585</v>
      </c>
      <c r="B7588" s="51">
        <v>72.410342178167525</v>
      </c>
    </row>
    <row r="7589" spans="1:2" x14ac:dyDescent="0.2">
      <c r="A7589" s="50">
        <v>7586</v>
      </c>
      <c r="B7589" s="51">
        <v>58.313409594696168</v>
      </c>
    </row>
    <row r="7590" spans="1:2" x14ac:dyDescent="0.2">
      <c r="A7590" s="50">
        <v>7587</v>
      </c>
      <c r="B7590" s="51">
        <v>63.106992419247717</v>
      </c>
    </row>
    <row r="7591" spans="1:2" x14ac:dyDescent="0.2">
      <c r="A7591" s="50">
        <v>7588</v>
      </c>
      <c r="B7591" s="51">
        <v>70.139133642058923</v>
      </c>
    </row>
    <row r="7592" spans="1:2" x14ac:dyDescent="0.2">
      <c r="A7592" s="50">
        <v>7589</v>
      </c>
      <c r="B7592" s="51">
        <v>61.486359908501136</v>
      </c>
    </row>
    <row r="7593" spans="1:2" x14ac:dyDescent="0.2">
      <c r="A7593" s="50">
        <v>7590</v>
      </c>
      <c r="B7593" s="51">
        <v>69.391269938821722</v>
      </c>
    </row>
    <row r="7594" spans="1:2" x14ac:dyDescent="0.2">
      <c r="A7594" s="50">
        <v>7591</v>
      </c>
      <c r="B7594" s="51">
        <v>62.756409293182891</v>
      </c>
    </row>
    <row r="7595" spans="1:2" x14ac:dyDescent="0.2">
      <c r="A7595" s="50">
        <v>7592</v>
      </c>
      <c r="B7595" s="51">
        <v>64.394221744502971</v>
      </c>
    </row>
    <row r="7596" spans="1:2" x14ac:dyDescent="0.2">
      <c r="A7596" s="50">
        <v>7593</v>
      </c>
      <c r="B7596" s="51">
        <v>53.391630246115483</v>
      </c>
    </row>
    <row r="7597" spans="1:2" x14ac:dyDescent="0.2">
      <c r="A7597" s="50">
        <v>7594</v>
      </c>
      <c r="B7597" s="51">
        <v>72.54159171403262</v>
      </c>
    </row>
    <row r="7598" spans="1:2" x14ac:dyDescent="0.2">
      <c r="A7598" s="50">
        <v>7595</v>
      </c>
      <c r="B7598" s="51">
        <v>70.386339608231069</v>
      </c>
    </row>
    <row r="7599" spans="1:2" x14ac:dyDescent="0.2">
      <c r="A7599" s="50">
        <v>7596</v>
      </c>
      <c r="B7599" s="51">
        <v>66.794499440829327</v>
      </c>
    </row>
    <row r="7600" spans="1:2" x14ac:dyDescent="0.2">
      <c r="A7600" s="50">
        <v>7597</v>
      </c>
      <c r="B7600" s="51">
        <v>51.787801497310532</v>
      </c>
    </row>
    <row r="7601" spans="1:2" x14ac:dyDescent="0.2">
      <c r="A7601" s="50">
        <v>7598</v>
      </c>
      <c r="B7601" s="51">
        <v>48.132484260780352</v>
      </c>
    </row>
    <row r="7602" spans="1:2" x14ac:dyDescent="0.2">
      <c r="A7602" s="50">
        <v>7599</v>
      </c>
      <c r="B7602" s="51">
        <v>61.068532912908523</v>
      </c>
    </row>
    <row r="7603" spans="1:2" x14ac:dyDescent="0.2">
      <c r="A7603" s="50">
        <v>7600</v>
      </c>
      <c r="B7603" s="51">
        <v>71.894705499898862</v>
      </c>
    </row>
    <row r="7604" spans="1:2" x14ac:dyDescent="0.2">
      <c r="A7604" s="50">
        <v>7601</v>
      </c>
      <c r="B7604" s="51">
        <v>58.965407133685929</v>
      </c>
    </row>
    <row r="7605" spans="1:2" x14ac:dyDescent="0.2">
      <c r="A7605" s="50">
        <v>7602</v>
      </c>
      <c r="B7605" s="51">
        <v>61.198193620579218</v>
      </c>
    </row>
    <row r="7606" spans="1:2" x14ac:dyDescent="0.2">
      <c r="A7606" s="50">
        <v>7603</v>
      </c>
      <c r="B7606" s="51">
        <v>59.734866465286146</v>
      </c>
    </row>
    <row r="7607" spans="1:2" x14ac:dyDescent="0.2">
      <c r="A7607" s="50">
        <v>7604</v>
      </c>
      <c r="B7607" s="51">
        <v>64.22026277731878</v>
      </c>
    </row>
    <row r="7608" spans="1:2" x14ac:dyDescent="0.2">
      <c r="A7608" s="50">
        <v>7605</v>
      </c>
      <c r="B7608" s="51">
        <v>65.590299971559048</v>
      </c>
    </row>
    <row r="7609" spans="1:2" x14ac:dyDescent="0.2">
      <c r="A7609" s="50">
        <v>7606</v>
      </c>
      <c r="B7609" s="51">
        <v>77.734491311687464</v>
      </c>
    </row>
    <row r="7610" spans="1:2" x14ac:dyDescent="0.2">
      <c r="A7610" s="50">
        <v>7607</v>
      </c>
      <c r="B7610" s="51">
        <v>59.392214949353686</v>
      </c>
    </row>
    <row r="7611" spans="1:2" x14ac:dyDescent="0.2">
      <c r="A7611" s="50">
        <v>7608</v>
      </c>
      <c r="B7611" s="51">
        <v>59.945083195113888</v>
      </c>
    </row>
    <row r="7612" spans="1:2" x14ac:dyDescent="0.2">
      <c r="A7612" s="50">
        <v>7609</v>
      </c>
      <c r="B7612" s="51">
        <v>63.545785139323861</v>
      </c>
    </row>
    <row r="7613" spans="1:2" x14ac:dyDescent="0.2">
      <c r="A7613" s="50">
        <v>7610</v>
      </c>
      <c r="B7613" s="51">
        <v>68.06524190769403</v>
      </c>
    </row>
    <row r="7614" spans="1:2" x14ac:dyDescent="0.2">
      <c r="A7614" s="50">
        <v>7611</v>
      </c>
      <c r="B7614" s="51">
        <v>65.49634859550406</v>
      </c>
    </row>
    <row r="7615" spans="1:2" x14ac:dyDescent="0.2">
      <c r="A7615" s="50">
        <v>7612</v>
      </c>
      <c r="B7615" s="51">
        <v>56.550878393876552</v>
      </c>
    </row>
    <row r="7616" spans="1:2" x14ac:dyDescent="0.2">
      <c r="A7616" s="50">
        <v>7613</v>
      </c>
      <c r="B7616" s="51">
        <v>62.675088574137057</v>
      </c>
    </row>
    <row r="7617" spans="1:2" x14ac:dyDescent="0.2">
      <c r="A7617" s="50">
        <v>7614</v>
      </c>
      <c r="B7617" s="51">
        <v>72.969057015547946</v>
      </c>
    </row>
    <row r="7618" spans="1:2" x14ac:dyDescent="0.2">
      <c r="A7618" s="50">
        <v>7615</v>
      </c>
      <c r="B7618" s="51">
        <v>57.641811981708884</v>
      </c>
    </row>
    <row r="7619" spans="1:2" x14ac:dyDescent="0.2">
      <c r="A7619" s="50">
        <v>7616</v>
      </c>
      <c r="B7619" s="51">
        <v>65.159374765103152</v>
      </c>
    </row>
    <row r="7620" spans="1:2" x14ac:dyDescent="0.2">
      <c r="A7620" s="50">
        <v>7617</v>
      </c>
      <c r="B7620" s="51">
        <v>62.837935781491417</v>
      </c>
    </row>
    <row r="7621" spans="1:2" x14ac:dyDescent="0.2">
      <c r="A7621" s="50">
        <v>7618</v>
      </c>
      <c r="B7621" s="51">
        <v>58.831676244507861</v>
      </c>
    </row>
    <row r="7622" spans="1:2" x14ac:dyDescent="0.2">
      <c r="A7622" s="50">
        <v>7619</v>
      </c>
      <c r="B7622" s="51">
        <v>76.957910270803197</v>
      </c>
    </row>
    <row r="7623" spans="1:2" x14ac:dyDescent="0.2">
      <c r="A7623" s="50">
        <v>7620</v>
      </c>
      <c r="B7623" s="51">
        <v>53.607134116173818</v>
      </c>
    </row>
    <row r="7624" spans="1:2" x14ac:dyDescent="0.2">
      <c r="A7624" s="50">
        <v>7621</v>
      </c>
      <c r="B7624" s="51">
        <v>53.940462754851154</v>
      </c>
    </row>
    <row r="7625" spans="1:2" x14ac:dyDescent="0.2">
      <c r="A7625" s="50">
        <v>7622</v>
      </c>
      <c r="B7625" s="51">
        <v>52.886316017468175</v>
      </c>
    </row>
    <row r="7626" spans="1:2" x14ac:dyDescent="0.2">
      <c r="A7626" s="50">
        <v>7623</v>
      </c>
      <c r="B7626" s="51">
        <v>55.690080501773146</v>
      </c>
    </row>
    <row r="7627" spans="1:2" x14ac:dyDescent="0.2">
      <c r="A7627" s="50">
        <v>7624</v>
      </c>
      <c r="B7627" s="51">
        <v>73.738528697402927</v>
      </c>
    </row>
    <row r="7628" spans="1:2" x14ac:dyDescent="0.2">
      <c r="A7628" s="50">
        <v>7625</v>
      </c>
      <c r="B7628" s="51">
        <v>68.259106970740831</v>
      </c>
    </row>
    <row r="7629" spans="1:2" x14ac:dyDescent="0.2">
      <c r="A7629" s="50">
        <v>7626</v>
      </c>
      <c r="B7629" s="51">
        <v>73.993254871337996</v>
      </c>
    </row>
    <row r="7630" spans="1:2" x14ac:dyDescent="0.2">
      <c r="A7630" s="50">
        <v>7627</v>
      </c>
      <c r="B7630" s="51">
        <v>61.906128184492452</v>
      </c>
    </row>
    <row r="7631" spans="1:2" x14ac:dyDescent="0.2">
      <c r="A7631" s="50">
        <v>7628</v>
      </c>
      <c r="B7631" s="51">
        <v>67.46573958174902</v>
      </c>
    </row>
    <row r="7632" spans="1:2" x14ac:dyDescent="0.2">
      <c r="A7632" s="50">
        <v>7629</v>
      </c>
      <c r="B7632" s="51">
        <v>67.071710480356259</v>
      </c>
    </row>
    <row r="7633" spans="1:2" x14ac:dyDescent="0.2">
      <c r="A7633" s="50">
        <v>7630</v>
      </c>
      <c r="B7633" s="51">
        <v>50.146060300848994</v>
      </c>
    </row>
    <row r="7634" spans="1:2" x14ac:dyDescent="0.2">
      <c r="A7634" s="50">
        <v>7631</v>
      </c>
      <c r="B7634" s="51">
        <v>53.256757586313704</v>
      </c>
    </row>
    <row r="7635" spans="1:2" x14ac:dyDescent="0.2">
      <c r="A7635" s="50">
        <v>7632</v>
      </c>
      <c r="B7635" s="51">
        <v>54.859956101721338</v>
      </c>
    </row>
    <row r="7636" spans="1:2" x14ac:dyDescent="0.2">
      <c r="A7636" s="50">
        <v>7633</v>
      </c>
      <c r="B7636" s="51">
        <v>46.725852494860909</v>
      </c>
    </row>
    <row r="7637" spans="1:2" x14ac:dyDescent="0.2">
      <c r="A7637" s="50">
        <v>7634</v>
      </c>
      <c r="B7637" s="51">
        <v>61.695925738829153</v>
      </c>
    </row>
    <row r="7638" spans="1:2" x14ac:dyDescent="0.2">
      <c r="A7638" s="50">
        <v>7635</v>
      </c>
      <c r="B7638" s="51">
        <v>68.379235208584035</v>
      </c>
    </row>
    <row r="7639" spans="1:2" x14ac:dyDescent="0.2">
      <c r="A7639" s="50">
        <v>7636</v>
      </c>
      <c r="B7639" s="51">
        <v>64.77238258913799</v>
      </c>
    </row>
    <row r="7640" spans="1:2" x14ac:dyDescent="0.2">
      <c r="A7640" s="50">
        <v>7637</v>
      </c>
      <c r="B7640" s="51">
        <v>58.615089487444465</v>
      </c>
    </row>
    <row r="7641" spans="1:2" x14ac:dyDescent="0.2">
      <c r="A7641" s="50">
        <v>7638</v>
      </c>
      <c r="B7641" s="51">
        <v>83.012193721914798</v>
      </c>
    </row>
    <row r="7642" spans="1:2" x14ac:dyDescent="0.2">
      <c r="A7642" s="50">
        <v>7639</v>
      </c>
      <c r="B7642" s="51">
        <v>49.113864781230745</v>
      </c>
    </row>
    <row r="7643" spans="1:2" x14ac:dyDescent="0.2">
      <c r="A7643" s="50">
        <v>7640</v>
      </c>
      <c r="B7643" s="51">
        <v>60.442792432384181</v>
      </c>
    </row>
    <row r="7644" spans="1:2" x14ac:dyDescent="0.2">
      <c r="A7644" s="50">
        <v>7641</v>
      </c>
      <c r="B7644" s="51">
        <v>80.064167368239552</v>
      </c>
    </row>
    <row r="7645" spans="1:2" x14ac:dyDescent="0.2">
      <c r="A7645" s="50">
        <v>7642</v>
      </c>
      <c r="B7645" s="51">
        <v>51.103664211428075</v>
      </c>
    </row>
    <row r="7646" spans="1:2" x14ac:dyDescent="0.2">
      <c r="A7646" s="50">
        <v>7643</v>
      </c>
      <c r="B7646" s="51">
        <v>58.532596889610979</v>
      </c>
    </row>
    <row r="7647" spans="1:2" x14ac:dyDescent="0.2">
      <c r="A7647" s="50">
        <v>7644</v>
      </c>
      <c r="B7647" s="51">
        <v>62.461278742970286</v>
      </c>
    </row>
    <row r="7648" spans="1:2" x14ac:dyDescent="0.2">
      <c r="A7648" s="50">
        <v>7645</v>
      </c>
      <c r="B7648" s="51">
        <v>75.024191692381564</v>
      </c>
    </row>
    <row r="7649" spans="1:2" x14ac:dyDescent="0.2">
      <c r="A7649" s="50">
        <v>7646</v>
      </c>
      <c r="B7649" s="51">
        <v>55.421405445302192</v>
      </c>
    </row>
    <row r="7650" spans="1:2" x14ac:dyDescent="0.2">
      <c r="A7650" s="50">
        <v>7647</v>
      </c>
      <c r="B7650" s="51">
        <v>76.143635648972221</v>
      </c>
    </row>
    <row r="7651" spans="1:2" x14ac:dyDescent="0.2">
      <c r="A7651" s="50">
        <v>7648</v>
      </c>
      <c r="B7651" s="51">
        <v>65.745815145199501</v>
      </c>
    </row>
    <row r="7652" spans="1:2" x14ac:dyDescent="0.2">
      <c r="A7652" s="50">
        <v>7649</v>
      </c>
      <c r="B7652" s="51">
        <v>55.789990245619705</v>
      </c>
    </row>
    <row r="7653" spans="1:2" x14ac:dyDescent="0.2">
      <c r="A7653" s="50">
        <v>7650</v>
      </c>
      <c r="B7653" s="51">
        <v>64.683302313276144</v>
      </c>
    </row>
    <row r="7654" spans="1:2" x14ac:dyDescent="0.2">
      <c r="A7654" s="50">
        <v>7651</v>
      </c>
      <c r="B7654" s="51">
        <v>64.164887062534035</v>
      </c>
    </row>
    <row r="7655" spans="1:2" x14ac:dyDescent="0.2">
      <c r="A7655" s="50">
        <v>7652</v>
      </c>
      <c r="B7655" s="51">
        <v>54.376415869583724</v>
      </c>
    </row>
    <row r="7656" spans="1:2" x14ac:dyDescent="0.2">
      <c r="A7656" s="50">
        <v>7653</v>
      </c>
      <c r="B7656" s="51">
        <v>68.784632813749354</v>
      </c>
    </row>
    <row r="7657" spans="1:2" x14ac:dyDescent="0.2">
      <c r="A7657" s="50">
        <v>7654</v>
      </c>
      <c r="B7657" s="51">
        <v>53.735233438158467</v>
      </c>
    </row>
    <row r="7658" spans="1:2" x14ac:dyDescent="0.2">
      <c r="A7658" s="50">
        <v>7655</v>
      </c>
      <c r="B7658" s="51">
        <v>71.071614891770395</v>
      </c>
    </row>
    <row r="7659" spans="1:2" x14ac:dyDescent="0.2">
      <c r="A7659" s="50">
        <v>7656</v>
      </c>
      <c r="B7659" s="51">
        <v>75.556057956518814</v>
      </c>
    </row>
    <row r="7660" spans="1:2" x14ac:dyDescent="0.2">
      <c r="A7660" s="50">
        <v>7657</v>
      </c>
      <c r="B7660" s="51">
        <v>60.651441326760995</v>
      </c>
    </row>
    <row r="7661" spans="1:2" x14ac:dyDescent="0.2">
      <c r="A7661" s="50">
        <v>7658</v>
      </c>
      <c r="B7661" s="51">
        <v>75.90674282592316</v>
      </c>
    </row>
    <row r="7662" spans="1:2" x14ac:dyDescent="0.2">
      <c r="A7662" s="50">
        <v>7659</v>
      </c>
      <c r="B7662" s="51">
        <v>54.565107111294111</v>
      </c>
    </row>
    <row r="7663" spans="1:2" x14ac:dyDescent="0.2">
      <c r="A7663" s="50">
        <v>7660</v>
      </c>
      <c r="B7663" s="51">
        <v>49.888112601165062</v>
      </c>
    </row>
    <row r="7664" spans="1:2" x14ac:dyDescent="0.2">
      <c r="A7664" s="50">
        <v>7661</v>
      </c>
      <c r="B7664" s="51">
        <v>59.814565460644985</v>
      </c>
    </row>
    <row r="7665" spans="1:2" x14ac:dyDescent="0.2">
      <c r="A7665" s="50">
        <v>7662</v>
      </c>
      <c r="B7665" s="51">
        <v>58.667789864026055</v>
      </c>
    </row>
    <row r="7666" spans="1:2" x14ac:dyDescent="0.2">
      <c r="A7666" s="50">
        <v>7663</v>
      </c>
      <c r="B7666" s="51">
        <v>68.140472898716737</v>
      </c>
    </row>
    <row r="7667" spans="1:2" x14ac:dyDescent="0.2">
      <c r="A7667" s="50">
        <v>7664</v>
      </c>
      <c r="B7667" s="51">
        <v>55.524015966414105</v>
      </c>
    </row>
    <row r="7668" spans="1:2" x14ac:dyDescent="0.2">
      <c r="A7668" s="50">
        <v>7665</v>
      </c>
      <c r="B7668" s="51">
        <v>65.403012562114654</v>
      </c>
    </row>
    <row r="7669" spans="1:2" x14ac:dyDescent="0.2">
      <c r="A7669" s="50">
        <v>7666</v>
      </c>
      <c r="B7669" s="51">
        <v>62.197263652866411</v>
      </c>
    </row>
    <row r="7670" spans="1:2" x14ac:dyDescent="0.2">
      <c r="A7670" s="50">
        <v>7667</v>
      </c>
      <c r="B7670" s="51">
        <v>60.730419289615362</v>
      </c>
    </row>
    <row r="7671" spans="1:2" x14ac:dyDescent="0.2">
      <c r="A7671" s="50">
        <v>7668</v>
      </c>
      <c r="B7671" s="51">
        <v>65.34354155287987</v>
      </c>
    </row>
    <row r="7672" spans="1:2" x14ac:dyDescent="0.2">
      <c r="A7672" s="50">
        <v>7669</v>
      </c>
      <c r="B7672" s="51">
        <v>87.088574209071879</v>
      </c>
    </row>
    <row r="7673" spans="1:2" x14ac:dyDescent="0.2">
      <c r="A7673" s="50">
        <v>7670</v>
      </c>
      <c r="B7673" s="51">
        <v>57.412347398974134</v>
      </c>
    </row>
    <row r="7674" spans="1:2" x14ac:dyDescent="0.2">
      <c r="A7674" s="50">
        <v>7671</v>
      </c>
      <c r="B7674" s="51">
        <v>65.903128287129022</v>
      </c>
    </row>
    <row r="7675" spans="1:2" x14ac:dyDescent="0.2">
      <c r="A7675" s="50">
        <v>7672</v>
      </c>
      <c r="B7675" s="51">
        <v>60.938943244012961</v>
      </c>
    </row>
    <row r="7676" spans="1:2" x14ac:dyDescent="0.2">
      <c r="A7676" s="50">
        <v>7673</v>
      </c>
      <c r="B7676" s="51">
        <v>64.626488666105189</v>
      </c>
    </row>
    <row r="7677" spans="1:2" x14ac:dyDescent="0.2">
      <c r="A7677" s="50">
        <v>7674</v>
      </c>
      <c r="B7677" s="51">
        <v>52.232658071654711</v>
      </c>
    </row>
    <row r="7678" spans="1:2" x14ac:dyDescent="0.2">
      <c r="A7678" s="50">
        <v>7675</v>
      </c>
      <c r="B7678" s="51">
        <v>84.1725648793891</v>
      </c>
    </row>
    <row r="7679" spans="1:2" x14ac:dyDescent="0.2">
      <c r="A7679" s="50">
        <v>7676</v>
      </c>
      <c r="B7679" s="51">
        <v>62.972153643447314</v>
      </c>
    </row>
    <row r="7680" spans="1:2" x14ac:dyDescent="0.2">
      <c r="A7680" s="50">
        <v>7677</v>
      </c>
      <c r="B7680" s="51">
        <v>63.714069134959992</v>
      </c>
    </row>
    <row r="7681" spans="1:2" x14ac:dyDescent="0.2">
      <c r="A7681" s="50">
        <v>7678</v>
      </c>
      <c r="B7681" s="51">
        <v>56.049353608254926</v>
      </c>
    </row>
    <row r="7682" spans="1:2" x14ac:dyDescent="0.2">
      <c r="A7682" s="50">
        <v>7679</v>
      </c>
      <c r="B7682" s="51">
        <v>63.992988547849926</v>
      </c>
    </row>
    <row r="7683" spans="1:2" x14ac:dyDescent="0.2">
      <c r="A7683" s="50">
        <v>7680</v>
      </c>
      <c r="B7683" s="51">
        <v>66.358697206894149</v>
      </c>
    </row>
    <row r="7684" spans="1:2" x14ac:dyDescent="0.2">
      <c r="A7684" s="50">
        <v>7681</v>
      </c>
      <c r="B7684" s="51">
        <v>71.24118257372217</v>
      </c>
    </row>
    <row r="7685" spans="1:2" x14ac:dyDescent="0.2">
      <c r="A7685" s="50">
        <v>7682</v>
      </c>
      <c r="B7685" s="51">
        <v>65.251174637952801</v>
      </c>
    </row>
    <row r="7686" spans="1:2" x14ac:dyDescent="0.2">
      <c r="A7686" s="50">
        <v>7683</v>
      </c>
      <c r="B7686" s="51">
        <v>57.268133080487225</v>
      </c>
    </row>
    <row r="7687" spans="1:2" x14ac:dyDescent="0.2">
      <c r="A7687" s="50">
        <v>7684</v>
      </c>
      <c r="B7687" s="51">
        <v>60.78100281141878</v>
      </c>
    </row>
    <row r="7688" spans="1:2" x14ac:dyDescent="0.2">
      <c r="A7688" s="50">
        <v>7685</v>
      </c>
      <c r="B7688" s="51">
        <v>60.989534764753039</v>
      </c>
    </row>
    <row r="7689" spans="1:2" x14ac:dyDescent="0.2">
      <c r="A7689" s="50">
        <v>7686</v>
      </c>
      <c r="B7689" s="51">
        <v>60.363711828940808</v>
      </c>
    </row>
    <row r="7690" spans="1:2" x14ac:dyDescent="0.2">
      <c r="A7690" s="50">
        <v>7687</v>
      </c>
      <c r="B7690" s="51">
        <v>62.248673908640882</v>
      </c>
    </row>
    <row r="7691" spans="1:2" x14ac:dyDescent="0.2">
      <c r="A7691" s="50">
        <v>7688</v>
      </c>
      <c r="B7691" s="51">
        <v>78.272880339689209</v>
      </c>
    </row>
    <row r="7692" spans="1:2" x14ac:dyDescent="0.2">
      <c r="A7692" s="50">
        <v>7689</v>
      </c>
      <c r="B7692" s="51">
        <v>52.491929942190524</v>
      </c>
    </row>
    <row r="7693" spans="1:2" x14ac:dyDescent="0.2">
      <c r="A7693" s="50">
        <v>7690</v>
      </c>
      <c r="B7693" s="51">
        <v>56.457515631193381</v>
      </c>
    </row>
    <row r="7694" spans="1:2" x14ac:dyDescent="0.2">
      <c r="A7694" s="50">
        <v>7691</v>
      </c>
      <c r="B7694" s="51">
        <v>69.478456641424685</v>
      </c>
    </row>
    <row r="7695" spans="1:2" x14ac:dyDescent="0.2">
      <c r="A7695" s="50">
        <v>7692</v>
      </c>
      <c r="B7695" s="51">
        <v>51.301235386896771</v>
      </c>
    </row>
    <row r="7696" spans="1:2" x14ac:dyDescent="0.2">
      <c r="A7696" s="50">
        <v>7693</v>
      </c>
      <c r="B7696" s="51">
        <v>50.537796735773718</v>
      </c>
    </row>
    <row r="7697" spans="1:2" x14ac:dyDescent="0.2">
      <c r="A7697" s="50">
        <v>7694</v>
      </c>
      <c r="B7697" s="51">
        <v>59.179461112014742</v>
      </c>
    </row>
    <row r="7698" spans="1:2" x14ac:dyDescent="0.2">
      <c r="A7698" s="50">
        <v>7695</v>
      </c>
      <c r="B7698" s="51">
        <v>60.572446238737001</v>
      </c>
    </row>
    <row r="7699" spans="1:2" x14ac:dyDescent="0.2">
      <c r="A7699" s="50">
        <v>7696</v>
      </c>
      <c r="B7699" s="51">
        <v>61.616494352367766</v>
      </c>
    </row>
    <row r="7700" spans="1:2" x14ac:dyDescent="0.2">
      <c r="A7700" s="50">
        <v>7697</v>
      </c>
      <c r="B7700" s="51">
        <v>58.449827814603523</v>
      </c>
    </row>
    <row r="7701" spans="1:2" x14ac:dyDescent="0.2">
      <c r="A7701" s="50">
        <v>7698</v>
      </c>
      <c r="B7701" s="51">
        <v>69.124635211577612</v>
      </c>
    </row>
    <row r="7702" spans="1:2" x14ac:dyDescent="0.2">
      <c r="A7702" s="50">
        <v>7699</v>
      </c>
      <c r="B7702" s="51">
        <v>52.644397520921153</v>
      </c>
    </row>
    <row r="7703" spans="1:2" x14ac:dyDescent="0.2">
      <c r="A7703" s="50">
        <v>7700</v>
      </c>
      <c r="B7703" s="51">
        <v>77.247478269503802</v>
      </c>
    </row>
    <row r="7704" spans="1:2" x14ac:dyDescent="0.2">
      <c r="A7704" s="50">
        <v>7701</v>
      </c>
      <c r="B7704" s="51">
        <v>65.009956228705107</v>
      </c>
    </row>
    <row r="7705" spans="1:2" x14ac:dyDescent="0.2">
      <c r="A7705" s="50">
        <v>7702</v>
      </c>
      <c r="B7705" s="51">
        <v>57.953329436632529</v>
      </c>
    </row>
    <row r="7706" spans="1:2" x14ac:dyDescent="0.2">
      <c r="A7706" s="50">
        <v>7703</v>
      </c>
      <c r="B7706" s="51">
        <v>58.883962726811866</v>
      </c>
    </row>
    <row r="7707" spans="1:2" x14ac:dyDescent="0.2">
      <c r="A7707" s="50">
        <v>7704</v>
      </c>
      <c r="B7707" s="51">
        <v>67.247490587065357</v>
      </c>
    </row>
    <row r="7708" spans="1:2" x14ac:dyDescent="0.2">
      <c r="A7708" s="50">
        <v>7705</v>
      </c>
      <c r="B7708" s="51">
        <v>57.727914095517953</v>
      </c>
    </row>
    <row r="7709" spans="1:2" x14ac:dyDescent="0.2">
      <c r="A7709" s="50">
        <v>7706</v>
      </c>
      <c r="B7709" s="51">
        <v>59.523824982983243</v>
      </c>
    </row>
    <row r="7710" spans="1:2" x14ac:dyDescent="0.2">
      <c r="A7710" s="50">
        <v>7707</v>
      </c>
      <c r="B7710" s="51">
        <v>64.919571918355501</v>
      </c>
    </row>
    <row r="7711" spans="1:2" x14ac:dyDescent="0.2">
      <c r="A7711" s="50">
        <v>7708</v>
      </c>
      <c r="B7711" s="51">
        <v>63.492147499944053</v>
      </c>
    </row>
    <row r="7712" spans="1:2" x14ac:dyDescent="0.2">
      <c r="A7712" s="50">
        <v>7709</v>
      </c>
      <c r="B7712" s="51">
        <v>56.794162788103186</v>
      </c>
    </row>
    <row r="7713" spans="1:2" x14ac:dyDescent="0.2">
      <c r="A7713" s="50">
        <v>7710</v>
      </c>
      <c r="B7713" s="51">
        <v>62.037112772629214</v>
      </c>
    </row>
    <row r="7714" spans="1:2" x14ac:dyDescent="0.2">
      <c r="A7714" s="50">
        <v>7711</v>
      </c>
      <c r="B7714" s="51">
        <v>40.89621280084156</v>
      </c>
    </row>
    <row r="7715" spans="1:2" x14ac:dyDescent="0.2">
      <c r="A7715" s="50">
        <v>7712</v>
      </c>
      <c r="B7715" s="51">
        <v>43.692266007586774</v>
      </c>
    </row>
    <row r="7716" spans="1:2" x14ac:dyDescent="0.2">
      <c r="A7716" s="50">
        <v>7713</v>
      </c>
      <c r="B7716" s="51">
        <v>62.329058108310903</v>
      </c>
    </row>
    <row r="7717" spans="1:2" x14ac:dyDescent="0.2">
      <c r="A7717" s="50">
        <v>7714</v>
      </c>
      <c r="B7717" s="51">
        <v>65.841486247443456</v>
      </c>
    </row>
    <row r="7718" spans="1:2" x14ac:dyDescent="0.2">
      <c r="A7718" s="50">
        <v>7715</v>
      </c>
      <c r="B7718" s="51">
        <v>74.722602913952684</v>
      </c>
    </row>
    <row r="7719" spans="1:2" x14ac:dyDescent="0.2">
      <c r="A7719" s="50">
        <v>7716</v>
      </c>
      <c r="B7719" s="51">
        <v>61.277279172291372</v>
      </c>
    </row>
    <row r="7720" spans="1:2" x14ac:dyDescent="0.2">
      <c r="A7720" s="50">
        <v>7717</v>
      </c>
      <c r="B7720" s="51">
        <v>70.540965566078498</v>
      </c>
    </row>
    <row r="7721" spans="1:2" x14ac:dyDescent="0.2">
      <c r="A7721" s="50">
        <v>7718</v>
      </c>
      <c r="B7721" s="51">
        <v>60.859970659885086</v>
      </c>
    </row>
    <row r="7722" spans="1:2" x14ac:dyDescent="0.2">
      <c r="A7722" s="50">
        <v>7719</v>
      </c>
      <c r="B7722" s="51">
        <v>73.58072843486238</v>
      </c>
    </row>
    <row r="7723" spans="1:2" x14ac:dyDescent="0.2">
      <c r="A7723" s="50">
        <v>7720</v>
      </c>
      <c r="B7723" s="51">
        <v>56.94309937851979</v>
      </c>
    </row>
    <row r="7724" spans="1:2" x14ac:dyDescent="0.2">
      <c r="A7724" s="50">
        <v>7721</v>
      </c>
      <c r="B7724" s="51">
        <v>67.536603263862474</v>
      </c>
    </row>
    <row r="7725" spans="1:2" x14ac:dyDescent="0.2">
      <c r="A7725" s="50">
        <v>7722</v>
      </c>
      <c r="B7725" s="51">
        <v>57.03310727332557</v>
      </c>
    </row>
    <row r="7726" spans="1:2" x14ac:dyDescent="0.2">
      <c r="A7726" s="50">
        <v>7723</v>
      </c>
      <c r="B7726" s="51">
        <v>61.407129992274541</v>
      </c>
    </row>
    <row r="7727" spans="1:2" x14ac:dyDescent="0.2">
      <c r="A7727" s="50">
        <v>7724</v>
      </c>
      <c r="B7727" s="51">
        <v>59.098560102448069</v>
      </c>
    </row>
    <row r="7728" spans="1:2" x14ac:dyDescent="0.2">
      <c r="A7728" s="50">
        <v>7725</v>
      </c>
      <c r="B7728" s="51">
        <v>66.422901041833526</v>
      </c>
    </row>
    <row r="7729" spans="1:2" x14ac:dyDescent="0.2">
      <c r="A7729" s="50">
        <v>7726</v>
      </c>
      <c r="B7729" s="51">
        <v>59.683754410828179</v>
      </c>
    </row>
    <row r="7730" spans="1:2" x14ac:dyDescent="0.2">
      <c r="A7730" s="50">
        <v>7727</v>
      </c>
      <c r="B7730" s="51">
        <v>69.756681800248089</v>
      </c>
    </row>
    <row r="7731" spans="1:2" x14ac:dyDescent="0.2">
      <c r="A7731" s="50">
        <v>7728</v>
      </c>
      <c r="B7731" s="51">
        <v>62.117120431943171</v>
      </c>
    </row>
    <row r="7732" spans="1:2" x14ac:dyDescent="0.2">
      <c r="A7732" s="50">
        <v>7729</v>
      </c>
      <c r="B7732" s="51">
        <v>66.625595879779937</v>
      </c>
    </row>
    <row r="7733" spans="1:2" x14ac:dyDescent="0.2">
      <c r="A7733" s="50">
        <v>7730</v>
      </c>
      <c r="B7733" s="51">
        <v>69.992151468884273</v>
      </c>
    </row>
    <row r="7734" spans="1:2" x14ac:dyDescent="0.2">
      <c r="A7734" s="50">
        <v>7731</v>
      </c>
      <c r="B7734" s="51">
        <v>67.648210716579555</v>
      </c>
    </row>
    <row r="7735" spans="1:2" x14ac:dyDescent="0.2">
      <c r="A7735" s="50">
        <v>7732</v>
      </c>
      <c r="B7735" s="51">
        <v>81.659596950590881</v>
      </c>
    </row>
    <row r="7736" spans="1:2" x14ac:dyDescent="0.2">
      <c r="A7736" s="50">
        <v>7733</v>
      </c>
      <c r="B7736" s="51">
        <v>58.092056249562333</v>
      </c>
    </row>
    <row r="7737" spans="1:2" x14ac:dyDescent="0.2">
      <c r="A7737" s="50">
        <v>7734</v>
      </c>
      <c r="B7737" s="51">
        <v>63.768234597892082</v>
      </c>
    </row>
    <row r="7738" spans="1:2" x14ac:dyDescent="0.2">
      <c r="A7738" s="50">
        <v>7735</v>
      </c>
      <c r="B7738" s="51">
        <v>67.178520707540159</v>
      </c>
    </row>
    <row r="7739" spans="1:2" x14ac:dyDescent="0.2">
      <c r="A7739" s="50">
        <v>7736</v>
      </c>
      <c r="B7739" s="51">
        <v>67.948939248051474</v>
      </c>
    </row>
    <row r="7740" spans="1:2" x14ac:dyDescent="0.2">
      <c r="A7740" s="50">
        <v>7737</v>
      </c>
      <c r="B7740" s="51">
        <v>76.53535369107091</v>
      </c>
    </row>
    <row r="7741" spans="1:2" x14ac:dyDescent="0.2">
      <c r="A7741" s="50">
        <v>7738</v>
      </c>
      <c r="B7741" s="51">
        <v>60.024514192228445</v>
      </c>
    </row>
    <row r="7742" spans="1:2" x14ac:dyDescent="0.2">
      <c r="A7742" s="50">
        <v>7739</v>
      </c>
      <c r="B7742" s="51">
        <v>58.007609884157567</v>
      </c>
    </row>
    <row r="7743" spans="1:2" x14ac:dyDescent="0.2">
      <c r="A7743" s="50">
        <v>7740</v>
      </c>
      <c r="B7743" s="51">
        <v>71.528260438544592</v>
      </c>
    </row>
    <row r="7744" spans="1:2" x14ac:dyDescent="0.2">
      <c r="A7744" s="50">
        <v>7741</v>
      </c>
      <c r="B7744" s="51">
        <v>73.342083546068935</v>
      </c>
    </row>
    <row r="7745" spans="1:2" x14ac:dyDescent="0.2">
      <c r="A7745" s="50">
        <v>7742</v>
      </c>
      <c r="B7745" s="51">
        <v>62.54210008115205</v>
      </c>
    </row>
    <row r="7746" spans="1:2" x14ac:dyDescent="0.2">
      <c r="A7746" s="50">
        <v>7743</v>
      </c>
      <c r="B7746" s="51">
        <v>65.10086304208167</v>
      </c>
    </row>
    <row r="7747" spans="1:2" x14ac:dyDescent="0.2">
      <c r="A7747" s="50">
        <v>7744</v>
      </c>
      <c r="B7747" s="51">
        <v>48.537180281019957</v>
      </c>
    </row>
    <row r="7748" spans="1:2" x14ac:dyDescent="0.2">
      <c r="A7748" s="50">
        <v>7745</v>
      </c>
      <c r="B7748" s="51">
        <v>55.145015568520613</v>
      </c>
    </row>
    <row r="7749" spans="1:2" x14ac:dyDescent="0.2">
      <c r="A7749" s="50">
        <v>7746</v>
      </c>
      <c r="B7749" s="51">
        <v>80.623088629508302</v>
      </c>
    </row>
    <row r="7750" spans="1:2" x14ac:dyDescent="0.2">
      <c r="A7750" s="50">
        <v>7747</v>
      </c>
      <c r="B7750" s="51">
        <v>63.629771127752328</v>
      </c>
    </row>
    <row r="7751" spans="1:2" x14ac:dyDescent="0.2">
      <c r="A7751" s="50">
        <v>7748</v>
      </c>
      <c r="B7751" s="51">
        <v>61.775448412522891</v>
      </c>
    </row>
    <row r="7752" spans="1:2" x14ac:dyDescent="0.2">
      <c r="A7752" s="50">
        <v>7749</v>
      </c>
      <c r="B7752" s="51">
        <v>61.985931827876982</v>
      </c>
    </row>
    <row r="7753" spans="1:2" x14ac:dyDescent="0.2">
      <c r="A7753" s="50">
        <v>7750</v>
      </c>
      <c r="B7753" s="51">
        <v>61.356412693627313</v>
      </c>
    </row>
    <row r="7754" spans="1:2" x14ac:dyDescent="0.2">
      <c r="A7754" s="50">
        <v>7751</v>
      </c>
      <c r="B7754" s="51">
        <v>63.272278026253979</v>
      </c>
    </row>
    <row r="7755" spans="1:2" x14ac:dyDescent="0.2">
      <c r="A7755" s="50">
        <v>7752</v>
      </c>
      <c r="B7755" s="51">
        <v>57.499620330426602</v>
      </c>
    </row>
    <row r="7756" spans="1:2" x14ac:dyDescent="0.2">
      <c r="A7756" s="50">
        <v>7753</v>
      </c>
      <c r="B7756" s="51">
        <v>60.154643850078465</v>
      </c>
    </row>
    <row r="7757" spans="1:2" x14ac:dyDescent="0.2">
      <c r="A7757" s="50">
        <v>7754</v>
      </c>
      <c r="B7757" s="51">
        <v>62.890269317049452</v>
      </c>
    </row>
    <row r="7758" spans="1:2" x14ac:dyDescent="0.2">
      <c r="A7758" s="50">
        <v>7755</v>
      </c>
      <c r="B7758" s="51">
        <v>71.414803050896268</v>
      </c>
    </row>
    <row r="7759" spans="1:2" x14ac:dyDescent="0.2">
      <c r="A7759" s="50">
        <v>7756</v>
      </c>
      <c r="B7759" s="51">
        <v>59.603856543730608</v>
      </c>
    </row>
    <row r="7760" spans="1:2" x14ac:dyDescent="0.2">
      <c r="A7760" s="50">
        <v>7757</v>
      </c>
      <c r="B7760" s="51">
        <v>59.311783717262585</v>
      </c>
    </row>
    <row r="7761" spans="1:2" x14ac:dyDescent="0.2">
      <c r="A7761" s="50">
        <v>7758</v>
      </c>
      <c r="B7761" s="51">
        <v>65.650811990994086</v>
      </c>
    </row>
    <row r="7762" spans="1:2" x14ac:dyDescent="0.2">
      <c r="A7762" s="50">
        <v>7759</v>
      </c>
      <c r="B7762" s="51">
        <v>61.565659388356195</v>
      </c>
    </row>
    <row r="7763" spans="1:2" x14ac:dyDescent="0.2">
      <c r="A7763" s="50">
        <v>7760</v>
      </c>
      <c r="B7763" s="51">
        <v>62.623103117887219</v>
      </c>
    </row>
    <row r="7764" spans="1:2" x14ac:dyDescent="0.2">
      <c r="A7764" s="50">
        <v>7761</v>
      </c>
      <c r="B7764" s="51">
        <v>59.472486747117294</v>
      </c>
    </row>
    <row r="7765" spans="1:2" x14ac:dyDescent="0.2">
      <c r="A7765" s="50">
        <v>7762</v>
      </c>
      <c r="B7765" s="51">
        <v>70.965020570890971</v>
      </c>
    </row>
    <row r="7766" spans="1:2" x14ac:dyDescent="0.2">
      <c r="A7766" s="50">
        <v>7763</v>
      </c>
      <c r="B7766" s="51">
        <v>60.233869295652454</v>
      </c>
    </row>
    <row r="7767" spans="1:2" x14ac:dyDescent="0.2">
      <c r="A7767" s="50">
        <v>7764</v>
      </c>
      <c r="B7767" s="51">
        <v>46.253296480181902</v>
      </c>
    </row>
    <row r="7768" spans="1:2" x14ac:dyDescent="0.2">
      <c r="A7768" s="50">
        <v>7765</v>
      </c>
      <c r="B7768" s="51">
        <v>78.650816566658904</v>
      </c>
    </row>
    <row r="7769" spans="1:2" x14ac:dyDescent="0.2">
      <c r="A7769" s="50">
        <v>7766</v>
      </c>
      <c r="B7769" s="51">
        <v>64.307038713381587</v>
      </c>
    </row>
    <row r="7770" spans="1:2" x14ac:dyDescent="0.2">
      <c r="A7770" s="50">
        <v>7767</v>
      </c>
      <c r="B7770" s="51">
        <v>59.894155489790478</v>
      </c>
    </row>
    <row r="7771" spans="1:2" x14ac:dyDescent="0.2">
      <c r="A7771" s="50">
        <v>7768</v>
      </c>
      <c r="B7771" s="51">
        <v>68.704069193046536</v>
      </c>
    </row>
    <row r="7772" spans="1:2" x14ac:dyDescent="0.2">
      <c r="A7772" s="50">
        <v>7769</v>
      </c>
      <c r="B7772" s="51">
        <v>64.078751046135707</v>
      </c>
    </row>
    <row r="7773" spans="1:2" x14ac:dyDescent="0.2">
      <c r="A7773" s="50">
        <v>7770</v>
      </c>
      <c r="B7773" s="51">
        <v>60.521833734694653</v>
      </c>
    </row>
    <row r="7774" spans="1:2" x14ac:dyDescent="0.2">
      <c r="A7774" s="50">
        <v>7771</v>
      </c>
      <c r="B7774" s="51">
        <v>66.097479991565962</v>
      </c>
    </row>
    <row r="7775" spans="1:2" x14ac:dyDescent="0.2">
      <c r="A7775" s="50">
        <v>7772</v>
      </c>
      <c r="B7775" s="51">
        <v>72.751837755692122</v>
      </c>
    </row>
    <row r="7776" spans="1:2" x14ac:dyDescent="0.2">
      <c r="A7776" s="50">
        <v>7773</v>
      </c>
      <c r="B7776" s="51">
        <v>63.18950692744459</v>
      </c>
    </row>
    <row r="7777" spans="1:2" x14ac:dyDescent="0.2">
      <c r="A7777" s="50">
        <v>7774</v>
      </c>
      <c r="B7777" s="51">
        <v>63.054268654751077</v>
      </c>
    </row>
    <row r="7778" spans="1:2" x14ac:dyDescent="0.2">
      <c r="A7778" s="50">
        <v>7775</v>
      </c>
      <c r="B7778" s="51">
        <v>58.176155622661362</v>
      </c>
    </row>
    <row r="7779" spans="1:2" x14ac:dyDescent="0.2">
      <c r="A7779" s="50">
        <v>7776</v>
      </c>
      <c r="B7779" s="51">
        <v>58.229849017616729</v>
      </c>
    </row>
    <row r="7780" spans="1:2" x14ac:dyDescent="0.2">
      <c r="A7780" s="50">
        <v>7777</v>
      </c>
      <c r="B7780" s="51">
        <v>70.234730723486265</v>
      </c>
    </row>
    <row r="7781" spans="1:2" x14ac:dyDescent="0.2">
      <c r="A7781" s="50">
        <v>7778</v>
      </c>
      <c r="B7781" s="51">
        <v>45.294200262881496</v>
      </c>
    </row>
    <row r="7782" spans="1:2" x14ac:dyDescent="0.2">
      <c r="A7782" s="50">
        <v>7779</v>
      </c>
      <c r="B7782" s="51">
        <v>56.702563324859156</v>
      </c>
    </row>
    <row r="7783" spans="1:2" x14ac:dyDescent="0.2">
      <c r="A7783" s="50">
        <v>7780</v>
      </c>
      <c r="B7783" s="51">
        <v>68.45699455412948</v>
      </c>
    </row>
    <row r="7784" spans="1:2" x14ac:dyDescent="0.2">
      <c r="A7784" s="50">
        <v>7781</v>
      </c>
      <c r="B7784" s="51">
        <v>54.678000395889754</v>
      </c>
    </row>
    <row r="7785" spans="1:2" x14ac:dyDescent="0.2">
      <c r="A7785" s="50">
        <v>7782</v>
      </c>
      <c r="B7785" s="51">
        <v>67.833989113192004</v>
      </c>
    </row>
    <row r="7786" spans="1:2" x14ac:dyDescent="0.2">
      <c r="A7786" s="50">
        <v>7783</v>
      </c>
      <c r="B7786" s="51">
        <v>56.302784392498786</v>
      </c>
    </row>
    <row r="7787" spans="1:2" x14ac:dyDescent="0.2">
      <c r="A7787" s="50">
        <v>7784</v>
      </c>
      <c r="B7787" s="51">
        <v>63.325435844579154</v>
      </c>
    </row>
    <row r="7788" spans="1:2" x14ac:dyDescent="0.2">
      <c r="A7788" s="50">
        <v>7785</v>
      </c>
      <c r="B7788" s="51">
        <v>69.04094727502347</v>
      </c>
    </row>
    <row r="7789" spans="1:2" x14ac:dyDescent="0.2">
      <c r="A7789" s="50">
        <v>7786</v>
      </c>
      <c r="B7789" s="51">
        <v>63.408649850159385</v>
      </c>
    </row>
    <row r="7790" spans="1:2" x14ac:dyDescent="0.2">
      <c r="A7790" s="50">
        <v>7787</v>
      </c>
      <c r="B7790" s="51">
        <v>62.409600646066679</v>
      </c>
    </row>
    <row r="7791" spans="1:2" x14ac:dyDescent="0.2">
      <c r="A7791" s="50">
        <v>7788</v>
      </c>
      <c r="B7791" s="51">
        <v>60.103860100376806</v>
      </c>
    </row>
    <row r="7792" spans="1:2" x14ac:dyDescent="0.2">
      <c r="A7792" s="50">
        <v>7789</v>
      </c>
      <c r="B7792" s="51">
        <v>67.761046708781706</v>
      </c>
    </row>
    <row r="7793" spans="1:2" x14ac:dyDescent="0.2">
      <c r="A7793" s="50">
        <v>7790</v>
      </c>
      <c r="B7793" s="51">
        <v>66.259128949723731</v>
      </c>
    </row>
    <row r="7794" spans="1:2" x14ac:dyDescent="0.2">
      <c r="A7794" s="50">
        <v>7791</v>
      </c>
      <c r="B7794" s="51">
        <v>54.062759351725219</v>
      </c>
    </row>
    <row r="7795" spans="1:2" x14ac:dyDescent="0.2">
      <c r="A7795" s="50">
        <v>7792</v>
      </c>
      <c r="B7795" s="51">
        <v>69.847809607823507</v>
      </c>
    </row>
    <row r="7796" spans="1:2" x14ac:dyDescent="0.2">
      <c r="A7796" s="50">
        <v>7793</v>
      </c>
      <c r="B7796" s="51">
        <v>49.425570073123289</v>
      </c>
    </row>
    <row r="7797" spans="1:2" x14ac:dyDescent="0.2">
      <c r="A7797" s="50">
        <v>7794</v>
      </c>
      <c r="B7797" s="51">
        <v>54.25914061950666</v>
      </c>
    </row>
    <row r="7798" spans="1:2" x14ac:dyDescent="0.2">
      <c r="A7798" s="50">
        <v>7795</v>
      </c>
      <c r="B7798" s="51">
        <v>51.6090101523302</v>
      </c>
    </row>
    <row r="7799" spans="1:2" x14ac:dyDescent="0.2">
      <c r="A7799" s="50">
        <v>7796</v>
      </c>
      <c r="B7799" s="51">
        <v>57.868282070232247</v>
      </c>
    </row>
    <row r="7800" spans="1:2" x14ac:dyDescent="0.2">
      <c r="A7800" s="50">
        <v>7797</v>
      </c>
      <c r="B7800" s="51">
        <v>64.450286131887509</v>
      </c>
    </row>
    <row r="7801" spans="1:2" x14ac:dyDescent="0.2">
      <c r="A7801" s="50">
        <v>7798</v>
      </c>
      <c r="B7801" s="51">
        <v>64.861944123893736</v>
      </c>
    </row>
    <row r="7802" spans="1:2" x14ac:dyDescent="0.2">
      <c r="A7802" s="50">
        <v>7799</v>
      </c>
      <c r="B7802" s="51">
        <v>50.760441542720081</v>
      </c>
    </row>
    <row r="7803" spans="1:2" x14ac:dyDescent="0.2">
      <c r="A7803" s="50">
        <v>7800</v>
      </c>
      <c r="B7803" s="51">
        <v>52.068482249058945</v>
      </c>
    </row>
    <row r="7804" spans="1:2" x14ac:dyDescent="0.2">
      <c r="A7804" s="50">
        <v>7801</v>
      </c>
      <c r="B7804" s="51">
        <v>57.179562432154356</v>
      </c>
    </row>
    <row r="7805" spans="1:2" x14ac:dyDescent="0.2">
      <c r="A7805" s="50">
        <v>7802</v>
      </c>
      <c r="B7805" s="51">
        <v>66.691252265399797</v>
      </c>
    </row>
    <row r="7806" spans="1:2" x14ac:dyDescent="0.2">
      <c r="A7806" s="50">
        <v>7803</v>
      </c>
      <c r="B7806" s="51">
        <v>59.046636842899019</v>
      </c>
    </row>
    <row r="7807" spans="1:2" x14ac:dyDescent="0.2">
      <c r="A7807" s="50">
        <v>7804</v>
      </c>
      <c r="B7807" s="51">
        <v>74.259108580078575</v>
      </c>
    </row>
    <row r="7808" spans="1:2" x14ac:dyDescent="0.2">
      <c r="A7808" s="50">
        <v>7805</v>
      </c>
      <c r="B7808" s="51">
        <v>56.207465995321286</v>
      </c>
    </row>
    <row r="7809" spans="1:2" x14ac:dyDescent="0.2">
      <c r="A7809" s="50">
        <v>7806</v>
      </c>
      <c r="B7809" s="51">
        <v>70.641670231782811</v>
      </c>
    </row>
    <row r="7810" spans="1:2" x14ac:dyDescent="0.2">
      <c r="A7810" s="50">
        <v>7807</v>
      </c>
      <c r="B7810" s="51">
        <v>79.305835681166926</v>
      </c>
    </row>
    <row r="7811" spans="1:2" x14ac:dyDescent="0.2">
      <c r="A7811" s="50">
        <v>7808</v>
      </c>
      <c r="B7811" s="51">
        <v>58.749855378340051</v>
      </c>
    </row>
    <row r="7812" spans="1:2" x14ac:dyDescent="0.2">
      <c r="A7812" s="50">
        <v>7809</v>
      </c>
      <c r="B7812" s="51">
        <v>61.826437790630152</v>
      </c>
    </row>
    <row r="7813" spans="1:2" x14ac:dyDescent="0.2">
      <c r="A7813" s="50">
        <v>7810</v>
      </c>
      <c r="B7813" s="51">
        <v>57.782848292699789</v>
      </c>
    </row>
    <row r="7814" spans="1:2" x14ac:dyDescent="0.2">
      <c r="A7814" s="50">
        <v>7811</v>
      </c>
      <c r="B7814" s="51">
        <v>73.112125637851065</v>
      </c>
    </row>
    <row r="7815" spans="1:2" x14ac:dyDescent="0.2">
      <c r="A7815" s="50">
        <v>7812</v>
      </c>
      <c r="B7815" s="51">
        <v>69.256918920997123</v>
      </c>
    </row>
    <row r="7816" spans="1:2" x14ac:dyDescent="0.2">
      <c r="A7816" s="50">
        <v>7813</v>
      </c>
      <c r="B7816" s="51">
        <v>69.616404972337278</v>
      </c>
    </row>
    <row r="7817" spans="1:2" x14ac:dyDescent="0.2">
      <c r="A7817" s="50">
        <v>7814</v>
      </c>
      <c r="B7817" s="51">
        <v>68.579703298955252</v>
      </c>
    </row>
    <row r="7818" spans="1:2" x14ac:dyDescent="0.2">
      <c r="A7818" s="50">
        <v>7815</v>
      </c>
      <c r="B7818" s="51">
        <v>72.210439869846326</v>
      </c>
    </row>
    <row r="7819" spans="1:2" x14ac:dyDescent="0.2">
      <c r="A7819" s="50">
        <v>7816</v>
      </c>
      <c r="B7819" s="51">
        <v>63.853068695961952</v>
      </c>
    </row>
    <row r="7820" spans="1:2" x14ac:dyDescent="0.2">
      <c r="A7820" s="50">
        <v>7817</v>
      </c>
      <c r="B7820" s="51">
        <v>61.14755745779896</v>
      </c>
    </row>
    <row r="7821" spans="1:2" x14ac:dyDescent="0.2">
      <c r="A7821" s="50">
        <v>7818</v>
      </c>
      <c r="B7821" s="51">
        <v>63.938244699734398</v>
      </c>
    </row>
    <row r="7822" spans="1:2" x14ac:dyDescent="0.2">
      <c r="A7822" s="50">
        <v>7819</v>
      </c>
      <c r="B7822" s="51">
        <v>55.25065229426702</v>
      </c>
    </row>
    <row r="7823" spans="1:2" x14ac:dyDescent="0.2">
      <c r="A7823" s="50">
        <v>7820</v>
      </c>
      <c r="B7823" s="51">
        <v>66.160349425105323</v>
      </c>
    </row>
    <row r="7824" spans="1:2" x14ac:dyDescent="0.2">
      <c r="A7824" s="50">
        <v>7821</v>
      </c>
      <c r="B7824" s="51">
        <v>60.313032828181399</v>
      </c>
    </row>
    <row r="7825" spans="1:2" x14ac:dyDescent="0.2">
      <c r="A7825" s="50">
        <v>7822</v>
      </c>
      <c r="B7825" s="51">
        <v>66.898682634237446</v>
      </c>
    </row>
    <row r="7826" spans="1:2" x14ac:dyDescent="0.2">
      <c r="A7826" s="50">
        <v>7823</v>
      </c>
      <c r="B7826" s="51">
        <v>68.911866957198257</v>
      </c>
    </row>
    <row r="7827" spans="1:2" x14ac:dyDescent="0.2">
      <c r="A7827" s="50">
        <v>7824</v>
      </c>
      <c r="B7827" s="51">
        <v>70.801606116046855</v>
      </c>
    </row>
    <row r="7828" spans="1:2" x14ac:dyDescent="0.2">
      <c r="A7828" s="50">
        <v>7825</v>
      </c>
      <c r="B7828" s="51">
        <v>65.999941392056812</v>
      </c>
    </row>
    <row r="7829" spans="1:2" x14ac:dyDescent="0.2">
      <c r="A7829" s="50">
        <v>7826</v>
      </c>
      <c r="B7829" s="51">
        <v>54.968998100008157</v>
      </c>
    </row>
    <row r="7830" spans="1:2" x14ac:dyDescent="0.2">
      <c r="A7830" s="50">
        <v>7827</v>
      </c>
      <c r="B7830" s="51">
        <v>66.965922663594739</v>
      </c>
    </row>
    <row r="7831" spans="1:2" x14ac:dyDescent="0.2">
      <c r="A7831" s="50">
        <v>7828</v>
      </c>
      <c r="B7831" s="51">
        <v>58.396659692891284</v>
      </c>
    </row>
    <row r="7832" spans="1:2" x14ac:dyDescent="0.2">
      <c r="A7832" s="50">
        <v>7829</v>
      </c>
      <c r="B7832" s="51">
        <v>47.844830008065053</v>
      </c>
    </row>
    <row r="7833" spans="1:2" x14ac:dyDescent="0.2">
      <c r="A7833" s="50">
        <v>7830</v>
      </c>
      <c r="B7833" s="51">
        <v>75.225989133782946</v>
      </c>
    </row>
    <row r="7834" spans="1:2" x14ac:dyDescent="0.2">
      <c r="A7834" s="50">
        <v>7831</v>
      </c>
      <c r="B7834" s="51">
        <v>66.523819184639009</v>
      </c>
    </row>
    <row r="7835" spans="1:2" x14ac:dyDescent="0.2">
      <c r="A7835" s="50">
        <v>7832</v>
      </c>
      <c r="B7835" s="51">
        <v>53.02919076804119</v>
      </c>
    </row>
    <row r="7836" spans="1:2" x14ac:dyDescent="0.2">
      <c r="A7836" s="50">
        <v>7833</v>
      </c>
      <c r="B7836" s="51">
        <v>74.435793758589355</v>
      </c>
    </row>
    <row r="7837" spans="1:2" x14ac:dyDescent="0.2">
      <c r="A7837" s="50">
        <v>7834</v>
      </c>
      <c r="B7837" s="51">
        <v>67.356055442510538</v>
      </c>
    </row>
    <row r="7838" spans="1:2" x14ac:dyDescent="0.2">
      <c r="A7838" s="50">
        <v>7835</v>
      </c>
      <c r="B7838" s="51">
        <v>47.336535056389806</v>
      </c>
    </row>
    <row r="7839" spans="1:2" x14ac:dyDescent="0.2">
      <c r="A7839" s="50">
        <v>7836</v>
      </c>
      <c r="B7839" s="51">
        <v>55.951862699311178</v>
      </c>
    </row>
    <row r="7840" spans="1:2" x14ac:dyDescent="0.2">
      <c r="A7840" s="50">
        <v>7837</v>
      </c>
      <c r="B7840" s="51">
        <v>72.01625987418295</v>
      </c>
    </row>
    <row r="7841" spans="1:2" x14ac:dyDescent="0.2">
      <c r="A7841" s="50">
        <v>7838</v>
      </c>
      <c r="B7841" s="51">
        <v>71.709092767509986</v>
      </c>
    </row>
    <row r="7842" spans="1:2" x14ac:dyDescent="0.2">
      <c r="A7842" s="50">
        <v>7839</v>
      </c>
      <c r="B7842" s="51">
        <v>64.538165945779753</v>
      </c>
    </row>
    <row r="7843" spans="1:2" x14ac:dyDescent="0.2">
      <c r="A7843" s="50">
        <v>7840</v>
      </c>
      <c r="B7843" s="51">
        <v>59.260175753004681</v>
      </c>
    </row>
    <row r="7844" spans="1:2" x14ac:dyDescent="0.2">
      <c r="A7844" s="50">
        <v>7841</v>
      </c>
      <c r="B7844" s="51">
        <v>72.410342178167525</v>
      </c>
    </row>
    <row r="7845" spans="1:2" x14ac:dyDescent="0.2">
      <c r="A7845" s="50">
        <v>7842</v>
      </c>
      <c r="B7845" s="51">
        <v>58.313409594696168</v>
      </c>
    </row>
    <row r="7846" spans="1:2" x14ac:dyDescent="0.2">
      <c r="A7846" s="50">
        <v>7843</v>
      </c>
      <c r="B7846" s="51">
        <v>63.106992419247717</v>
      </c>
    </row>
    <row r="7847" spans="1:2" x14ac:dyDescent="0.2">
      <c r="A7847" s="50">
        <v>7844</v>
      </c>
      <c r="B7847" s="51">
        <v>70.139133642058923</v>
      </c>
    </row>
    <row r="7848" spans="1:2" x14ac:dyDescent="0.2">
      <c r="A7848" s="50">
        <v>7845</v>
      </c>
      <c r="B7848" s="51">
        <v>61.486359908501136</v>
      </c>
    </row>
    <row r="7849" spans="1:2" x14ac:dyDescent="0.2">
      <c r="A7849" s="50">
        <v>7846</v>
      </c>
      <c r="B7849" s="51">
        <v>69.391269938821722</v>
      </c>
    </row>
    <row r="7850" spans="1:2" x14ac:dyDescent="0.2">
      <c r="A7850" s="50">
        <v>7847</v>
      </c>
      <c r="B7850" s="51">
        <v>62.756409293182891</v>
      </c>
    </row>
    <row r="7851" spans="1:2" x14ac:dyDescent="0.2">
      <c r="A7851" s="50">
        <v>7848</v>
      </c>
      <c r="B7851" s="51">
        <v>64.394221744502971</v>
      </c>
    </row>
    <row r="7852" spans="1:2" x14ac:dyDescent="0.2">
      <c r="A7852" s="50">
        <v>7849</v>
      </c>
      <c r="B7852" s="51">
        <v>53.391630246115483</v>
      </c>
    </row>
    <row r="7853" spans="1:2" x14ac:dyDescent="0.2">
      <c r="A7853" s="50">
        <v>7850</v>
      </c>
      <c r="B7853" s="51">
        <v>72.54159171403262</v>
      </c>
    </row>
    <row r="7854" spans="1:2" x14ac:dyDescent="0.2">
      <c r="A7854" s="50">
        <v>7851</v>
      </c>
      <c r="B7854" s="51">
        <v>70.386339608231069</v>
      </c>
    </row>
    <row r="7855" spans="1:2" x14ac:dyDescent="0.2">
      <c r="A7855" s="50">
        <v>7852</v>
      </c>
      <c r="B7855" s="51">
        <v>66.794499440829327</v>
      </c>
    </row>
    <row r="7856" spans="1:2" x14ac:dyDescent="0.2">
      <c r="A7856" s="50">
        <v>7853</v>
      </c>
      <c r="B7856" s="51">
        <v>51.787801497310532</v>
      </c>
    </row>
    <row r="7857" spans="1:2" x14ac:dyDescent="0.2">
      <c r="A7857" s="50">
        <v>7854</v>
      </c>
      <c r="B7857" s="51">
        <v>48.132484260780352</v>
      </c>
    </row>
    <row r="7858" spans="1:2" x14ac:dyDescent="0.2">
      <c r="A7858" s="50">
        <v>7855</v>
      </c>
      <c r="B7858" s="51">
        <v>61.068532912908523</v>
      </c>
    </row>
    <row r="7859" spans="1:2" x14ac:dyDescent="0.2">
      <c r="A7859" s="50">
        <v>7856</v>
      </c>
      <c r="B7859" s="51">
        <v>71.894705499898862</v>
      </c>
    </row>
    <row r="7860" spans="1:2" x14ac:dyDescent="0.2">
      <c r="A7860" s="50">
        <v>7857</v>
      </c>
      <c r="B7860" s="51">
        <v>58.965407133685929</v>
      </c>
    </row>
    <row r="7861" spans="1:2" x14ac:dyDescent="0.2">
      <c r="A7861" s="50">
        <v>7858</v>
      </c>
      <c r="B7861" s="51">
        <v>61.198193620579218</v>
      </c>
    </row>
    <row r="7862" spans="1:2" x14ac:dyDescent="0.2">
      <c r="A7862" s="50">
        <v>7859</v>
      </c>
      <c r="B7862" s="51">
        <v>59.734866465286146</v>
      </c>
    </row>
    <row r="7863" spans="1:2" x14ac:dyDescent="0.2">
      <c r="A7863" s="50">
        <v>7860</v>
      </c>
      <c r="B7863" s="51">
        <v>64.22026277731878</v>
      </c>
    </row>
    <row r="7864" spans="1:2" x14ac:dyDescent="0.2">
      <c r="A7864" s="50">
        <v>7861</v>
      </c>
      <c r="B7864" s="51">
        <v>65.590299971559048</v>
      </c>
    </row>
    <row r="7865" spans="1:2" x14ac:dyDescent="0.2">
      <c r="A7865" s="50">
        <v>7862</v>
      </c>
      <c r="B7865" s="51">
        <v>77.734491311687464</v>
      </c>
    </row>
    <row r="7866" spans="1:2" x14ac:dyDescent="0.2">
      <c r="A7866" s="50">
        <v>7863</v>
      </c>
      <c r="B7866" s="51">
        <v>59.392214949353686</v>
      </c>
    </row>
    <row r="7867" spans="1:2" x14ac:dyDescent="0.2">
      <c r="A7867" s="50">
        <v>7864</v>
      </c>
      <c r="B7867" s="51">
        <v>59.945083195113888</v>
      </c>
    </row>
    <row r="7868" spans="1:2" x14ac:dyDescent="0.2">
      <c r="A7868" s="50">
        <v>7865</v>
      </c>
      <c r="B7868" s="51">
        <v>63.545785139323861</v>
      </c>
    </row>
    <row r="7869" spans="1:2" x14ac:dyDescent="0.2">
      <c r="A7869" s="50">
        <v>7866</v>
      </c>
      <c r="B7869" s="51">
        <v>68.06524190769403</v>
      </c>
    </row>
    <row r="7870" spans="1:2" x14ac:dyDescent="0.2">
      <c r="A7870" s="50">
        <v>7867</v>
      </c>
      <c r="B7870" s="51">
        <v>65.49634859550406</v>
      </c>
    </row>
    <row r="7871" spans="1:2" x14ac:dyDescent="0.2">
      <c r="A7871" s="50">
        <v>7868</v>
      </c>
      <c r="B7871" s="51">
        <v>56.550878393876552</v>
      </c>
    </row>
    <row r="7872" spans="1:2" x14ac:dyDescent="0.2">
      <c r="A7872" s="50">
        <v>7869</v>
      </c>
      <c r="B7872" s="51">
        <v>62.675088574137057</v>
      </c>
    </row>
    <row r="7873" spans="1:2" x14ac:dyDescent="0.2">
      <c r="A7873" s="50">
        <v>7870</v>
      </c>
      <c r="B7873" s="51">
        <v>72.969057015547946</v>
      </c>
    </row>
    <row r="7874" spans="1:2" x14ac:dyDescent="0.2">
      <c r="A7874" s="50">
        <v>7871</v>
      </c>
      <c r="B7874" s="51">
        <v>57.641811981708884</v>
      </c>
    </row>
    <row r="7875" spans="1:2" x14ac:dyDescent="0.2">
      <c r="A7875" s="50">
        <v>7872</v>
      </c>
      <c r="B7875" s="51">
        <v>65.159374765103152</v>
      </c>
    </row>
    <row r="7876" spans="1:2" x14ac:dyDescent="0.2">
      <c r="A7876" s="50">
        <v>7873</v>
      </c>
      <c r="B7876" s="51">
        <v>62.837935781491417</v>
      </c>
    </row>
    <row r="7877" spans="1:2" x14ac:dyDescent="0.2">
      <c r="A7877" s="50">
        <v>7874</v>
      </c>
      <c r="B7877" s="51">
        <v>58.831676244507861</v>
      </c>
    </row>
    <row r="7878" spans="1:2" x14ac:dyDescent="0.2">
      <c r="A7878" s="50">
        <v>7875</v>
      </c>
      <c r="B7878" s="51">
        <v>76.957910270803197</v>
      </c>
    </row>
    <row r="7879" spans="1:2" x14ac:dyDescent="0.2">
      <c r="A7879" s="50">
        <v>7876</v>
      </c>
      <c r="B7879" s="51">
        <v>53.607134116173818</v>
      </c>
    </row>
    <row r="7880" spans="1:2" x14ac:dyDescent="0.2">
      <c r="A7880" s="50">
        <v>7877</v>
      </c>
      <c r="B7880" s="51">
        <v>53.940462754851154</v>
      </c>
    </row>
    <row r="7881" spans="1:2" x14ac:dyDescent="0.2">
      <c r="A7881" s="50">
        <v>7878</v>
      </c>
      <c r="B7881" s="51">
        <v>52.886316017468175</v>
      </c>
    </row>
    <row r="7882" spans="1:2" x14ac:dyDescent="0.2">
      <c r="A7882" s="50">
        <v>7879</v>
      </c>
      <c r="B7882" s="51">
        <v>55.690080501773146</v>
      </c>
    </row>
    <row r="7883" spans="1:2" x14ac:dyDescent="0.2">
      <c r="A7883" s="50">
        <v>7880</v>
      </c>
      <c r="B7883" s="51">
        <v>73.738528697402927</v>
      </c>
    </row>
    <row r="7884" spans="1:2" x14ac:dyDescent="0.2">
      <c r="A7884" s="50">
        <v>7881</v>
      </c>
      <c r="B7884" s="51">
        <v>68.259106970740831</v>
      </c>
    </row>
    <row r="7885" spans="1:2" x14ac:dyDescent="0.2">
      <c r="A7885" s="50">
        <v>7882</v>
      </c>
      <c r="B7885" s="51">
        <v>73.993254871337996</v>
      </c>
    </row>
    <row r="7886" spans="1:2" x14ac:dyDescent="0.2">
      <c r="A7886" s="50">
        <v>7883</v>
      </c>
      <c r="B7886" s="51">
        <v>61.906128184492452</v>
      </c>
    </row>
    <row r="7887" spans="1:2" x14ac:dyDescent="0.2">
      <c r="A7887" s="50">
        <v>7884</v>
      </c>
      <c r="B7887" s="51">
        <v>67.46573958174902</v>
      </c>
    </row>
    <row r="7888" spans="1:2" x14ac:dyDescent="0.2">
      <c r="A7888" s="50">
        <v>7885</v>
      </c>
      <c r="B7888" s="51">
        <v>67.071710480356259</v>
      </c>
    </row>
    <row r="7889" spans="1:2" x14ac:dyDescent="0.2">
      <c r="A7889" s="50">
        <v>7886</v>
      </c>
      <c r="B7889" s="51">
        <v>50.146060300848994</v>
      </c>
    </row>
    <row r="7890" spans="1:2" x14ac:dyDescent="0.2">
      <c r="A7890" s="50">
        <v>7887</v>
      </c>
      <c r="B7890" s="51">
        <v>53.256757586313704</v>
      </c>
    </row>
    <row r="7891" spans="1:2" x14ac:dyDescent="0.2">
      <c r="A7891" s="50">
        <v>7888</v>
      </c>
      <c r="B7891" s="51">
        <v>54.859956101721338</v>
      </c>
    </row>
    <row r="7892" spans="1:2" x14ac:dyDescent="0.2">
      <c r="A7892" s="50">
        <v>7889</v>
      </c>
      <c r="B7892" s="51">
        <v>46.725852494860909</v>
      </c>
    </row>
    <row r="7893" spans="1:2" x14ac:dyDescent="0.2">
      <c r="A7893" s="50">
        <v>7890</v>
      </c>
      <c r="B7893" s="51">
        <v>61.695925738829153</v>
      </c>
    </row>
    <row r="7894" spans="1:2" x14ac:dyDescent="0.2">
      <c r="A7894" s="50">
        <v>7891</v>
      </c>
      <c r="B7894" s="51">
        <v>68.379235208584035</v>
      </c>
    </row>
    <row r="7895" spans="1:2" x14ac:dyDescent="0.2">
      <c r="A7895" s="50">
        <v>7892</v>
      </c>
      <c r="B7895" s="51">
        <v>64.77238258913799</v>
      </c>
    </row>
    <row r="7896" spans="1:2" x14ac:dyDescent="0.2">
      <c r="A7896" s="50">
        <v>7893</v>
      </c>
      <c r="B7896" s="51">
        <v>58.615089487444465</v>
      </c>
    </row>
    <row r="7897" spans="1:2" x14ac:dyDescent="0.2">
      <c r="A7897" s="50">
        <v>7894</v>
      </c>
      <c r="B7897" s="51">
        <v>83.012193721914798</v>
      </c>
    </row>
    <row r="7898" spans="1:2" x14ac:dyDescent="0.2">
      <c r="A7898" s="50">
        <v>7895</v>
      </c>
      <c r="B7898" s="51">
        <v>49.113864781230745</v>
      </c>
    </row>
    <row r="7899" spans="1:2" x14ac:dyDescent="0.2">
      <c r="A7899" s="50">
        <v>7896</v>
      </c>
      <c r="B7899" s="51">
        <v>60.442792432384181</v>
      </c>
    </row>
    <row r="7900" spans="1:2" x14ac:dyDescent="0.2">
      <c r="A7900" s="50">
        <v>7897</v>
      </c>
      <c r="B7900" s="51">
        <v>80.064167368239552</v>
      </c>
    </row>
    <row r="7901" spans="1:2" x14ac:dyDescent="0.2">
      <c r="A7901" s="50">
        <v>7898</v>
      </c>
      <c r="B7901" s="51">
        <v>51.103664211428075</v>
      </c>
    </row>
    <row r="7902" spans="1:2" x14ac:dyDescent="0.2">
      <c r="A7902" s="50">
        <v>7899</v>
      </c>
      <c r="B7902" s="51">
        <v>58.532596889610979</v>
      </c>
    </row>
    <row r="7903" spans="1:2" x14ac:dyDescent="0.2">
      <c r="A7903" s="50">
        <v>7900</v>
      </c>
      <c r="B7903" s="51">
        <v>62.461278742970286</v>
      </c>
    </row>
    <row r="7904" spans="1:2" x14ac:dyDescent="0.2">
      <c r="A7904" s="50">
        <v>7901</v>
      </c>
      <c r="B7904" s="51">
        <v>75.024191692381564</v>
      </c>
    </row>
    <row r="7905" spans="1:2" x14ac:dyDescent="0.2">
      <c r="A7905" s="50">
        <v>7902</v>
      </c>
      <c r="B7905" s="51">
        <v>55.421405445302192</v>
      </c>
    </row>
    <row r="7906" spans="1:2" x14ac:dyDescent="0.2">
      <c r="A7906" s="50">
        <v>7903</v>
      </c>
      <c r="B7906" s="51">
        <v>76.143635648972221</v>
      </c>
    </row>
    <row r="7907" spans="1:2" x14ac:dyDescent="0.2">
      <c r="A7907" s="50">
        <v>7904</v>
      </c>
      <c r="B7907" s="51">
        <v>65.745815145199501</v>
      </c>
    </row>
    <row r="7908" spans="1:2" x14ac:dyDescent="0.2">
      <c r="A7908" s="50">
        <v>7905</v>
      </c>
      <c r="B7908" s="51">
        <v>55.789990245619705</v>
      </c>
    </row>
    <row r="7909" spans="1:2" x14ac:dyDescent="0.2">
      <c r="A7909" s="50">
        <v>7906</v>
      </c>
      <c r="B7909" s="51">
        <v>64.683302313276144</v>
      </c>
    </row>
    <row r="7910" spans="1:2" x14ac:dyDescent="0.2">
      <c r="A7910" s="50">
        <v>7907</v>
      </c>
      <c r="B7910" s="51">
        <v>64.164887062534035</v>
      </c>
    </row>
    <row r="7911" spans="1:2" x14ac:dyDescent="0.2">
      <c r="A7911" s="50">
        <v>7908</v>
      </c>
      <c r="B7911" s="51">
        <v>54.376415869583724</v>
      </c>
    </row>
    <row r="7912" spans="1:2" x14ac:dyDescent="0.2">
      <c r="A7912" s="50">
        <v>7909</v>
      </c>
      <c r="B7912" s="51">
        <v>68.784632813749354</v>
      </c>
    </row>
    <row r="7913" spans="1:2" x14ac:dyDescent="0.2">
      <c r="A7913" s="50">
        <v>7910</v>
      </c>
      <c r="B7913" s="51">
        <v>53.735233438158467</v>
      </c>
    </row>
    <row r="7914" spans="1:2" x14ac:dyDescent="0.2">
      <c r="A7914" s="50">
        <v>7911</v>
      </c>
      <c r="B7914" s="51">
        <v>71.071614891770395</v>
      </c>
    </row>
    <row r="7915" spans="1:2" x14ac:dyDescent="0.2">
      <c r="A7915" s="50">
        <v>7912</v>
      </c>
      <c r="B7915" s="51">
        <v>75.556057956518814</v>
      </c>
    </row>
    <row r="7916" spans="1:2" x14ac:dyDescent="0.2">
      <c r="A7916" s="50">
        <v>7913</v>
      </c>
      <c r="B7916" s="51">
        <v>60.651441326760995</v>
      </c>
    </row>
    <row r="7917" spans="1:2" x14ac:dyDescent="0.2">
      <c r="A7917" s="50">
        <v>7914</v>
      </c>
      <c r="B7917" s="51">
        <v>75.90674282592316</v>
      </c>
    </row>
    <row r="7918" spans="1:2" x14ac:dyDescent="0.2">
      <c r="A7918" s="50">
        <v>7915</v>
      </c>
      <c r="B7918" s="51">
        <v>54.565107111294111</v>
      </c>
    </row>
    <row r="7919" spans="1:2" x14ac:dyDescent="0.2">
      <c r="A7919" s="50">
        <v>7916</v>
      </c>
      <c r="B7919" s="51">
        <v>49.888112601165062</v>
      </c>
    </row>
    <row r="7920" spans="1:2" x14ac:dyDescent="0.2">
      <c r="A7920" s="50">
        <v>7917</v>
      </c>
      <c r="B7920" s="51">
        <v>59.814565460644985</v>
      </c>
    </row>
    <row r="7921" spans="1:2" x14ac:dyDescent="0.2">
      <c r="A7921" s="50">
        <v>7918</v>
      </c>
      <c r="B7921" s="51">
        <v>58.667789864026055</v>
      </c>
    </row>
    <row r="7922" spans="1:2" x14ac:dyDescent="0.2">
      <c r="A7922" s="50">
        <v>7919</v>
      </c>
      <c r="B7922" s="51">
        <v>68.140472898716737</v>
      </c>
    </row>
    <row r="7923" spans="1:2" x14ac:dyDescent="0.2">
      <c r="A7923" s="50">
        <v>7920</v>
      </c>
      <c r="B7923" s="51">
        <v>55.524015966414105</v>
      </c>
    </row>
    <row r="7924" spans="1:2" x14ac:dyDescent="0.2">
      <c r="A7924" s="50">
        <v>7921</v>
      </c>
      <c r="B7924" s="51">
        <v>65.403012562114654</v>
      </c>
    </row>
    <row r="7925" spans="1:2" x14ac:dyDescent="0.2">
      <c r="A7925" s="50">
        <v>7922</v>
      </c>
      <c r="B7925" s="51">
        <v>62.197263652866411</v>
      </c>
    </row>
    <row r="7926" spans="1:2" x14ac:dyDescent="0.2">
      <c r="A7926" s="50">
        <v>7923</v>
      </c>
      <c r="B7926" s="51">
        <v>60.730419289615362</v>
      </c>
    </row>
    <row r="7927" spans="1:2" x14ac:dyDescent="0.2">
      <c r="A7927" s="50">
        <v>7924</v>
      </c>
      <c r="B7927" s="51">
        <v>65.34354155287987</v>
      </c>
    </row>
    <row r="7928" spans="1:2" x14ac:dyDescent="0.2">
      <c r="A7928" s="50">
        <v>7925</v>
      </c>
      <c r="B7928" s="51">
        <v>87.088574209071879</v>
      </c>
    </row>
    <row r="7929" spans="1:2" x14ac:dyDescent="0.2">
      <c r="A7929" s="50">
        <v>7926</v>
      </c>
      <c r="B7929" s="51">
        <v>57.412347398974134</v>
      </c>
    </row>
    <row r="7930" spans="1:2" x14ac:dyDescent="0.2">
      <c r="A7930" s="50">
        <v>7927</v>
      </c>
      <c r="B7930" s="51">
        <v>65.903128287129022</v>
      </c>
    </row>
    <row r="7931" spans="1:2" x14ac:dyDescent="0.2">
      <c r="A7931" s="50">
        <v>7928</v>
      </c>
      <c r="B7931" s="51">
        <v>60.938943244012961</v>
      </c>
    </row>
    <row r="7932" spans="1:2" x14ac:dyDescent="0.2">
      <c r="A7932" s="50">
        <v>7929</v>
      </c>
      <c r="B7932" s="51">
        <v>64.626488666105189</v>
      </c>
    </row>
    <row r="7933" spans="1:2" x14ac:dyDescent="0.2">
      <c r="A7933" s="50">
        <v>7930</v>
      </c>
      <c r="B7933" s="51">
        <v>52.232658071654711</v>
      </c>
    </row>
    <row r="7934" spans="1:2" x14ac:dyDescent="0.2">
      <c r="A7934" s="50">
        <v>7931</v>
      </c>
      <c r="B7934" s="51">
        <v>84.1725648793891</v>
      </c>
    </row>
    <row r="7935" spans="1:2" x14ac:dyDescent="0.2">
      <c r="A7935" s="50">
        <v>7932</v>
      </c>
      <c r="B7935" s="51">
        <v>62.972153643447314</v>
      </c>
    </row>
    <row r="7936" spans="1:2" x14ac:dyDescent="0.2">
      <c r="A7936" s="50">
        <v>7933</v>
      </c>
      <c r="B7936" s="51">
        <v>63.714069134959992</v>
      </c>
    </row>
    <row r="7937" spans="1:2" x14ac:dyDescent="0.2">
      <c r="A7937" s="50">
        <v>7934</v>
      </c>
      <c r="B7937" s="51">
        <v>56.049353608254926</v>
      </c>
    </row>
    <row r="7938" spans="1:2" x14ac:dyDescent="0.2">
      <c r="A7938" s="50">
        <v>7935</v>
      </c>
      <c r="B7938" s="51">
        <v>63.992988547849926</v>
      </c>
    </row>
    <row r="7939" spans="1:2" x14ac:dyDescent="0.2">
      <c r="A7939" s="50">
        <v>7936</v>
      </c>
      <c r="B7939" s="51">
        <v>66.358697206894149</v>
      </c>
    </row>
    <row r="7940" spans="1:2" x14ac:dyDescent="0.2">
      <c r="A7940" s="50">
        <v>7937</v>
      </c>
      <c r="B7940" s="51">
        <v>71.24118257372217</v>
      </c>
    </row>
    <row r="7941" spans="1:2" x14ac:dyDescent="0.2">
      <c r="A7941" s="50">
        <v>7938</v>
      </c>
      <c r="B7941" s="51">
        <v>65.251174637952801</v>
      </c>
    </row>
    <row r="7942" spans="1:2" x14ac:dyDescent="0.2">
      <c r="A7942" s="50">
        <v>7939</v>
      </c>
      <c r="B7942" s="51">
        <v>57.268133080487225</v>
      </c>
    </row>
    <row r="7943" spans="1:2" x14ac:dyDescent="0.2">
      <c r="A7943" s="50">
        <v>7940</v>
      </c>
      <c r="B7943" s="51">
        <v>60.78100281141878</v>
      </c>
    </row>
    <row r="7944" spans="1:2" x14ac:dyDescent="0.2">
      <c r="A7944" s="50">
        <v>7941</v>
      </c>
      <c r="B7944" s="51">
        <v>60.989534764753039</v>
      </c>
    </row>
    <row r="7945" spans="1:2" x14ac:dyDescent="0.2">
      <c r="A7945" s="50">
        <v>7942</v>
      </c>
      <c r="B7945" s="51">
        <v>60.363711828940808</v>
      </c>
    </row>
    <row r="7946" spans="1:2" x14ac:dyDescent="0.2">
      <c r="A7946" s="50">
        <v>7943</v>
      </c>
      <c r="B7946" s="51">
        <v>62.248673908640882</v>
      </c>
    </row>
    <row r="7947" spans="1:2" x14ac:dyDescent="0.2">
      <c r="A7947" s="50">
        <v>7944</v>
      </c>
      <c r="B7947" s="51">
        <v>78.272880339689209</v>
      </c>
    </row>
    <row r="7948" spans="1:2" x14ac:dyDescent="0.2">
      <c r="A7948" s="50">
        <v>7945</v>
      </c>
      <c r="B7948" s="51">
        <v>52.491929942190524</v>
      </c>
    </row>
    <row r="7949" spans="1:2" x14ac:dyDescent="0.2">
      <c r="A7949" s="50">
        <v>7946</v>
      </c>
      <c r="B7949" s="51">
        <v>56.457515631193381</v>
      </c>
    </row>
    <row r="7950" spans="1:2" x14ac:dyDescent="0.2">
      <c r="A7950" s="50">
        <v>7947</v>
      </c>
      <c r="B7950" s="51">
        <v>69.478456641424685</v>
      </c>
    </row>
    <row r="7951" spans="1:2" x14ac:dyDescent="0.2">
      <c r="A7951" s="50">
        <v>7948</v>
      </c>
      <c r="B7951" s="51">
        <v>51.301235386896771</v>
      </c>
    </row>
    <row r="7952" spans="1:2" x14ac:dyDescent="0.2">
      <c r="A7952" s="50">
        <v>7949</v>
      </c>
      <c r="B7952" s="51">
        <v>50.537796735773718</v>
      </c>
    </row>
    <row r="7953" spans="1:2" x14ac:dyDescent="0.2">
      <c r="A7953" s="50">
        <v>7950</v>
      </c>
      <c r="B7953" s="51">
        <v>59.179461112014742</v>
      </c>
    </row>
    <row r="7954" spans="1:2" x14ac:dyDescent="0.2">
      <c r="A7954" s="50">
        <v>7951</v>
      </c>
      <c r="B7954" s="51">
        <v>60.572446238737001</v>
      </c>
    </row>
    <row r="7955" spans="1:2" x14ac:dyDescent="0.2">
      <c r="A7955" s="50">
        <v>7952</v>
      </c>
      <c r="B7955" s="51">
        <v>61.616494352367766</v>
      </c>
    </row>
    <row r="7956" spans="1:2" x14ac:dyDescent="0.2">
      <c r="A7956" s="50">
        <v>7953</v>
      </c>
      <c r="B7956" s="51">
        <v>58.449827814603523</v>
      </c>
    </row>
    <row r="7957" spans="1:2" x14ac:dyDescent="0.2">
      <c r="A7957" s="50">
        <v>7954</v>
      </c>
      <c r="B7957" s="51">
        <v>69.124635211577612</v>
      </c>
    </row>
    <row r="7958" spans="1:2" x14ac:dyDescent="0.2">
      <c r="A7958" s="50">
        <v>7955</v>
      </c>
      <c r="B7958" s="51">
        <v>52.644397520921153</v>
      </c>
    </row>
    <row r="7959" spans="1:2" x14ac:dyDescent="0.2">
      <c r="A7959" s="50">
        <v>7956</v>
      </c>
      <c r="B7959" s="51">
        <v>77.247478269503802</v>
      </c>
    </row>
    <row r="7960" spans="1:2" x14ac:dyDescent="0.2">
      <c r="A7960" s="50">
        <v>7957</v>
      </c>
      <c r="B7960" s="51">
        <v>65.009956228705107</v>
      </c>
    </row>
    <row r="7961" spans="1:2" x14ac:dyDescent="0.2">
      <c r="A7961" s="50">
        <v>7958</v>
      </c>
      <c r="B7961" s="51">
        <v>57.953329436632529</v>
      </c>
    </row>
    <row r="7962" spans="1:2" x14ac:dyDescent="0.2">
      <c r="A7962" s="50">
        <v>7959</v>
      </c>
      <c r="B7962" s="51">
        <v>58.883962726811866</v>
      </c>
    </row>
    <row r="7963" spans="1:2" x14ac:dyDescent="0.2">
      <c r="A7963" s="50">
        <v>7960</v>
      </c>
      <c r="B7963" s="51">
        <v>67.247490587065357</v>
      </c>
    </row>
    <row r="7964" spans="1:2" x14ac:dyDescent="0.2">
      <c r="A7964" s="50">
        <v>7961</v>
      </c>
      <c r="B7964" s="51">
        <v>57.727914095517953</v>
      </c>
    </row>
    <row r="7965" spans="1:2" x14ac:dyDescent="0.2">
      <c r="A7965" s="50">
        <v>7962</v>
      </c>
      <c r="B7965" s="51">
        <v>59.523824982983243</v>
      </c>
    </row>
    <row r="7966" spans="1:2" x14ac:dyDescent="0.2">
      <c r="A7966" s="50">
        <v>7963</v>
      </c>
      <c r="B7966" s="51">
        <v>64.919571918355501</v>
      </c>
    </row>
    <row r="7967" spans="1:2" x14ac:dyDescent="0.2">
      <c r="A7967" s="50">
        <v>7964</v>
      </c>
      <c r="B7967" s="51">
        <v>63.492147499944053</v>
      </c>
    </row>
    <row r="7968" spans="1:2" x14ac:dyDescent="0.2">
      <c r="A7968" s="50">
        <v>7965</v>
      </c>
      <c r="B7968" s="51">
        <v>56.794162788103186</v>
      </c>
    </row>
    <row r="7969" spans="1:2" x14ac:dyDescent="0.2">
      <c r="A7969" s="50">
        <v>7966</v>
      </c>
      <c r="B7969" s="51">
        <v>62.037112772629214</v>
      </c>
    </row>
    <row r="7970" spans="1:2" x14ac:dyDescent="0.2">
      <c r="A7970" s="50">
        <v>7967</v>
      </c>
      <c r="B7970" s="51">
        <v>40.89621280084156</v>
      </c>
    </row>
    <row r="7971" spans="1:2" x14ac:dyDescent="0.2">
      <c r="A7971" s="50">
        <v>7968</v>
      </c>
      <c r="B7971" s="51">
        <v>43.692266007586774</v>
      </c>
    </row>
    <row r="7972" spans="1:2" x14ac:dyDescent="0.2">
      <c r="A7972" s="50">
        <v>7969</v>
      </c>
      <c r="B7972" s="51">
        <v>62.329058108310903</v>
      </c>
    </row>
    <row r="7973" spans="1:2" x14ac:dyDescent="0.2">
      <c r="A7973" s="50">
        <v>7970</v>
      </c>
      <c r="B7973" s="51">
        <v>65.841486247443456</v>
      </c>
    </row>
    <row r="7974" spans="1:2" x14ac:dyDescent="0.2">
      <c r="A7974" s="50">
        <v>7971</v>
      </c>
      <c r="B7974" s="51">
        <v>74.722602913952684</v>
      </c>
    </row>
    <row r="7975" spans="1:2" x14ac:dyDescent="0.2">
      <c r="A7975" s="50">
        <v>7972</v>
      </c>
      <c r="B7975" s="51">
        <v>61.277279172291372</v>
      </c>
    </row>
    <row r="7976" spans="1:2" x14ac:dyDescent="0.2">
      <c r="A7976" s="50">
        <v>7973</v>
      </c>
      <c r="B7976" s="51">
        <v>70.540965566078498</v>
      </c>
    </row>
    <row r="7977" spans="1:2" x14ac:dyDescent="0.2">
      <c r="A7977" s="50">
        <v>7974</v>
      </c>
      <c r="B7977" s="51">
        <v>60.859970659885086</v>
      </c>
    </row>
    <row r="7978" spans="1:2" x14ac:dyDescent="0.2">
      <c r="A7978" s="50">
        <v>7975</v>
      </c>
      <c r="B7978" s="51">
        <v>73.58072843486238</v>
      </c>
    </row>
    <row r="7979" spans="1:2" x14ac:dyDescent="0.2">
      <c r="A7979" s="50">
        <v>7976</v>
      </c>
      <c r="B7979" s="51">
        <v>56.94309937851979</v>
      </c>
    </row>
    <row r="7980" spans="1:2" x14ac:dyDescent="0.2">
      <c r="A7980" s="50">
        <v>7977</v>
      </c>
      <c r="B7980" s="51">
        <v>67.536603263862474</v>
      </c>
    </row>
    <row r="7981" spans="1:2" x14ac:dyDescent="0.2">
      <c r="A7981" s="50">
        <v>7978</v>
      </c>
      <c r="B7981" s="51">
        <v>57.03310727332557</v>
      </c>
    </row>
    <row r="7982" spans="1:2" x14ac:dyDescent="0.2">
      <c r="A7982" s="50">
        <v>7979</v>
      </c>
      <c r="B7982" s="51">
        <v>61.407129992274541</v>
      </c>
    </row>
    <row r="7983" spans="1:2" x14ac:dyDescent="0.2">
      <c r="A7983" s="50">
        <v>7980</v>
      </c>
      <c r="B7983" s="51">
        <v>59.098560102448069</v>
      </c>
    </row>
    <row r="7984" spans="1:2" x14ac:dyDescent="0.2">
      <c r="A7984" s="50">
        <v>7981</v>
      </c>
      <c r="B7984" s="51">
        <v>66.422901041833526</v>
      </c>
    </row>
    <row r="7985" spans="1:2" x14ac:dyDescent="0.2">
      <c r="A7985" s="50">
        <v>7982</v>
      </c>
      <c r="B7985" s="51">
        <v>59.683754410828179</v>
      </c>
    </row>
    <row r="7986" spans="1:2" x14ac:dyDescent="0.2">
      <c r="A7986" s="50">
        <v>7983</v>
      </c>
      <c r="B7986" s="51">
        <v>69.756681800248089</v>
      </c>
    </row>
    <row r="7987" spans="1:2" x14ac:dyDescent="0.2">
      <c r="A7987" s="50">
        <v>7984</v>
      </c>
      <c r="B7987" s="51">
        <v>62.117120431943171</v>
      </c>
    </row>
    <row r="7988" spans="1:2" x14ac:dyDescent="0.2">
      <c r="A7988" s="50">
        <v>7985</v>
      </c>
      <c r="B7988" s="51">
        <v>66.625595879779937</v>
      </c>
    </row>
    <row r="7989" spans="1:2" x14ac:dyDescent="0.2">
      <c r="A7989" s="50">
        <v>7986</v>
      </c>
      <c r="B7989" s="51">
        <v>69.992151468884273</v>
      </c>
    </row>
    <row r="7990" spans="1:2" x14ac:dyDescent="0.2">
      <c r="A7990" s="50">
        <v>7987</v>
      </c>
      <c r="B7990" s="51">
        <v>67.648210716579555</v>
      </c>
    </row>
    <row r="7991" spans="1:2" x14ac:dyDescent="0.2">
      <c r="A7991" s="50">
        <v>7988</v>
      </c>
      <c r="B7991" s="51">
        <v>81.659596950590881</v>
      </c>
    </row>
    <row r="7992" spans="1:2" x14ac:dyDescent="0.2">
      <c r="A7992" s="50">
        <v>7989</v>
      </c>
      <c r="B7992" s="51">
        <v>58.092056249562333</v>
      </c>
    </row>
    <row r="7993" spans="1:2" x14ac:dyDescent="0.2">
      <c r="A7993" s="50">
        <v>7990</v>
      </c>
      <c r="B7993" s="51">
        <v>63.768234597892082</v>
      </c>
    </row>
    <row r="7994" spans="1:2" x14ac:dyDescent="0.2">
      <c r="A7994" s="50">
        <v>7991</v>
      </c>
      <c r="B7994" s="51">
        <v>67.178520707540159</v>
      </c>
    </row>
    <row r="7995" spans="1:2" x14ac:dyDescent="0.2">
      <c r="A7995" s="50">
        <v>7992</v>
      </c>
      <c r="B7995" s="51">
        <v>67.948939248051474</v>
      </c>
    </row>
    <row r="7996" spans="1:2" x14ac:dyDescent="0.2">
      <c r="A7996" s="50">
        <v>7993</v>
      </c>
      <c r="B7996" s="51">
        <v>76.53535369107091</v>
      </c>
    </row>
    <row r="7997" spans="1:2" x14ac:dyDescent="0.2">
      <c r="A7997" s="50">
        <v>7994</v>
      </c>
      <c r="B7997" s="51">
        <v>60.024514192228445</v>
      </c>
    </row>
    <row r="7998" spans="1:2" x14ac:dyDescent="0.2">
      <c r="A7998" s="50">
        <v>7995</v>
      </c>
      <c r="B7998" s="51">
        <v>58.007609884157567</v>
      </c>
    </row>
    <row r="7999" spans="1:2" x14ac:dyDescent="0.2">
      <c r="A7999" s="50">
        <v>7996</v>
      </c>
      <c r="B7999" s="51">
        <v>71.528260438544592</v>
      </c>
    </row>
    <row r="8000" spans="1:2" x14ac:dyDescent="0.2">
      <c r="A8000" s="50">
        <v>7997</v>
      </c>
      <c r="B8000" s="51">
        <v>73.342083546068935</v>
      </c>
    </row>
    <row r="8001" spans="1:2" x14ac:dyDescent="0.2">
      <c r="A8001" s="50">
        <v>7998</v>
      </c>
      <c r="B8001" s="51">
        <v>62.54210008115205</v>
      </c>
    </row>
    <row r="8002" spans="1:2" x14ac:dyDescent="0.2">
      <c r="A8002" s="50">
        <v>7999</v>
      </c>
      <c r="B8002" s="51">
        <v>65.10086304208167</v>
      </c>
    </row>
    <row r="8003" spans="1:2" x14ac:dyDescent="0.2">
      <c r="A8003" s="50">
        <v>8000</v>
      </c>
      <c r="B8003" s="51">
        <v>48.537180281019957</v>
      </c>
    </row>
    <row r="8004" spans="1:2" x14ac:dyDescent="0.2">
      <c r="A8004" s="50">
        <v>8001</v>
      </c>
      <c r="B8004" s="51">
        <v>55.145015568520613</v>
      </c>
    </row>
    <row r="8005" spans="1:2" x14ac:dyDescent="0.2">
      <c r="A8005" s="50">
        <v>8002</v>
      </c>
      <c r="B8005" s="51">
        <v>80.623088629508302</v>
      </c>
    </row>
    <row r="8006" spans="1:2" x14ac:dyDescent="0.2">
      <c r="A8006" s="50">
        <v>8003</v>
      </c>
      <c r="B8006" s="51">
        <v>63.629771127752328</v>
      </c>
    </row>
    <row r="8007" spans="1:2" x14ac:dyDescent="0.2">
      <c r="A8007" s="50">
        <v>8004</v>
      </c>
      <c r="B8007" s="51">
        <v>61.775448412522891</v>
      </c>
    </row>
    <row r="8008" spans="1:2" x14ac:dyDescent="0.2">
      <c r="A8008" s="50">
        <v>8005</v>
      </c>
      <c r="B8008" s="51">
        <v>61.985931827876982</v>
      </c>
    </row>
    <row r="8009" spans="1:2" x14ac:dyDescent="0.2">
      <c r="A8009" s="50">
        <v>8006</v>
      </c>
      <c r="B8009" s="51">
        <v>61.356412693627313</v>
      </c>
    </row>
    <row r="8010" spans="1:2" x14ac:dyDescent="0.2">
      <c r="A8010" s="50">
        <v>8007</v>
      </c>
      <c r="B8010" s="51">
        <v>63.272278026253979</v>
      </c>
    </row>
    <row r="8011" spans="1:2" x14ac:dyDescent="0.2">
      <c r="A8011" s="50">
        <v>8008</v>
      </c>
      <c r="B8011" s="51">
        <v>57.499620330426602</v>
      </c>
    </row>
    <row r="8012" spans="1:2" x14ac:dyDescent="0.2">
      <c r="A8012" s="50">
        <v>8009</v>
      </c>
      <c r="B8012" s="51">
        <v>60.154643850078465</v>
      </c>
    </row>
    <row r="8013" spans="1:2" x14ac:dyDescent="0.2">
      <c r="A8013" s="50">
        <v>8010</v>
      </c>
      <c r="B8013" s="51">
        <v>62.890269317049452</v>
      </c>
    </row>
    <row r="8014" spans="1:2" x14ac:dyDescent="0.2">
      <c r="A8014" s="50">
        <v>8011</v>
      </c>
      <c r="B8014" s="51">
        <v>71.414803050896268</v>
      </c>
    </row>
    <row r="8015" spans="1:2" x14ac:dyDescent="0.2">
      <c r="A8015" s="50">
        <v>8012</v>
      </c>
      <c r="B8015" s="51">
        <v>59.603856543730608</v>
      </c>
    </row>
    <row r="8016" spans="1:2" x14ac:dyDescent="0.2">
      <c r="A8016" s="50">
        <v>8013</v>
      </c>
      <c r="B8016" s="51">
        <v>59.311783717262585</v>
      </c>
    </row>
    <row r="8017" spans="1:2" x14ac:dyDescent="0.2">
      <c r="A8017" s="50">
        <v>8014</v>
      </c>
      <c r="B8017" s="51">
        <v>65.650811990994086</v>
      </c>
    </row>
    <row r="8018" spans="1:2" x14ac:dyDescent="0.2">
      <c r="A8018" s="50">
        <v>8015</v>
      </c>
      <c r="B8018" s="51">
        <v>61.565659388356195</v>
      </c>
    </row>
    <row r="8019" spans="1:2" x14ac:dyDescent="0.2">
      <c r="A8019" s="50">
        <v>8016</v>
      </c>
      <c r="B8019" s="51">
        <v>62.623103117887219</v>
      </c>
    </row>
    <row r="8020" spans="1:2" x14ac:dyDescent="0.2">
      <c r="A8020" s="50">
        <v>8017</v>
      </c>
      <c r="B8020" s="51">
        <v>59.472486747117294</v>
      </c>
    </row>
    <row r="8021" spans="1:2" x14ac:dyDescent="0.2">
      <c r="A8021" s="50">
        <v>8018</v>
      </c>
      <c r="B8021" s="51">
        <v>70.965020570890971</v>
      </c>
    </row>
    <row r="8022" spans="1:2" x14ac:dyDescent="0.2">
      <c r="A8022" s="50">
        <v>8019</v>
      </c>
      <c r="B8022" s="51">
        <v>60.233869295652454</v>
      </c>
    </row>
    <row r="8023" spans="1:2" x14ac:dyDescent="0.2">
      <c r="A8023" s="50">
        <v>8020</v>
      </c>
      <c r="B8023" s="51">
        <v>46.253296480181902</v>
      </c>
    </row>
    <row r="8024" spans="1:2" x14ac:dyDescent="0.2">
      <c r="A8024" s="50">
        <v>8021</v>
      </c>
      <c r="B8024" s="51">
        <v>78.650816566658904</v>
      </c>
    </row>
    <row r="8025" spans="1:2" x14ac:dyDescent="0.2">
      <c r="A8025" s="50">
        <v>8022</v>
      </c>
      <c r="B8025" s="51">
        <v>64.307038713381587</v>
      </c>
    </row>
    <row r="8026" spans="1:2" x14ac:dyDescent="0.2">
      <c r="A8026" s="50">
        <v>8023</v>
      </c>
      <c r="B8026" s="51">
        <v>59.894155489790478</v>
      </c>
    </row>
    <row r="8027" spans="1:2" x14ac:dyDescent="0.2">
      <c r="A8027" s="50">
        <v>8024</v>
      </c>
      <c r="B8027" s="51">
        <v>68.704069193046536</v>
      </c>
    </row>
    <row r="8028" spans="1:2" x14ac:dyDescent="0.2">
      <c r="A8028" s="50">
        <v>8025</v>
      </c>
      <c r="B8028" s="51">
        <v>64.078751046135707</v>
      </c>
    </row>
    <row r="8029" spans="1:2" x14ac:dyDescent="0.2">
      <c r="A8029" s="50">
        <v>8026</v>
      </c>
      <c r="B8029" s="51">
        <v>60.521833734694653</v>
      </c>
    </row>
    <row r="8030" spans="1:2" x14ac:dyDescent="0.2">
      <c r="A8030" s="50">
        <v>8027</v>
      </c>
      <c r="B8030" s="51">
        <v>66.097479991565962</v>
      </c>
    </row>
    <row r="8031" spans="1:2" x14ac:dyDescent="0.2">
      <c r="A8031" s="50">
        <v>8028</v>
      </c>
      <c r="B8031" s="51">
        <v>72.751837755692122</v>
      </c>
    </row>
    <row r="8032" spans="1:2" x14ac:dyDescent="0.2">
      <c r="A8032" s="50">
        <v>8029</v>
      </c>
      <c r="B8032" s="51">
        <v>63.18950692744459</v>
      </c>
    </row>
    <row r="8033" spans="1:2" x14ac:dyDescent="0.2">
      <c r="A8033" s="50">
        <v>8030</v>
      </c>
      <c r="B8033" s="51">
        <v>63.054268654751077</v>
      </c>
    </row>
    <row r="8034" spans="1:2" x14ac:dyDescent="0.2">
      <c r="A8034" s="50">
        <v>8031</v>
      </c>
      <c r="B8034" s="51">
        <v>58.176155622661362</v>
      </c>
    </row>
    <row r="8035" spans="1:2" x14ac:dyDescent="0.2">
      <c r="A8035" s="50">
        <v>8032</v>
      </c>
      <c r="B8035" s="51">
        <v>58.229849017616729</v>
      </c>
    </row>
    <row r="8036" spans="1:2" x14ac:dyDescent="0.2">
      <c r="A8036" s="50">
        <v>8033</v>
      </c>
      <c r="B8036" s="51">
        <v>70.234730723486265</v>
      </c>
    </row>
    <row r="8037" spans="1:2" x14ac:dyDescent="0.2">
      <c r="A8037" s="50">
        <v>8034</v>
      </c>
      <c r="B8037" s="51">
        <v>45.294200262881496</v>
      </c>
    </row>
    <row r="8038" spans="1:2" x14ac:dyDescent="0.2">
      <c r="A8038" s="50">
        <v>8035</v>
      </c>
      <c r="B8038" s="51">
        <v>56.702563324859156</v>
      </c>
    </row>
    <row r="8039" spans="1:2" x14ac:dyDescent="0.2">
      <c r="A8039" s="50">
        <v>8036</v>
      </c>
      <c r="B8039" s="51">
        <v>68.45699455412948</v>
      </c>
    </row>
    <row r="8040" spans="1:2" x14ac:dyDescent="0.2">
      <c r="A8040" s="50">
        <v>8037</v>
      </c>
      <c r="B8040" s="51">
        <v>54.678000395889754</v>
      </c>
    </row>
    <row r="8041" spans="1:2" x14ac:dyDescent="0.2">
      <c r="A8041" s="50">
        <v>8038</v>
      </c>
      <c r="B8041" s="51">
        <v>67.833989113192004</v>
      </c>
    </row>
    <row r="8042" spans="1:2" x14ac:dyDescent="0.2">
      <c r="A8042" s="50">
        <v>8039</v>
      </c>
      <c r="B8042" s="51">
        <v>56.302784392498786</v>
      </c>
    </row>
    <row r="8043" spans="1:2" x14ac:dyDescent="0.2">
      <c r="A8043" s="50">
        <v>8040</v>
      </c>
      <c r="B8043" s="51">
        <v>63.325435844579154</v>
      </c>
    </row>
    <row r="8044" spans="1:2" x14ac:dyDescent="0.2">
      <c r="A8044" s="50">
        <v>8041</v>
      </c>
      <c r="B8044" s="51">
        <v>69.04094727502347</v>
      </c>
    </row>
    <row r="8045" spans="1:2" x14ac:dyDescent="0.2">
      <c r="A8045" s="50">
        <v>8042</v>
      </c>
      <c r="B8045" s="51">
        <v>63.408649850159385</v>
      </c>
    </row>
    <row r="8046" spans="1:2" x14ac:dyDescent="0.2">
      <c r="A8046" s="50">
        <v>8043</v>
      </c>
      <c r="B8046" s="51">
        <v>62.409600646066679</v>
      </c>
    </row>
    <row r="8047" spans="1:2" x14ac:dyDescent="0.2">
      <c r="A8047" s="50">
        <v>8044</v>
      </c>
      <c r="B8047" s="51">
        <v>60.103860100376806</v>
      </c>
    </row>
    <row r="8048" spans="1:2" x14ac:dyDescent="0.2">
      <c r="A8048" s="50">
        <v>8045</v>
      </c>
      <c r="B8048" s="51">
        <v>67.761046708781706</v>
      </c>
    </row>
    <row r="8049" spans="1:2" x14ac:dyDescent="0.2">
      <c r="A8049" s="50">
        <v>8046</v>
      </c>
      <c r="B8049" s="51">
        <v>66.259128949723731</v>
      </c>
    </row>
    <row r="8050" spans="1:2" x14ac:dyDescent="0.2">
      <c r="A8050" s="50">
        <v>8047</v>
      </c>
      <c r="B8050" s="51">
        <v>54.062759351725219</v>
      </c>
    </row>
    <row r="8051" spans="1:2" x14ac:dyDescent="0.2">
      <c r="A8051" s="50">
        <v>8048</v>
      </c>
      <c r="B8051" s="51">
        <v>69.847809607823507</v>
      </c>
    </row>
    <row r="8052" spans="1:2" x14ac:dyDescent="0.2">
      <c r="A8052" s="50">
        <v>8049</v>
      </c>
      <c r="B8052" s="51">
        <v>49.425570073123289</v>
      </c>
    </row>
    <row r="8053" spans="1:2" x14ac:dyDescent="0.2">
      <c r="A8053" s="50">
        <v>8050</v>
      </c>
      <c r="B8053" s="51">
        <v>54.25914061950666</v>
      </c>
    </row>
    <row r="8054" spans="1:2" x14ac:dyDescent="0.2">
      <c r="A8054" s="50">
        <v>8051</v>
      </c>
      <c r="B8054" s="51">
        <v>51.6090101523302</v>
      </c>
    </row>
    <row r="8055" spans="1:2" x14ac:dyDescent="0.2">
      <c r="A8055" s="50">
        <v>8052</v>
      </c>
      <c r="B8055" s="51">
        <v>57.868282070232247</v>
      </c>
    </row>
    <row r="8056" spans="1:2" x14ac:dyDescent="0.2">
      <c r="A8056" s="50">
        <v>8053</v>
      </c>
      <c r="B8056" s="51">
        <v>64.450286131887509</v>
      </c>
    </row>
    <row r="8057" spans="1:2" x14ac:dyDescent="0.2">
      <c r="A8057" s="50">
        <v>8054</v>
      </c>
      <c r="B8057" s="51">
        <v>64.861944123893736</v>
      </c>
    </row>
    <row r="8058" spans="1:2" x14ac:dyDescent="0.2">
      <c r="A8058" s="50">
        <v>8055</v>
      </c>
      <c r="B8058" s="51">
        <v>50.760441542720081</v>
      </c>
    </row>
    <row r="8059" spans="1:2" x14ac:dyDescent="0.2">
      <c r="A8059" s="50">
        <v>8056</v>
      </c>
      <c r="B8059" s="51">
        <v>52.068482249058945</v>
      </c>
    </row>
    <row r="8060" spans="1:2" x14ac:dyDescent="0.2">
      <c r="A8060" s="50">
        <v>8057</v>
      </c>
      <c r="B8060" s="51">
        <v>57.179562432154356</v>
      </c>
    </row>
    <row r="8061" spans="1:2" x14ac:dyDescent="0.2">
      <c r="A8061" s="50">
        <v>8058</v>
      </c>
      <c r="B8061" s="51">
        <v>66.691252265399797</v>
      </c>
    </row>
    <row r="8062" spans="1:2" x14ac:dyDescent="0.2">
      <c r="A8062" s="50">
        <v>8059</v>
      </c>
      <c r="B8062" s="51">
        <v>59.046636842899019</v>
      </c>
    </row>
    <row r="8063" spans="1:2" x14ac:dyDescent="0.2">
      <c r="A8063" s="50">
        <v>8060</v>
      </c>
      <c r="B8063" s="51">
        <v>74.259108580078575</v>
      </c>
    </row>
    <row r="8064" spans="1:2" x14ac:dyDescent="0.2">
      <c r="A8064" s="50">
        <v>8061</v>
      </c>
      <c r="B8064" s="51">
        <v>56.207465995321286</v>
      </c>
    </row>
    <row r="8065" spans="1:2" x14ac:dyDescent="0.2">
      <c r="A8065" s="50">
        <v>8062</v>
      </c>
      <c r="B8065" s="51">
        <v>70.641670231782811</v>
      </c>
    </row>
    <row r="8066" spans="1:2" x14ac:dyDescent="0.2">
      <c r="A8066" s="50">
        <v>8063</v>
      </c>
      <c r="B8066" s="51">
        <v>79.305835681166926</v>
      </c>
    </row>
    <row r="8067" spans="1:2" x14ac:dyDescent="0.2">
      <c r="A8067" s="50">
        <v>8064</v>
      </c>
      <c r="B8067" s="51">
        <v>58.749855378340051</v>
      </c>
    </row>
    <row r="8068" spans="1:2" x14ac:dyDescent="0.2">
      <c r="A8068" s="50">
        <v>8065</v>
      </c>
      <c r="B8068" s="51">
        <v>61.826437790630152</v>
      </c>
    </row>
    <row r="8069" spans="1:2" x14ac:dyDescent="0.2">
      <c r="A8069" s="50">
        <v>8066</v>
      </c>
      <c r="B8069" s="51">
        <v>57.782848292699789</v>
      </c>
    </row>
    <row r="8070" spans="1:2" x14ac:dyDescent="0.2">
      <c r="A8070" s="50">
        <v>8067</v>
      </c>
      <c r="B8070" s="51">
        <v>73.112125637851065</v>
      </c>
    </row>
    <row r="8071" spans="1:2" x14ac:dyDescent="0.2">
      <c r="A8071" s="50">
        <v>8068</v>
      </c>
      <c r="B8071" s="51">
        <v>69.256918920997123</v>
      </c>
    </row>
    <row r="8072" spans="1:2" x14ac:dyDescent="0.2">
      <c r="A8072" s="50">
        <v>8069</v>
      </c>
      <c r="B8072" s="51">
        <v>69.616404972337278</v>
      </c>
    </row>
    <row r="8073" spans="1:2" x14ac:dyDescent="0.2">
      <c r="A8073" s="50">
        <v>8070</v>
      </c>
      <c r="B8073" s="51">
        <v>68.579703298955252</v>
      </c>
    </row>
    <row r="8074" spans="1:2" x14ac:dyDescent="0.2">
      <c r="A8074" s="50">
        <v>8071</v>
      </c>
      <c r="B8074" s="51">
        <v>72.210439869846326</v>
      </c>
    </row>
    <row r="8075" spans="1:2" x14ac:dyDescent="0.2">
      <c r="A8075" s="50">
        <v>8072</v>
      </c>
      <c r="B8075" s="51">
        <v>63.853068695961952</v>
      </c>
    </row>
    <row r="8076" spans="1:2" x14ac:dyDescent="0.2">
      <c r="A8076" s="50">
        <v>8073</v>
      </c>
      <c r="B8076" s="51">
        <v>61.14755745779896</v>
      </c>
    </row>
    <row r="8077" spans="1:2" x14ac:dyDescent="0.2">
      <c r="A8077" s="50">
        <v>8074</v>
      </c>
      <c r="B8077" s="51">
        <v>63.938244699734398</v>
      </c>
    </row>
    <row r="8078" spans="1:2" x14ac:dyDescent="0.2">
      <c r="A8078" s="50">
        <v>8075</v>
      </c>
      <c r="B8078" s="51">
        <v>55.25065229426702</v>
      </c>
    </row>
    <row r="8079" spans="1:2" x14ac:dyDescent="0.2">
      <c r="A8079" s="50">
        <v>8076</v>
      </c>
      <c r="B8079" s="51">
        <v>66.160349425105323</v>
      </c>
    </row>
    <row r="8080" spans="1:2" x14ac:dyDescent="0.2">
      <c r="A8080" s="50">
        <v>8077</v>
      </c>
      <c r="B8080" s="51">
        <v>60.313032828181399</v>
      </c>
    </row>
    <row r="8081" spans="1:2" x14ac:dyDescent="0.2">
      <c r="A8081" s="50">
        <v>8078</v>
      </c>
      <c r="B8081" s="51">
        <v>66.898682634237446</v>
      </c>
    </row>
    <row r="8082" spans="1:2" x14ac:dyDescent="0.2">
      <c r="A8082" s="50">
        <v>8079</v>
      </c>
      <c r="B8082" s="51">
        <v>68.911866957198257</v>
      </c>
    </row>
    <row r="8083" spans="1:2" x14ac:dyDescent="0.2">
      <c r="A8083" s="50">
        <v>8080</v>
      </c>
      <c r="B8083" s="51">
        <v>70.801606116046855</v>
      </c>
    </row>
    <row r="8084" spans="1:2" x14ac:dyDescent="0.2">
      <c r="A8084" s="50">
        <v>8081</v>
      </c>
      <c r="B8084" s="51">
        <v>65.999941392056812</v>
      </c>
    </row>
    <row r="8085" spans="1:2" x14ac:dyDescent="0.2">
      <c r="A8085" s="50">
        <v>8082</v>
      </c>
      <c r="B8085" s="51">
        <v>54.968998100008157</v>
      </c>
    </row>
    <row r="8086" spans="1:2" x14ac:dyDescent="0.2">
      <c r="A8086" s="50">
        <v>8083</v>
      </c>
      <c r="B8086" s="51">
        <v>66.965922663594739</v>
      </c>
    </row>
    <row r="8087" spans="1:2" x14ac:dyDescent="0.2">
      <c r="A8087" s="50">
        <v>8084</v>
      </c>
      <c r="B8087" s="51">
        <v>58.396659692891284</v>
      </c>
    </row>
    <row r="8088" spans="1:2" x14ac:dyDescent="0.2">
      <c r="A8088" s="50">
        <v>8085</v>
      </c>
      <c r="B8088" s="51">
        <v>47.844830008065053</v>
      </c>
    </row>
    <row r="8089" spans="1:2" x14ac:dyDescent="0.2">
      <c r="A8089" s="50">
        <v>8086</v>
      </c>
      <c r="B8089" s="51">
        <v>75.225989133782946</v>
      </c>
    </row>
    <row r="8090" spans="1:2" x14ac:dyDescent="0.2">
      <c r="A8090" s="50">
        <v>8087</v>
      </c>
      <c r="B8090" s="51">
        <v>66.523819184639009</v>
      </c>
    </row>
    <row r="8091" spans="1:2" x14ac:dyDescent="0.2">
      <c r="A8091" s="50">
        <v>8088</v>
      </c>
      <c r="B8091" s="51">
        <v>53.02919076804119</v>
      </c>
    </row>
    <row r="8092" spans="1:2" x14ac:dyDescent="0.2">
      <c r="A8092" s="50">
        <v>8089</v>
      </c>
      <c r="B8092" s="51">
        <v>74.435793758589355</v>
      </c>
    </row>
    <row r="8093" spans="1:2" x14ac:dyDescent="0.2">
      <c r="A8093" s="50">
        <v>8090</v>
      </c>
      <c r="B8093" s="51">
        <v>67.356055442510538</v>
      </c>
    </row>
    <row r="8094" spans="1:2" x14ac:dyDescent="0.2">
      <c r="A8094" s="50">
        <v>8091</v>
      </c>
      <c r="B8094" s="51">
        <v>47.336535056389806</v>
      </c>
    </row>
    <row r="8095" spans="1:2" x14ac:dyDescent="0.2">
      <c r="A8095" s="50">
        <v>8092</v>
      </c>
      <c r="B8095" s="51">
        <v>55.951862699311178</v>
      </c>
    </row>
    <row r="8096" spans="1:2" x14ac:dyDescent="0.2">
      <c r="A8096" s="50">
        <v>8093</v>
      </c>
      <c r="B8096" s="51">
        <v>72.01625987418295</v>
      </c>
    </row>
    <row r="8097" spans="1:2" x14ac:dyDescent="0.2">
      <c r="A8097" s="50">
        <v>8094</v>
      </c>
      <c r="B8097" s="51">
        <v>71.709092767509986</v>
      </c>
    </row>
    <row r="8098" spans="1:2" x14ac:dyDescent="0.2">
      <c r="A8098" s="50">
        <v>8095</v>
      </c>
      <c r="B8098" s="51">
        <v>64.538165945779753</v>
      </c>
    </row>
    <row r="8099" spans="1:2" x14ac:dyDescent="0.2">
      <c r="A8099" s="50">
        <v>8096</v>
      </c>
      <c r="B8099" s="51">
        <v>59.260175753004681</v>
      </c>
    </row>
    <row r="8100" spans="1:2" x14ac:dyDescent="0.2">
      <c r="A8100" s="50">
        <v>8097</v>
      </c>
      <c r="B8100" s="51">
        <v>72.410342178167525</v>
      </c>
    </row>
    <row r="8101" spans="1:2" x14ac:dyDescent="0.2">
      <c r="A8101" s="50">
        <v>8098</v>
      </c>
      <c r="B8101" s="51">
        <v>58.313409594696168</v>
      </c>
    </row>
    <row r="8102" spans="1:2" x14ac:dyDescent="0.2">
      <c r="A8102" s="50">
        <v>8099</v>
      </c>
      <c r="B8102" s="51">
        <v>63.106992419247717</v>
      </c>
    </row>
    <row r="8103" spans="1:2" x14ac:dyDescent="0.2">
      <c r="A8103" s="50">
        <v>8100</v>
      </c>
      <c r="B8103" s="51">
        <v>70.139133642058923</v>
      </c>
    </row>
    <row r="8104" spans="1:2" x14ac:dyDescent="0.2">
      <c r="A8104" s="50">
        <v>8101</v>
      </c>
      <c r="B8104" s="51">
        <v>61.486359908501136</v>
      </c>
    </row>
    <row r="8105" spans="1:2" x14ac:dyDescent="0.2">
      <c r="A8105" s="50">
        <v>8102</v>
      </c>
      <c r="B8105" s="51">
        <v>69.391269938821722</v>
      </c>
    </row>
    <row r="8106" spans="1:2" x14ac:dyDescent="0.2">
      <c r="A8106" s="50">
        <v>8103</v>
      </c>
      <c r="B8106" s="51">
        <v>62.756409293182891</v>
      </c>
    </row>
    <row r="8107" spans="1:2" x14ac:dyDescent="0.2">
      <c r="A8107" s="50">
        <v>8104</v>
      </c>
      <c r="B8107" s="51">
        <v>64.394221744502971</v>
      </c>
    </row>
    <row r="8108" spans="1:2" x14ac:dyDescent="0.2">
      <c r="A8108" s="50">
        <v>8105</v>
      </c>
      <c r="B8108" s="51">
        <v>53.391630246115483</v>
      </c>
    </row>
    <row r="8109" spans="1:2" x14ac:dyDescent="0.2">
      <c r="A8109" s="50">
        <v>8106</v>
      </c>
      <c r="B8109" s="51">
        <v>72.54159171403262</v>
      </c>
    </row>
    <row r="8110" spans="1:2" x14ac:dyDescent="0.2">
      <c r="A8110" s="50">
        <v>8107</v>
      </c>
      <c r="B8110" s="51">
        <v>70.386339608231069</v>
      </c>
    </row>
    <row r="8111" spans="1:2" x14ac:dyDescent="0.2">
      <c r="A8111" s="50">
        <v>8108</v>
      </c>
      <c r="B8111" s="51">
        <v>66.794499440829327</v>
      </c>
    </row>
    <row r="8112" spans="1:2" x14ac:dyDescent="0.2">
      <c r="A8112" s="50">
        <v>8109</v>
      </c>
      <c r="B8112" s="51">
        <v>51.787801497310532</v>
      </c>
    </row>
    <row r="8113" spans="1:2" x14ac:dyDescent="0.2">
      <c r="A8113" s="50">
        <v>8110</v>
      </c>
      <c r="B8113" s="51">
        <v>48.132484260780352</v>
      </c>
    </row>
    <row r="8114" spans="1:2" x14ac:dyDescent="0.2">
      <c r="A8114" s="50">
        <v>8111</v>
      </c>
      <c r="B8114" s="51">
        <v>61.068532912908523</v>
      </c>
    </row>
    <row r="8115" spans="1:2" x14ac:dyDescent="0.2">
      <c r="A8115" s="50">
        <v>8112</v>
      </c>
      <c r="B8115" s="51">
        <v>71.894705499898862</v>
      </c>
    </row>
    <row r="8116" spans="1:2" x14ac:dyDescent="0.2">
      <c r="A8116" s="50">
        <v>8113</v>
      </c>
      <c r="B8116" s="51">
        <v>58.965407133685929</v>
      </c>
    </row>
    <row r="8117" spans="1:2" x14ac:dyDescent="0.2">
      <c r="A8117" s="50">
        <v>8114</v>
      </c>
      <c r="B8117" s="51">
        <v>61.198193620579218</v>
      </c>
    </row>
    <row r="8118" spans="1:2" x14ac:dyDescent="0.2">
      <c r="A8118" s="50">
        <v>8115</v>
      </c>
      <c r="B8118" s="51">
        <v>59.734866465286146</v>
      </c>
    </row>
    <row r="8119" spans="1:2" x14ac:dyDescent="0.2">
      <c r="A8119" s="50">
        <v>8116</v>
      </c>
      <c r="B8119" s="51">
        <v>64.22026277731878</v>
      </c>
    </row>
    <row r="8120" spans="1:2" x14ac:dyDescent="0.2">
      <c r="A8120" s="50">
        <v>8117</v>
      </c>
      <c r="B8120" s="51">
        <v>65.590299971559048</v>
      </c>
    </row>
    <row r="8121" spans="1:2" x14ac:dyDescent="0.2">
      <c r="A8121" s="50">
        <v>8118</v>
      </c>
      <c r="B8121" s="51">
        <v>77.734491311687464</v>
      </c>
    </row>
    <row r="8122" spans="1:2" x14ac:dyDescent="0.2">
      <c r="A8122" s="50">
        <v>8119</v>
      </c>
      <c r="B8122" s="51">
        <v>59.392214949353686</v>
      </c>
    </row>
    <row r="8123" spans="1:2" x14ac:dyDescent="0.2">
      <c r="A8123" s="50">
        <v>8120</v>
      </c>
      <c r="B8123" s="51">
        <v>59.945083195113888</v>
      </c>
    </row>
    <row r="8124" spans="1:2" x14ac:dyDescent="0.2">
      <c r="A8124" s="50">
        <v>8121</v>
      </c>
      <c r="B8124" s="51">
        <v>63.545785139323861</v>
      </c>
    </row>
    <row r="8125" spans="1:2" x14ac:dyDescent="0.2">
      <c r="A8125" s="50">
        <v>8122</v>
      </c>
      <c r="B8125" s="51">
        <v>68.06524190769403</v>
      </c>
    </row>
    <row r="8126" spans="1:2" x14ac:dyDescent="0.2">
      <c r="A8126" s="50">
        <v>8123</v>
      </c>
      <c r="B8126" s="51">
        <v>65.49634859550406</v>
      </c>
    </row>
    <row r="8127" spans="1:2" x14ac:dyDescent="0.2">
      <c r="A8127" s="50">
        <v>8124</v>
      </c>
      <c r="B8127" s="51">
        <v>56.550878393876552</v>
      </c>
    </row>
    <row r="8128" spans="1:2" x14ac:dyDescent="0.2">
      <c r="A8128" s="50">
        <v>8125</v>
      </c>
      <c r="B8128" s="51">
        <v>62.675088574137057</v>
      </c>
    </row>
    <row r="8129" spans="1:2" x14ac:dyDescent="0.2">
      <c r="A8129" s="50">
        <v>8126</v>
      </c>
      <c r="B8129" s="51">
        <v>72.969057015547946</v>
      </c>
    </row>
    <row r="8130" spans="1:2" x14ac:dyDescent="0.2">
      <c r="A8130" s="50">
        <v>8127</v>
      </c>
      <c r="B8130" s="51">
        <v>57.641811981708884</v>
      </c>
    </row>
    <row r="8131" spans="1:2" x14ac:dyDescent="0.2">
      <c r="A8131" s="50">
        <v>8128</v>
      </c>
      <c r="B8131" s="51">
        <v>65.159374765103152</v>
      </c>
    </row>
    <row r="8132" spans="1:2" x14ac:dyDescent="0.2">
      <c r="A8132" s="50">
        <v>8129</v>
      </c>
      <c r="B8132" s="51">
        <v>62.837935781491417</v>
      </c>
    </row>
    <row r="8133" spans="1:2" x14ac:dyDescent="0.2">
      <c r="A8133" s="50">
        <v>8130</v>
      </c>
      <c r="B8133" s="51">
        <v>58.831676244507861</v>
      </c>
    </row>
    <row r="8134" spans="1:2" x14ac:dyDescent="0.2">
      <c r="A8134" s="50">
        <v>8131</v>
      </c>
      <c r="B8134" s="51">
        <v>76.957910270803197</v>
      </c>
    </row>
    <row r="8135" spans="1:2" x14ac:dyDescent="0.2">
      <c r="A8135" s="50">
        <v>8132</v>
      </c>
      <c r="B8135" s="51">
        <v>53.607134116173818</v>
      </c>
    </row>
    <row r="8136" spans="1:2" x14ac:dyDescent="0.2">
      <c r="A8136" s="50">
        <v>8133</v>
      </c>
      <c r="B8136" s="51">
        <v>53.940462754851154</v>
      </c>
    </row>
    <row r="8137" spans="1:2" x14ac:dyDescent="0.2">
      <c r="A8137" s="50">
        <v>8134</v>
      </c>
      <c r="B8137" s="51">
        <v>52.886316017468175</v>
      </c>
    </row>
    <row r="8138" spans="1:2" x14ac:dyDescent="0.2">
      <c r="A8138" s="50">
        <v>8135</v>
      </c>
      <c r="B8138" s="51">
        <v>55.690080501773146</v>
      </c>
    </row>
    <row r="8139" spans="1:2" x14ac:dyDescent="0.2">
      <c r="A8139" s="50">
        <v>8136</v>
      </c>
      <c r="B8139" s="51">
        <v>73.738528697402927</v>
      </c>
    </row>
    <row r="8140" spans="1:2" x14ac:dyDescent="0.2">
      <c r="A8140" s="50">
        <v>8137</v>
      </c>
      <c r="B8140" s="51">
        <v>68.259106970740831</v>
      </c>
    </row>
    <row r="8141" spans="1:2" x14ac:dyDescent="0.2">
      <c r="A8141" s="50">
        <v>8138</v>
      </c>
      <c r="B8141" s="51">
        <v>73.993254871337996</v>
      </c>
    </row>
    <row r="8142" spans="1:2" x14ac:dyDescent="0.2">
      <c r="A8142" s="50">
        <v>8139</v>
      </c>
      <c r="B8142" s="51">
        <v>61.906128184492452</v>
      </c>
    </row>
    <row r="8143" spans="1:2" x14ac:dyDescent="0.2">
      <c r="A8143" s="50">
        <v>8140</v>
      </c>
      <c r="B8143" s="51">
        <v>67.46573958174902</v>
      </c>
    </row>
    <row r="8144" spans="1:2" x14ac:dyDescent="0.2">
      <c r="A8144" s="50">
        <v>8141</v>
      </c>
      <c r="B8144" s="51">
        <v>67.071710480356259</v>
      </c>
    </row>
    <row r="8145" spans="1:2" x14ac:dyDescent="0.2">
      <c r="A8145" s="50">
        <v>8142</v>
      </c>
      <c r="B8145" s="51">
        <v>50.146060300848994</v>
      </c>
    </row>
    <row r="8146" spans="1:2" x14ac:dyDescent="0.2">
      <c r="A8146" s="50">
        <v>8143</v>
      </c>
      <c r="B8146" s="51">
        <v>53.256757586313704</v>
      </c>
    </row>
    <row r="8147" spans="1:2" x14ac:dyDescent="0.2">
      <c r="A8147" s="50">
        <v>8144</v>
      </c>
      <c r="B8147" s="51">
        <v>54.859956101721338</v>
      </c>
    </row>
    <row r="8148" spans="1:2" x14ac:dyDescent="0.2">
      <c r="A8148" s="50">
        <v>8145</v>
      </c>
      <c r="B8148" s="51">
        <v>46.725852494860909</v>
      </c>
    </row>
    <row r="8149" spans="1:2" x14ac:dyDescent="0.2">
      <c r="A8149" s="50">
        <v>8146</v>
      </c>
      <c r="B8149" s="51">
        <v>61.695925738829153</v>
      </c>
    </row>
    <row r="8150" spans="1:2" x14ac:dyDescent="0.2">
      <c r="A8150" s="50">
        <v>8147</v>
      </c>
      <c r="B8150" s="51">
        <v>68.379235208584035</v>
      </c>
    </row>
    <row r="8151" spans="1:2" x14ac:dyDescent="0.2">
      <c r="A8151" s="50">
        <v>8148</v>
      </c>
      <c r="B8151" s="51">
        <v>64.77238258913799</v>
      </c>
    </row>
    <row r="8152" spans="1:2" x14ac:dyDescent="0.2">
      <c r="A8152" s="50">
        <v>8149</v>
      </c>
      <c r="B8152" s="51">
        <v>58.615089487444465</v>
      </c>
    </row>
    <row r="8153" spans="1:2" x14ac:dyDescent="0.2">
      <c r="A8153" s="50">
        <v>8150</v>
      </c>
      <c r="B8153" s="51">
        <v>83.012193721914798</v>
      </c>
    </row>
    <row r="8154" spans="1:2" x14ac:dyDescent="0.2">
      <c r="A8154" s="50">
        <v>8151</v>
      </c>
      <c r="B8154" s="51">
        <v>49.113864781230745</v>
      </c>
    </row>
    <row r="8155" spans="1:2" x14ac:dyDescent="0.2">
      <c r="A8155" s="50">
        <v>8152</v>
      </c>
      <c r="B8155" s="51">
        <v>60.442792432384181</v>
      </c>
    </row>
    <row r="8156" spans="1:2" x14ac:dyDescent="0.2">
      <c r="A8156" s="50">
        <v>8153</v>
      </c>
      <c r="B8156" s="51">
        <v>80.064167368239552</v>
      </c>
    </row>
    <row r="8157" spans="1:2" x14ac:dyDescent="0.2">
      <c r="A8157" s="50">
        <v>8154</v>
      </c>
      <c r="B8157" s="51">
        <v>51.103664211428075</v>
      </c>
    </row>
    <row r="8158" spans="1:2" x14ac:dyDescent="0.2">
      <c r="A8158" s="50">
        <v>8155</v>
      </c>
      <c r="B8158" s="51">
        <v>58.532596889610979</v>
      </c>
    </row>
    <row r="8159" spans="1:2" x14ac:dyDescent="0.2">
      <c r="A8159" s="50">
        <v>8156</v>
      </c>
      <c r="B8159" s="51">
        <v>62.461278742970286</v>
      </c>
    </row>
    <row r="8160" spans="1:2" x14ac:dyDescent="0.2">
      <c r="A8160" s="50">
        <v>8157</v>
      </c>
      <c r="B8160" s="51">
        <v>75.024191692381564</v>
      </c>
    </row>
    <row r="8161" spans="1:2" x14ac:dyDescent="0.2">
      <c r="A8161" s="50">
        <v>8158</v>
      </c>
      <c r="B8161" s="51">
        <v>55.421405445302192</v>
      </c>
    </row>
    <row r="8162" spans="1:2" x14ac:dyDescent="0.2">
      <c r="A8162" s="50">
        <v>8159</v>
      </c>
      <c r="B8162" s="51">
        <v>76.143635648972221</v>
      </c>
    </row>
    <row r="8163" spans="1:2" x14ac:dyDescent="0.2">
      <c r="A8163" s="50">
        <v>8160</v>
      </c>
      <c r="B8163" s="51">
        <v>65.745815145199501</v>
      </c>
    </row>
    <row r="8164" spans="1:2" x14ac:dyDescent="0.2">
      <c r="A8164" s="50">
        <v>8161</v>
      </c>
      <c r="B8164" s="51">
        <v>55.789990245619705</v>
      </c>
    </row>
    <row r="8165" spans="1:2" x14ac:dyDescent="0.2">
      <c r="A8165" s="50">
        <v>8162</v>
      </c>
      <c r="B8165" s="51">
        <v>64.683302313276144</v>
      </c>
    </row>
    <row r="8166" spans="1:2" x14ac:dyDescent="0.2">
      <c r="A8166" s="50">
        <v>8163</v>
      </c>
      <c r="B8166" s="51">
        <v>64.164887062534035</v>
      </c>
    </row>
    <row r="8167" spans="1:2" x14ac:dyDescent="0.2">
      <c r="A8167" s="50">
        <v>8164</v>
      </c>
      <c r="B8167" s="51">
        <v>54.376415869583724</v>
      </c>
    </row>
    <row r="8168" spans="1:2" x14ac:dyDescent="0.2">
      <c r="A8168" s="50">
        <v>8165</v>
      </c>
      <c r="B8168" s="51">
        <v>68.784632813749354</v>
      </c>
    </row>
    <row r="8169" spans="1:2" x14ac:dyDescent="0.2">
      <c r="A8169" s="50">
        <v>8166</v>
      </c>
      <c r="B8169" s="51">
        <v>53.735233438158467</v>
      </c>
    </row>
    <row r="8170" spans="1:2" x14ac:dyDescent="0.2">
      <c r="A8170" s="50">
        <v>8167</v>
      </c>
      <c r="B8170" s="51">
        <v>71.071614891770395</v>
      </c>
    </row>
    <row r="8171" spans="1:2" x14ac:dyDescent="0.2">
      <c r="A8171" s="50">
        <v>8168</v>
      </c>
      <c r="B8171" s="51">
        <v>75.556057956518814</v>
      </c>
    </row>
    <row r="8172" spans="1:2" x14ac:dyDescent="0.2">
      <c r="A8172" s="50">
        <v>8169</v>
      </c>
      <c r="B8172" s="51">
        <v>60.651441326760995</v>
      </c>
    </row>
    <row r="8173" spans="1:2" x14ac:dyDescent="0.2">
      <c r="A8173" s="50">
        <v>8170</v>
      </c>
      <c r="B8173" s="51">
        <v>75.90674282592316</v>
      </c>
    </row>
    <row r="8174" spans="1:2" x14ac:dyDescent="0.2">
      <c r="A8174" s="50">
        <v>8171</v>
      </c>
      <c r="B8174" s="51">
        <v>54.565107111294111</v>
      </c>
    </row>
    <row r="8175" spans="1:2" x14ac:dyDescent="0.2">
      <c r="A8175" s="50">
        <v>8172</v>
      </c>
      <c r="B8175" s="51">
        <v>49.888112601165062</v>
      </c>
    </row>
    <row r="8176" spans="1:2" x14ac:dyDescent="0.2">
      <c r="A8176" s="50">
        <v>8173</v>
      </c>
      <c r="B8176" s="51">
        <v>59.814565460644985</v>
      </c>
    </row>
    <row r="8177" spans="1:2" x14ac:dyDescent="0.2">
      <c r="A8177" s="50">
        <v>8174</v>
      </c>
      <c r="B8177" s="51">
        <v>58.667789864026055</v>
      </c>
    </row>
    <row r="8178" spans="1:2" x14ac:dyDescent="0.2">
      <c r="A8178" s="50">
        <v>8175</v>
      </c>
      <c r="B8178" s="51">
        <v>68.140472898716737</v>
      </c>
    </row>
    <row r="8179" spans="1:2" x14ac:dyDescent="0.2">
      <c r="A8179" s="50">
        <v>8176</v>
      </c>
      <c r="B8179" s="51">
        <v>55.524015966414105</v>
      </c>
    </row>
    <row r="8180" spans="1:2" x14ac:dyDescent="0.2">
      <c r="A8180" s="50">
        <v>8177</v>
      </c>
      <c r="B8180" s="51">
        <v>65.403012562114654</v>
      </c>
    </row>
    <row r="8181" spans="1:2" x14ac:dyDescent="0.2">
      <c r="A8181" s="50">
        <v>8178</v>
      </c>
      <c r="B8181" s="51">
        <v>62.197263652866411</v>
      </c>
    </row>
    <row r="8182" spans="1:2" x14ac:dyDescent="0.2">
      <c r="A8182" s="50">
        <v>8179</v>
      </c>
      <c r="B8182" s="51">
        <v>60.730419289615362</v>
      </c>
    </row>
    <row r="8183" spans="1:2" x14ac:dyDescent="0.2">
      <c r="A8183" s="50">
        <v>8180</v>
      </c>
      <c r="B8183" s="51">
        <v>65.34354155287987</v>
      </c>
    </row>
    <row r="8184" spans="1:2" x14ac:dyDescent="0.2">
      <c r="A8184" s="50">
        <v>8181</v>
      </c>
      <c r="B8184" s="51">
        <v>87.088574209071879</v>
      </c>
    </row>
    <row r="8185" spans="1:2" x14ac:dyDescent="0.2">
      <c r="A8185" s="50">
        <v>8182</v>
      </c>
      <c r="B8185" s="51">
        <v>57.412347398974134</v>
      </c>
    </row>
    <row r="8186" spans="1:2" x14ac:dyDescent="0.2">
      <c r="A8186" s="50">
        <v>8183</v>
      </c>
      <c r="B8186" s="51">
        <v>65.903128287129022</v>
      </c>
    </row>
    <row r="8187" spans="1:2" x14ac:dyDescent="0.2">
      <c r="A8187" s="50">
        <v>8184</v>
      </c>
      <c r="B8187" s="51">
        <v>60.938943244012961</v>
      </c>
    </row>
    <row r="8188" spans="1:2" x14ac:dyDescent="0.2">
      <c r="A8188" s="50">
        <v>8185</v>
      </c>
      <c r="B8188" s="51">
        <v>64.626488666105189</v>
      </c>
    </row>
    <row r="8189" spans="1:2" x14ac:dyDescent="0.2">
      <c r="A8189" s="50">
        <v>8186</v>
      </c>
      <c r="B8189" s="51">
        <v>52.232658071654711</v>
      </c>
    </row>
    <row r="8190" spans="1:2" x14ac:dyDescent="0.2">
      <c r="A8190" s="50">
        <v>8187</v>
      </c>
      <c r="B8190" s="51">
        <v>84.1725648793891</v>
      </c>
    </row>
    <row r="8191" spans="1:2" x14ac:dyDescent="0.2">
      <c r="A8191" s="50">
        <v>8188</v>
      </c>
      <c r="B8191" s="51">
        <v>62.972153643447314</v>
      </c>
    </row>
    <row r="8192" spans="1:2" x14ac:dyDescent="0.2">
      <c r="A8192" s="50">
        <v>8189</v>
      </c>
      <c r="B8192" s="51">
        <v>63.714069134959992</v>
      </c>
    </row>
    <row r="8193" spans="1:2" x14ac:dyDescent="0.2">
      <c r="A8193" s="50">
        <v>8190</v>
      </c>
      <c r="B8193" s="51">
        <v>56.049353608254926</v>
      </c>
    </row>
    <row r="8194" spans="1:2" x14ac:dyDescent="0.2">
      <c r="A8194" s="50">
        <v>8191</v>
      </c>
      <c r="B8194" s="51">
        <v>63.992988547849926</v>
      </c>
    </row>
    <row r="8195" spans="1:2" x14ac:dyDescent="0.2">
      <c r="A8195" s="50">
        <v>8192</v>
      </c>
      <c r="B8195" s="51">
        <v>66.358697206894149</v>
      </c>
    </row>
    <row r="8196" spans="1:2" x14ac:dyDescent="0.2">
      <c r="A8196" s="50">
        <v>8193</v>
      </c>
      <c r="B8196" s="51">
        <v>71.24118257372217</v>
      </c>
    </row>
    <row r="8197" spans="1:2" x14ac:dyDescent="0.2">
      <c r="A8197" s="50">
        <v>8194</v>
      </c>
      <c r="B8197" s="51">
        <v>65.251174637952801</v>
      </c>
    </row>
    <row r="8198" spans="1:2" x14ac:dyDescent="0.2">
      <c r="A8198" s="50">
        <v>8195</v>
      </c>
      <c r="B8198" s="51">
        <v>57.268133080487225</v>
      </c>
    </row>
    <row r="8199" spans="1:2" x14ac:dyDescent="0.2">
      <c r="A8199" s="50">
        <v>8196</v>
      </c>
      <c r="B8199" s="51">
        <v>60.78100281141878</v>
      </c>
    </row>
    <row r="8200" spans="1:2" x14ac:dyDescent="0.2">
      <c r="A8200" s="50">
        <v>8197</v>
      </c>
      <c r="B8200" s="51">
        <v>60.989534764753039</v>
      </c>
    </row>
    <row r="8201" spans="1:2" x14ac:dyDescent="0.2">
      <c r="A8201" s="50">
        <v>8198</v>
      </c>
      <c r="B8201" s="51">
        <v>60.363711828940808</v>
      </c>
    </row>
    <row r="8202" spans="1:2" x14ac:dyDescent="0.2">
      <c r="A8202" s="50">
        <v>8199</v>
      </c>
      <c r="B8202" s="51">
        <v>62.248673908640882</v>
      </c>
    </row>
    <row r="8203" spans="1:2" x14ac:dyDescent="0.2">
      <c r="A8203" s="50">
        <v>8200</v>
      </c>
      <c r="B8203" s="51">
        <v>78.272880339689209</v>
      </c>
    </row>
    <row r="8204" spans="1:2" x14ac:dyDescent="0.2">
      <c r="A8204" s="50">
        <v>8201</v>
      </c>
      <c r="B8204" s="51">
        <v>52.491929942190524</v>
      </c>
    </row>
    <row r="8205" spans="1:2" x14ac:dyDescent="0.2">
      <c r="A8205" s="50">
        <v>8202</v>
      </c>
      <c r="B8205" s="51">
        <v>56.457515631193381</v>
      </c>
    </row>
    <row r="8206" spans="1:2" x14ac:dyDescent="0.2">
      <c r="A8206" s="50">
        <v>8203</v>
      </c>
      <c r="B8206" s="51">
        <v>69.478456641424685</v>
      </c>
    </row>
    <row r="8207" spans="1:2" x14ac:dyDescent="0.2">
      <c r="A8207" s="50">
        <v>8204</v>
      </c>
      <c r="B8207" s="51">
        <v>51.301235386896771</v>
      </c>
    </row>
    <row r="8208" spans="1:2" x14ac:dyDescent="0.2">
      <c r="A8208" s="50">
        <v>8205</v>
      </c>
      <c r="B8208" s="51">
        <v>50.537796735773718</v>
      </c>
    </row>
    <row r="8209" spans="1:2" x14ac:dyDescent="0.2">
      <c r="A8209" s="50">
        <v>8206</v>
      </c>
      <c r="B8209" s="51">
        <v>59.179461112014742</v>
      </c>
    </row>
    <row r="8210" spans="1:2" x14ac:dyDescent="0.2">
      <c r="A8210" s="50">
        <v>8207</v>
      </c>
      <c r="B8210" s="51">
        <v>60.572446238737001</v>
      </c>
    </row>
    <row r="8211" spans="1:2" x14ac:dyDescent="0.2">
      <c r="A8211" s="50">
        <v>8208</v>
      </c>
      <c r="B8211" s="51">
        <v>61.616494352367766</v>
      </c>
    </row>
    <row r="8212" spans="1:2" x14ac:dyDescent="0.2">
      <c r="A8212" s="50">
        <v>8209</v>
      </c>
      <c r="B8212" s="51">
        <v>58.449827814603523</v>
      </c>
    </row>
    <row r="8213" spans="1:2" x14ac:dyDescent="0.2">
      <c r="A8213" s="50">
        <v>8210</v>
      </c>
      <c r="B8213" s="51">
        <v>69.124635211577612</v>
      </c>
    </row>
    <row r="8214" spans="1:2" x14ac:dyDescent="0.2">
      <c r="A8214" s="50">
        <v>8211</v>
      </c>
      <c r="B8214" s="51">
        <v>52.644397520921153</v>
      </c>
    </row>
    <row r="8215" spans="1:2" x14ac:dyDescent="0.2">
      <c r="A8215" s="50">
        <v>8212</v>
      </c>
      <c r="B8215" s="51">
        <v>77.247478269503802</v>
      </c>
    </row>
    <row r="8216" spans="1:2" x14ac:dyDescent="0.2">
      <c r="A8216" s="50">
        <v>8213</v>
      </c>
      <c r="B8216" s="51">
        <v>65.009956228705107</v>
      </c>
    </row>
    <row r="8217" spans="1:2" x14ac:dyDescent="0.2">
      <c r="A8217" s="50">
        <v>8214</v>
      </c>
      <c r="B8217" s="51">
        <v>57.953329436632529</v>
      </c>
    </row>
    <row r="8218" spans="1:2" x14ac:dyDescent="0.2">
      <c r="A8218" s="50">
        <v>8215</v>
      </c>
      <c r="B8218" s="51">
        <v>58.883962726811866</v>
      </c>
    </row>
    <row r="8219" spans="1:2" x14ac:dyDescent="0.2">
      <c r="A8219" s="50">
        <v>8216</v>
      </c>
      <c r="B8219" s="51">
        <v>67.247490587065357</v>
      </c>
    </row>
    <row r="8220" spans="1:2" x14ac:dyDescent="0.2">
      <c r="A8220" s="50">
        <v>8217</v>
      </c>
      <c r="B8220" s="51">
        <v>57.727914095517953</v>
      </c>
    </row>
    <row r="8221" spans="1:2" x14ac:dyDescent="0.2">
      <c r="A8221" s="50">
        <v>8218</v>
      </c>
      <c r="B8221" s="51">
        <v>59.523824982983243</v>
      </c>
    </row>
    <row r="8222" spans="1:2" x14ac:dyDescent="0.2">
      <c r="A8222" s="50">
        <v>8219</v>
      </c>
      <c r="B8222" s="51">
        <v>64.919571918355501</v>
      </c>
    </row>
    <row r="8223" spans="1:2" x14ac:dyDescent="0.2">
      <c r="A8223" s="50">
        <v>8220</v>
      </c>
      <c r="B8223" s="51">
        <v>63.492147499944053</v>
      </c>
    </row>
    <row r="8224" spans="1:2" x14ac:dyDescent="0.2">
      <c r="A8224" s="50">
        <v>8221</v>
      </c>
      <c r="B8224" s="51">
        <v>56.794162788103186</v>
      </c>
    </row>
    <row r="8225" spans="1:2" x14ac:dyDescent="0.2">
      <c r="A8225" s="50">
        <v>8222</v>
      </c>
      <c r="B8225" s="51">
        <v>62.037112772629214</v>
      </c>
    </row>
    <row r="8226" spans="1:2" x14ac:dyDescent="0.2">
      <c r="A8226" s="50">
        <v>8223</v>
      </c>
      <c r="B8226" s="51">
        <v>40.89621280084156</v>
      </c>
    </row>
    <row r="8227" spans="1:2" x14ac:dyDescent="0.2">
      <c r="A8227" s="50">
        <v>8224</v>
      </c>
      <c r="B8227" s="51">
        <v>43.692266007586774</v>
      </c>
    </row>
    <row r="8228" spans="1:2" x14ac:dyDescent="0.2">
      <c r="A8228" s="50">
        <v>8225</v>
      </c>
      <c r="B8228" s="51">
        <v>62.329058108310903</v>
      </c>
    </row>
    <row r="8229" spans="1:2" x14ac:dyDescent="0.2">
      <c r="A8229" s="50">
        <v>8226</v>
      </c>
      <c r="B8229" s="51">
        <v>65.841486247443456</v>
      </c>
    </row>
    <row r="8230" spans="1:2" x14ac:dyDescent="0.2">
      <c r="A8230" s="50">
        <v>8227</v>
      </c>
      <c r="B8230" s="51">
        <v>74.722602913952684</v>
      </c>
    </row>
    <row r="8231" spans="1:2" x14ac:dyDescent="0.2">
      <c r="A8231" s="50">
        <v>8228</v>
      </c>
      <c r="B8231" s="51">
        <v>61.277279172291372</v>
      </c>
    </row>
    <row r="8232" spans="1:2" x14ac:dyDescent="0.2">
      <c r="A8232" s="50">
        <v>8229</v>
      </c>
      <c r="B8232" s="51">
        <v>70.540965566078498</v>
      </c>
    </row>
    <row r="8233" spans="1:2" x14ac:dyDescent="0.2">
      <c r="A8233" s="50">
        <v>8230</v>
      </c>
      <c r="B8233" s="51">
        <v>60.859970659885086</v>
      </c>
    </row>
    <row r="8234" spans="1:2" x14ac:dyDescent="0.2">
      <c r="A8234" s="50">
        <v>8231</v>
      </c>
      <c r="B8234" s="51">
        <v>73.58072843486238</v>
      </c>
    </row>
    <row r="8235" spans="1:2" x14ac:dyDescent="0.2">
      <c r="A8235" s="50">
        <v>8232</v>
      </c>
      <c r="B8235" s="51">
        <v>56.94309937851979</v>
      </c>
    </row>
    <row r="8236" spans="1:2" x14ac:dyDescent="0.2">
      <c r="A8236" s="50">
        <v>8233</v>
      </c>
      <c r="B8236" s="51">
        <v>67.536603263862474</v>
      </c>
    </row>
    <row r="8237" spans="1:2" x14ac:dyDescent="0.2">
      <c r="A8237" s="50">
        <v>8234</v>
      </c>
      <c r="B8237" s="51">
        <v>57.03310727332557</v>
      </c>
    </row>
    <row r="8238" spans="1:2" x14ac:dyDescent="0.2">
      <c r="A8238" s="50">
        <v>8235</v>
      </c>
      <c r="B8238" s="51">
        <v>61.407129992274541</v>
      </c>
    </row>
    <row r="8239" spans="1:2" x14ac:dyDescent="0.2">
      <c r="A8239" s="50">
        <v>8236</v>
      </c>
      <c r="B8239" s="51">
        <v>59.098560102448069</v>
      </c>
    </row>
    <row r="8240" spans="1:2" x14ac:dyDescent="0.2">
      <c r="A8240" s="50">
        <v>8237</v>
      </c>
      <c r="B8240" s="51">
        <v>66.422901041833526</v>
      </c>
    </row>
    <row r="8241" spans="1:2" x14ac:dyDescent="0.2">
      <c r="A8241" s="50">
        <v>8238</v>
      </c>
      <c r="B8241" s="51">
        <v>59.683754410828179</v>
      </c>
    </row>
    <row r="8242" spans="1:2" x14ac:dyDescent="0.2">
      <c r="A8242" s="50">
        <v>8239</v>
      </c>
      <c r="B8242" s="51">
        <v>69.756681800248089</v>
      </c>
    </row>
    <row r="8243" spans="1:2" x14ac:dyDescent="0.2">
      <c r="A8243" s="50">
        <v>8240</v>
      </c>
      <c r="B8243" s="51">
        <v>62.117120431943171</v>
      </c>
    </row>
    <row r="8244" spans="1:2" x14ac:dyDescent="0.2">
      <c r="A8244" s="50">
        <v>8241</v>
      </c>
      <c r="B8244" s="51">
        <v>66.625595879779937</v>
      </c>
    </row>
    <row r="8245" spans="1:2" x14ac:dyDescent="0.2">
      <c r="A8245" s="50">
        <v>8242</v>
      </c>
      <c r="B8245" s="51">
        <v>69.992151468884273</v>
      </c>
    </row>
    <row r="8246" spans="1:2" x14ac:dyDescent="0.2">
      <c r="A8246" s="50">
        <v>8243</v>
      </c>
      <c r="B8246" s="51">
        <v>67.648210716579555</v>
      </c>
    </row>
    <row r="8247" spans="1:2" x14ac:dyDescent="0.2">
      <c r="A8247" s="50">
        <v>8244</v>
      </c>
      <c r="B8247" s="51">
        <v>81.659596950590881</v>
      </c>
    </row>
    <row r="8248" spans="1:2" x14ac:dyDescent="0.2">
      <c r="A8248" s="50">
        <v>8245</v>
      </c>
      <c r="B8248" s="51">
        <v>58.092056249562333</v>
      </c>
    </row>
    <row r="8249" spans="1:2" x14ac:dyDescent="0.2">
      <c r="A8249" s="50">
        <v>8246</v>
      </c>
      <c r="B8249" s="51">
        <v>63.768234597892082</v>
      </c>
    </row>
    <row r="8250" spans="1:2" x14ac:dyDescent="0.2">
      <c r="A8250" s="50">
        <v>8247</v>
      </c>
      <c r="B8250" s="51">
        <v>67.178520707540159</v>
      </c>
    </row>
    <row r="8251" spans="1:2" x14ac:dyDescent="0.2">
      <c r="A8251" s="50">
        <v>8248</v>
      </c>
      <c r="B8251" s="51">
        <v>67.948939248051474</v>
      </c>
    </row>
    <row r="8252" spans="1:2" x14ac:dyDescent="0.2">
      <c r="A8252" s="50">
        <v>8249</v>
      </c>
      <c r="B8252" s="51">
        <v>76.53535369107091</v>
      </c>
    </row>
    <row r="8253" spans="1:2" x14ac:dyDescent="0.2">
      <c r="A8253" s="50">
        <v>8250</v>
      </c>
      <c r="B8253" s="51">
        <v>60.024514192228445</v>
      </c>
    </row>
    <row r="8254" spans="1:2" x14ac:dyDescent="0.2">
      <c r="A8254" s="50">
        <v>8251</v>
      </c>
      <c r="B8254" s="51">
        <v>58.007609884157567</v>
      </c>
    </row>
    <row r="8255" spans="1:2" x14ac:dyDescent="0.2">
      <c r="A8255" s="50">
        <v>8252</v>
      </c>
      <c r="B8255" s="51">
        <v>71.528260438544592</v>
      </c>
    </row>
    <row r="8256" spans="1:2" x14ac:dyDescent="0.2">
      <c r="A8256" s="50">
        <v>8253</v>
      </c>
      <c r="B8256" s="51">
        <v>73.342083546068935</v>
      </c>
    </row>
    <row r="8257" spans="1:2" x14ac:dyDescent="0.2">
      <c r="A8257" s="50">
        <v>8254</v>
      </c>
      <c r="B8257" s="51">
        <v>62.54210008115205</v>
      </c>
    </row>
    <row r="8258" spans="1:2" x14ac:dyDescent="0.2">
      <c r="A8258" s="50">
        <v>8255</v>
      </c>
      <c r="B8258" s="51">
        <v>65.10086304208167</v>
      </c>
    </row>
    <row r="8259" spans="1:2" x14ac:dyDescent="0.2">
      <c r="A8259" s="50">
        <v>8256</v>
      </c>
      <c r="B8259" s="51">
        <v>48.537180281019957</v>
      </c>
    </row>
    <row r="8260" spans="1:2" x14ac:dyDescent="0.2">
      <c r="A8260" s="50">
        <v>8257</v>
      </c>
      <c r="B8260" s="51">
        <v>55.145015568520613</v>
      </c>
    </row>
    <row r="8261" spans="1:2" x14ac:dyDescent="0.2">
      <c r="A8261" s="50">
        <v>8258</v>
      </c>
      <c r="B8261" s="51">
        <v>80.623088629508302</v>
      </c>
    </row>
    <row r="8262" spans="1:2" x14ac:dyDescent="0.2">
      <c r="A8262" s="50">
        <v>8259</v>
      </c>
      <c r="B8262" s="51">
        <v>63.629771127752328</v>
      </c>
    </row>
    <row r="8263" spans="1:2" x14ac:dyDescent="0.2">
      <c r="A8263" s="50">
        <v>8260</v>
      </c>
      <c r="B8263" s="51">
        <v>61.775448412522891</v>
      </c>
    </row>
    <row r="8264" spans="1:2" x14ac:dyDescent="0.2">
      <c r="A8264" s="50">
        <v>8261</v>
      </c>
      <c r="B8264" s="51">
        <v>61.985931827876982</v>
      </c>
    </row>
    <row r="8265" spans="1:2" x14ac:dyDescent="0.2">
      <c r="A8265" s="50">
        <v>8262</v>
      </c>
      <c r="B8265" s="51">
        <v>61.356412693627313</v>
      </c>
    </row>
    <row r="8266" spans="1:2" x14ac:dyDescent="0.2">
      <c r="A8266" s="50">
        <v>8263</v>
      </c>
      <c r="B8266" s="51">
        <v>63.272278026253979</v>
      </c>
    </row>
    <row r="8267" spans="1:2" x14ac:dyDescent="0.2">
      <c r="A8267" s="50">
        <v>8264</v>
      </c>
      <c r="B8267" s="51">
        <v>57.499620330426602</v>
      </c>
    </row>
    <row r="8268" spans="1:2" x14ac:dyDescent="0.2">
      <c r="A8268" s="50">
        <v>8265</v>
      </c>
      <c r="B8268" s="51">
        <v>60.154643850078465</v>
      </c>
    </row>
    <row r="8269" spans="1:2" x14ac:dyDescent="0.2">
      <c r="A8269" s="50">
        <v>8266</v>
      </c>
      <c r="B8269" s="51">
        <v>62.890269317049452</v>
      </c>
    </row>
    <row r="8270" spans="1:2" x14ac:dyDescent="0.2">
      <c r="A8270" s="50">
        <v>8267</v>
      </c>
      <c r="B8270" s="51">
        <v>71.414803050896268</v>
      </c>
    </row>
    <row r="8271" spans="1:2" x14ac:dyDescent="0.2">
      <c r="A8271" s="50">
        <v>8268</v>
      </c>
      <c r="B8271" s="51">
        <v>59.603856543730608</v>
      </c>
    </row>
    <row r="8272" spans="1:2" x14ac:dyDescent="0.2">
      <c r="A8272" s="50">
        <v>8269</v>
      </c>
      <c r="B8272" s="51">
        <v>59.311783717262585</v>
      </c>
    </row>
    <row r="8273" spans="1:2" x14ac:dyDescent="0.2">
      <c r="A8273" s="50">
        <v>8270</v>
      </c>
      <c r="B8273" s="51">
        <v>65.650811990994086</v>
      </c>
    </row>
    <row r="8274" spans="1:2" x14ac:dyDescent="0.2">
      <c r="A8274" s="50">
        <v>8271</v>
      </c>
      <c r="B8274" s="51">
        <v>61.565659388356195</v>
      </c>
    </row>
    <row r="8275" spans="1:2" x14ac:dyDescent="0.2">
      <c r="A8275" s="50">
        <v>8272</v>
      </c>
      <c r="B8275" s="51">
        <v>62.623103117887219</v>
      </c>
    </row>
    <row r="8276" spans="1:2" x14ac:dyDescent="0.2">
      <c r="A8276" s="50">
        <v>8273</v>
      </c>
      <c r="B8276" s="51">
        <v>59.472486747117294</v>
      </c>
    </row>
    <row r="8277" spans="1:2" x14ac:dyDescent="0.2">
      <c r="A8277" s="50">
        <v>8274</v>
      </c>
      <c r="B8277" s="51">
        <v>70.965020570890971</v>
      </c>
    </row>
    <row r="8278" spans="1:2" x14ac:dyDescent="0.2">
      <c r="A8278" s="50">
        <v>8275</v>
      </c>
      <c r="B8278" s="51">
        <v>60.233869295652454</v>
      </c>
    </row>
    <row r="8279" spans="1:2" x14ac:dyDescent="0.2">
      <c r="A8279" s="50">
        <v>8276</v>
      </c>
      <c r="B8279" s="51">
        <v>46.253296480181902</v>
      </c>
    </row>
    <row r="8280" spans="1:2" x14ac:dyDescent="0.2">
      <c r="A8280" s="50">
        <v>8277</v>
      </c>
      <c r="B8280" s="51">
        <v>78.650816566658904</v>
      </c>
    </row>
    <row r="8281" spans="1:2" x14ac:dyDescent="0.2">
      <c r="A8281" s="50">
        <v>8278</v>
      </c>
      <c r="B8281" s="51">
        <v>64.307038713381587</v>
      </c>
    </row>
    <row r="8282" spans="1:2" x14ac:dyDescent="0.2">
      <c r="A8282" s="50">
        <v>8279</v>
      </c>
      <c r="B8282" s="51">
        <v>59.894155489790478</v>
      </c>
    </row>
    <row r="8283" spans="1:2" x14ac:dyDescent="0.2">
      <c r="A8283" s="50">
        <v>8280</v>
      </c>
      <c r="B8283" s="51">
        <v>68.704069193046536</v>
      </c>
    </row>
    <row r="8284" spans="1:2" x14ac:dyDescent="0.2">
      <c r="A8284" s="50">
        <v>8281</v>
      </c>
      <c r="B8284" s="51">
        <v>64.078751046135707</v>
      </c>
    </row>
    <row r="8285" spans="1:2" x14ac:dyDescent="0.2">
      <c r="A8285" s="50">
        <v>8282</v>
      </c>
      <c r="B8285" s="51">
        <v>60.521833734694653</v>
      </c>
    </row>
    <row r="8286" spans="1:2" x14ac:dyDescent="0.2">
      <c r="A8286" s="50">
        <v>8283</v>
      </c>
      <c r="B8286" s="51">
        <v>66.097479991565962</v>
      </c>
    </row>
    <row r="8287" spans="1:2" x14ac:dyDescent="0.2">
      <c r="A8287" s="50">
        <v>8284</v>
      </c>
      <c r="B8287" s="51">
        <v>72.751837755692122</v>
      </c>
    </row>
    <row r="8288" spans="1:2" x14ac:dyDescent="0.2">
      <c r="A8288" s="50">
        <v>8285</v>
      </c>
      <c r="B8288" s="51">
        <v>63.18950692744459</v>
      </c>
    </row>
    <row r="8289" spans="1:2" x14ac:dyDescent="0.2">
      <c r="A8289" s="50">
        <v>8286</v>
      </c>
      <c r="B8289" s="51">
        <v>63.054268654751077</v>
      </c>
    </row>
    <row r="8290" spans="1:2" x14ac:dyDescent="0.2">
      <c r="A8290" s="50">
        <v>8287</v>
      </c>
      <c r="B8290" s="51">
        <v>58.176155622661362</v>
      </c>
    </row>
    <row r="8291" spans="1:2" x14ac:dyDescent="0.2">
      <c r="A8291" s="50">
        <v>8288</v>
      </c>
      <c r="B8291" s="51">
        <v>58.229849017616729</v>
      </c>
    </row>
    <row r="8292" spans="1:2" x14ac:dyDescent="0.2">
      <c r="A8292" s="50">
        <v>8289</v>
      </c>
      <c r="B8292" s="51">
        <v>70.234730723486265</v>
      </c>
    </row>
    <row r="8293" spans="1:2" x14ac:dyDescent="0.2">
      <c r="A8293" s="50">
        <v>8290</v>
      </c>
      <c r="B8293" s="51">
        <v>45.294200262881496</v>
      </c>
    </row>
    <row r="8294" spans="1:2" x14ac:dyDescent="0.2">
      <c r="A8294" s="50">
        <v>8291</v>
      </c>
      <c r="B8294" s="51">
        <v>56.702563324859156</v>
      </c>
    </row>
    <row r="8295" spans="1:2" x14ac:dyDescent="0.2">
      <c r="A8295" s="50">
        <v>8292</v>
      </c>
      <c r="B8295" s="51">
        <v>68.45699455412948</v>
      </c>
    </row>
    <row r="8296" spans="1:2" x14ac:dyDescent="0.2">
      <c r="A8296" s="50">
        <v>8293</v>
      </c>
      <c r="B8296" s="51">
        <v>54.678000395889754</v>
      </c>
    </row>
    <row r="8297" spans="1:2" x14ac:dyDescent="0.2">
      <c r="A8297" s="50">
        <v>8294</v>
      </c>
      <c r="B8297" s="51">
        <v>67.833989113192004</v>
      </c>
    </row>
    <row r="8298" spans="1:2" x14ac:dyDescent="0.2">
      <c r="A8298" s="50">
        <v>8295</v>
      </c>
      <c r="B8298" s="51">
        <v>56.302784392498786</v>
      </c>
    </row>
    <row r="8299" spans="1:2" x14ac:dyDescent="0.2">
      <c r="A8299" s="50">
        <v>8296</v>
      </c>
      <c r="B8299" s="51">
        <v>63.325435844579154</v>
      </c>
    </row>
    <row r="8300" spans="1:2" x14ac:dyDescent="0.2">
      <c r="A8300" s="50">
        <v>8297</v>
      </c>
      <c r="B8300" s="51">
        <v>69.04094727502347</v>
      </c>
    </row>
    <row r="8301" spans="1:2" x14ac:dyDescent="0.2">
      <c r="A8301" s="50">
        <v>8298</v>
      </c>
      <c r="B8301" s="51">
        <v>63.408649850159385</v>
      </c>
    </row>
    <row r="8302" spans="1:2" x14ac:dyDescent="0.2">
      <c r="A8302" s="50">
        <v>8299</v>
      </c>
      <c r="B8302" s="51">
        <v>62.409600646066679</v>
      </c>
    </row>
    <row r="8303" spans="1:2" x14ac:dyDescent="0.2">
      <c r="A8303" s="50">
        <v>8300</v>
      </c>
      <c r="B8303" s="51">
        <v>60.103860100376806</v>
      </c>
    </row>
    <row r="8304" spans="1:2" x14ac:dyDescent="0.2">
      <c r="A8304" s="50">
        <v>8301</v>
      </c>
      <c r="B8304" s="51">
        <v>67.761046708781706</v>
      </c>
    </row>
    <row r="8305" spans="1:2" x14ac:dyDescent="0.2">
      <c r="A8305" s="50">
        <v>8302</v>
      </c>
      <c r="B8305" s="51">
        <v>66.259128949723731</v>
      </c>
    </row>
    <row r="8306" spans="1:2" x14ac:dyDescent="0.2">
      <c r="A8306" s="50">
        <v>8303</v>
      </c>
      <c r="B8306" s="51">
        <v>54.062759351725219</v>
      </c>
    </row>
    <row r="8307" spans="1:2" x14ac:dyDescent="0.2">
      <c r="A8307" s="50">
        <v>8304</v>
      </c>
      <c r="B8307" s="51">
        <v>69.847809607823507</v>
      </c>
    </row>
    <row r="8308" spans="1:2" x14ac:dyDescent="0.2">
      <c r="A8308" s="50">
        <v>8305</v>
      </c>
      <c r="B8308" s="51">
        <v>49.425570073123289</v>
      </c>
    </row>
    <row r="8309" spans="1:2" x14ac:dyDescent="0.2">
      <c r="A8309" s="50">
        <v>8306</v>
      </c>
      <c r="B8309" s="51">
        <v>54.25914061950666</v>
      </c>
    </row>
    <row r="8310" spans="1:2" x14ac:dyDescent="0.2">
      <c r="A8310" s="50">
        <v>8307</v>
      </c>
      <c r="B8310" s="51">
        <v>51.6090101523302</v>
      </c>
    </row>
    <row r="8311" spans="1:2" x14ac:dyDescent="0.2">
      <c r="A8311" s="50">
        <v>8308</v>
      </c>
      <c r="B8311" s="51">
        <v>57.868282070232247</v>
      </c>
    </row>
    <row r="8312" spans="1:2" x14ac:dyDescent="0.2">
      <c r="A8312" s="50">
        <v>8309</v>
      </c>
      <c r="B8312" s="51">
        <v>64.450286131887509</v>
      </c>
    </row>
    <row r="8313" spans="1:2" x14ac:dyDescent="0.2">
      <c r="A8313" s="50">
        <v>8310</v>
      </c>
      <c r="B8313" s="51">
        <v>64.861944123893736</v>
      </c>
    </row>
    <row r="8314" spans="1:2" x14ac:dyDescent="0.2">
      <c r="A8314" s="50">
        <v>8311</v>
      </c>
      <c r="B8314" s="51">
        <v>50.760441542720081</v>
      </c>
    </row>
    <row r="8315" spans="1:2" x14ac:dyDescent="0.2">
      <c r="A8315" s="50">
        <v>8312</v>
      </c>
      <c r="B8315" s="51">
        <v>52.068482249058945</v>
      </c>
    </row>
    <row r="8316" spans="1:2" x14ac:dyDescent="0.2">
      <c r="A8316" s="50">
        <v>8313</v>
      </c>
      <c r="B8316" s="51">
        <v>57.179562432154356</v>
      </c>
    </row>
    <row r="8317" spans="1:2" x14ac:dyDescent="0.2">
      <c r="A8317" s="50">
        <v>8314</v>
      </c>
      <c r="B8317" s="51">
        <v>66.691252265399797</v>
      </c>
    </row>
    <row r="8318" spans="1:2" x14ac:dyDescent="0.2">
      <c r="A8318" s="50">
        <v>8315</v>
      </c>
      <c r="B8318" s="51">
        <v>59.046636842899019</v>
      </c>
    </row>
    <row r="8319" spans="1:2" x14ac:dyDescent="0.2">
      <c r="A8319" s="50">
        <v>8316</v>
      </c>
      <c r="B8319" s="51">
        <v>74.259108580078575</v>
      </c>
    </row>
    <row r="8320" spans="1:2" x14ac:dyDescent="0.2">
      <c r="A8320" s="50">
        <v>8317</v>
      </c>
      <c r="B8320" s="51">
        <v>56.207465995321286</v>
      </c>
    </row>
    <row r="8321" spans="1:2" x14ac:dyDescent="0.2">
      <c r="A8321" s="50">
        <v>8318</v>
      </c>
      <c r="B8321" s="51">
        <v>70.641670231782811</v>
      </c>
    </row>
    <row r="8322" spans="1:2" x14ac:dyDescent="0.2">
      <c r="A8322" s="50">
        <v>8319</v>
      </c>
      <c r="B8322" s="51">
        <v>79.305835681166926</v>
      </c>
    </row>
    <row r="8323" spans="1:2" x14ac:dyDescent="0.2">
      <c r="A8323" s="50">
        <v>8320</v>
      </c>
      <c r="B8323" s="51">
        <v>58.749855378340051</v>
      </c>
    </row>
    <row r="8324" spans="1:2" x14ac:dyDescent="0.2">
      <c r="A8324" s="50">
        <v>8321</v>
      </c>
      <c r="B8324" s="51">
        <v>61.826437790630152</v>
      </c>
    </row>
    <row r="8325" spans="1:2" x14ac:dyDescent="0.2">
      <c r="A8325" s="50">
        <v>8322</v>
      </c>
      <c r="B8325" s="51">
        <v>57.782848292699789</v>
      </c>
    </row>
    <row r="8326" spans="1:2" x14ac:dyDescent="0.2">
      <c r="A8326" s="50">
        <v>8323</v>
      </c>
      <c r="B8326" s="51">
        <v>73.112125637851065</v>
      </c>
    </row>
    <row r="8327" spans="1:2" x14ac:dyDescent="0.2">
      <c r="A8327" s="50">
        <v>8324</v>
      </c>
      <c r="B8327" s="51">
        <v>69.256918920997123</v>
      </c>
    </row>
    <row r="8328" spans="1:2" x14ac:dyDescent="0.2">
      <c r="A8328" s="50">
        <v>8325</v>
      </c>
      <c r="B8328" s="51">
        <v>69.616404972337278</v>
      </c>
    </row>
    <row r="8329" spans="1:2" x14ac:dyDescent="0.2">
      <c r="A8329" s="50">
        <v>8326</v>
      </c>
      <c r="B8329" s="51">
        <v>68.579703298955252</v>
      </c>
    </row>
    <row r="8330" spans="1:2" x14ac:dyDescent="0.2">
      <c r="A8330" s="50">
        <v>8327</v>
      </c>
      <c r="B8330" s="51">
        <v>72.210439869846326</v>
      </c>
    </row>
    <row r="8331" spans="1:2" x14ac:dyDescent="0.2">
      <c r="A8331" s="50">
        <v>8328</v>
      </c>
      <c r="B8331" s="51">
        <v>63.853068695961952</v>
      </c>
    </row>
    <row r="8332" spans="1:2" x14ac:dyDescent="0.2">
      <c r="A8332" s="50">
        <v>8329</v>
      </c>
      <c r="B8332" s="51">
        <v>61.14755745779896</v>
      </c>
    </row>
    <row r="8333" spans="1:2" x14ac:dyDescent="0.2">
      <c r="A8333" s="50">
        <v>8330</v>
      </c>
      <c r="B8333" s="51">
        <v>63.938244699734398</v>
      </c>
    </row>
    <row r="8334" spans="1:2" x14ac:dyDescent="0.2">
      <c r="A8334" s="50">
        <v>8331</v>
      </c>
      <c r="B8334" s="51">
        <v>55.25065229426702</v>
      </c>
    </row>
    <row r="8335" spans="1:2" x14ac:dyDescent="0.2">
      <c r="A8335" s="50">
        <v>8332</v>
      </c>
      <c r="B8335" s="51">
        <v>66.160349425105323</v>
      </c>
    </row>
    <row r="8336" spans="1:2" x14ac:dyDescent="0.2">
      <c r="A8336" s="50">
        <v>8333</v>
      </c>
      <c r="B8336" s="51">
        <v>60.313032828181399</v>
      </c>
    </row>
    <row r="8337" spans="1:2" x14ac:dyDescent="0.2">
      <c r="A8337" s="50">
        <v>8334</v>
      </c>
      <c r="B8337" s="51">
        <v>66.898682634237446</v>
      </c>
    </row>
    <row r="8338" spans="1:2" x14ac:dyDescent="0.2">
      <c r="A8338" s="50">
        <v>8335</v>
      </c>
      <c r="B8338" s="51">
        <v>68.911866957198257</v>
      </c>
    </row>
    <row r="8339" spans="1:2" x14ac:dyDescent="0.2">
      <c r="A8339" s="50">
        <v>8336</v>
      </c>
      <c r="B8339" s="51">
        <v>70.801606116046855</v>
      </c>
    </row>
    <row r="8340" spans="1:2" x14ac:dyDescent="0.2">
      <c r="A8340" s="50">
        <v>8337</v>
      </c>
      <c r="B8340" s="51">
        <v>65.999941392056812</v>
      </c>
    </row>
    <row r="8341" spans="1:2" x14ac:dyDescent="0.2">
      <c r="A8341" s="50">
        <v>8338</v>
      </c>
      <c r="B8341" s="51">
        <v>54.968998100008157</v>
      </c>
    </row>
    <row r="8342" spans="1:2" x14ac:dyDescent="0.2">
      <c r="A8342" s="50">
        <v>8339</v>
      </c>
      <c r="B8342" s="51">
        <v>66.965922663594739</v>
      </c>
    </row>
    <row r="8343" spans="1:2" x14ac:dyDescent="0.2">
      <c r="A8343" s="50">
        <v>8340</v>
      </c>
      <c r="B8343" s="51">
        <v>58.396659692891284</v>
      </c>
    </row>
    <row r="8344" spans="1:2" x14ac:dyDescent="0.2">
      <c r="A8344" s="50">
        <v>8341</v>
      </c>
      <c r="B8344" s="51">
        <v>47.844830008065053</v>
      </c>
    </row>
    <row r="8345" spans="1:2" x14ac:dyDescent="0.2">
      <c r="A8345" s="50">
        <v>8342</v>
      </c>
      <c r="B8345" s="51">
        <v>75.225989133782946</v>
      </c>
    </row>
    <row r="8346" spans="1:2" x14ac:dyDescent="0.2">
      <c r="A8346" s="50">
        <v>8343</v>
      </c>
      <c r="B8346" s="51">
        <v>66.523819184639009</v>
      </c>
    </row>
    <row r="8347" spans="1:2" x14ac:dyDescent="0.2">
      <c r="A8347" s="50">
        <v>8344</v>
      </c>
      <c r="B8347" s="51">
        <v>53.02919076804119</v>
      </c>
    </row>
    <row r="8348" spans="1:2" x14ac:dyDescent="0.2">
      <c r="A8348" s="50">
        <v>8345</v>
      </c>
      <c r="B8348" s="51">
        <v>74.435793758589355</v>
      </c>
    </row>
    <row r="8349" spans="1:2" x14ac:dyDescent="0.2">
      <c r="A8349" s="50">
        <v>8346</v>
      </c>
      <c r="B8349" s="51">
        <v>67.356055442510538</v>
      </c>
    </row>
    <row r="8350" spans="1:2" x14ac:dyDescent="0.2">
      <c r="A8350" s="50">
        <v>8347</v>
      </c>
      <c r="B8350" s="51">
        <v>47.336535056389806</v>
      </c>
    </row>
    <row r="8351" spans="1:2" x14ac:dyDescent="0.2">
      <c r="A8351" s="50">
        <v>8348</v>
      </c>
      <c r="B8351" s="51">
        <v>55.951862699311178</v>
      </c>
    </row>
    <row r="8352" spans="1:2" x14ac:dyDescent="0.2">
      <c r="A8352" s="50">
        <v>8349</v>
      </c>
      <c r="B8352" s="51">
        <v>72.01625987418295</v>
      </c>
    </row>
    <row r="8353" spans="1:2" x14ac:dyDescent="0.2">
      <c r="A8353" s="50">
        <v>8350</v>
      </c>
      <c r="B8353" s="51">
        <v>71.709092767509986</v>
      </c>
    </row>
    <row r="8354" spans="1:2" x14ac:dyDescent="0.2">
      <c r="A8354" s="50">
        <v>8351</v>
      </c>
      <c r="B8354" s="51">
        <v>64.538165945779753</v>
      </c>
    </row>
    <row r="8355" spans="1:2" x14ac:dyDescent="0.2">
      <c r="A8355" s="50">
        <v>8352</v>
      </c>
      <c r="B8355" s="51">
        <v>59.260175753004681</v>
      </c>
    </row>
    <row r="8356" spans="1:2" x14ac:dyDescent="0.2">
      <c r="A8356" s="50">
        <v>8353</v>
      </c>
      <c r="B8356" s="51">
        <v>72.410342178167525</v>
      </c>
    </row>
    <row r="8357" spans="1:2" x14ac:dyDescent="0.2">
      <c r="A8357" s="50">
        <v>8354</v>
      </c>
      <c r="B8357" s="51">
        <v>58.313409594696168</v>
      </c>
    </row>
    <row r="8358" spans="1:2" x14ac:dyDescent="0.2">
      <c r="A8358" s="50">
        <v>8355</v>
      </c>
      <c r="B8358" s="51">
        <v>63.106992419247717</v>
      </c>
    </row>
    <row r="8359" spans="1:2" x14ac:dyDescent="0.2">
      <c r="A8359" s="50">
        <v>8356</v>
      </c>
      <c r="B8359" s="51">
        <v>70.139133642058923</v>
      </c>
    </row>
    <row r="8360" spans="1:2" x14ac:dyDescent="0.2">
      <c r="A8360" s="50">
        <v>8357</v>
      </c>
      <c r="B8360" s="51">
        <v>61.486359908501136</v>
      </c>
    </row>
    <row r="8361" spans="1:2" x14ac:dyDescent="0.2">
      <c r="A8361" s="50">
        <v>8358</v>
      </c>
      <c r="B8361" s="51">
        <v>69.391269938821722</v>
      </c>
    </row>
    <row r="8362" spans="1:2" x14ac:dyDescent="0.2">
      <c r="A8362" s="50">
        <v>8359</v>
      </c>
      <c r="B8362" s="51">
        <v>62.756409293182891</v>
      </c>
    </row>
    <row r="8363" spans="1:2" x14ac:dyDescent="0.2">
      <c r="A8363" s="50">
        <v>8360</v>
      </c>
      <c r="B8363" s="51">
        <v>64.394221744502971</v>
      </c>
    </row>
    <row r="8364" spans="1:2" x14ac:dyDescent="0.2">
      <c r="A8364" s="50">
        <v>8361</v>
      </c>
      <c r="B8364" s="51">
        <v>53.391630246115483</v>
      </c>
    </row>
    <row r="8365" spans="1:2" x14ac:dyDescent="0.2">
      <c r="A8365" s="50">
        <v>8362</v>
      </c>
      <c r="B8365" s="51">
        <v>72.54159171403262</v>
      </c>
    </row>
    <row r="8366" spans="1:2" x14ac:dyDescent="0.2">
      <c r="A8366" s="50">
        <v>8363</v>
      </c>
      <c r="B8366" s="51">
        <v>70.386339608231069</v>
      </c>
    </row>
    <row r="8367" spans="1:2" x14ac:dyDescent="0.2">
      <c r="A8367" s="50">
        <v>8364</v>
      </c>
      <c r="B8367" s="51">
        <v>66.794499440829327</v>
      </c>
    </row>
    <row r="8368" spans="1:2" x14ac:dyDescent="0.2">
      <c r="A8368" s="50">
        <v>8365</v>
      </c>
      <c r="B8368" s="51">
        <v>51.787801497310532</v>
      </c>
    </row>
    <row r="8369" spans="1:2" x14ac:dyDescent="0.2">
      <c r="A8369" s="50">
        <v>8366</v>
      </c>
      <c r="B8369" s="51">
        <v>48.132484260780352</v>
      </c>
    </row>
    <row r="8370" spans="1:2" x14ac:dyDescent="0.2">
      <c r="A8370" s="50">
        <v>8367</v>
      </c>
      <c r="B8370" s="51">
        <v>61.068532912908523</v>
      </c>
    </row>
    <row r="8371" spans="1:2" x14ac:dyDescent="0.2">
      <c r="A8371" s="50">
        <v>8368</v>
      </c>
      <c r="B8371" s="51">
        <v>71.894705499898862</v>
      </c>
    </row>
    <row r="8372" spans="1:2" x14ac:dyDescent="0.2">
      <c r="A8372" s="50">
        <v>8369</v>
      </c>
      <c r="B8372" s="51">
        <v>58.965407133685929</v>
      </c>
    </row>
    <row r="8373" spans="1:2" x14ac:dyDescent="0.2">
      <c r="A8373" s="50">
        <v>8370</v>
      </c>
      <c r="B8373" s="51">
        <v>61.198193620579218</v>
      </c>
    </row>
    <row r="8374" spans="1:2" x14ac:dyDescent="0.2">
      <c r="A8374" s="50">
        <v>8371</v>
      </c>
      <c r="B8374" s="51">
        <v>59.734866465286146</v>
      </c>
    </row>
    <row r="8375" spans="1:2" x14ac:dyDescent="0.2">
      <c r="A8375" s="50">
        <v>8372</v>
      </c>
      <c r="B8375" s="51">
        <v>64.22026277731878</v>
      </c>
    </row>
    <row r="8376" spans="1:2" x14ac:dyDescent="0.2">
      <c r="A8376" s="50">
        <v>8373</v>
      </c>
      <c r="B8376" s="51">
        <v>65.590299971559048</v>
      </c>
    </row>
    <row r="8377" spans="1:2" x14ac:dyDescent="0.2">
      <c r="A8377" s="50">
        <v>8374</v>
      </c>
      <c r="B8377" s="51">
        <v>77.734491311687464</v>
      </c>
    </row>
    <row r="8378" spans="1:2" x14ac:dyDescent="0.2">
      <c r="A8378" s="50">
        <v>8375</v>
      </c>
      <c r="B8378" s="51">
        <v>59.392214949353686</v>
      </c>
    </row>
    <row r="8379" spans="1:2" x14ac:dyDescent="0.2">
      <c r="A8379" s="50">
        <v>8376</v>
      </c>
      <c r="B8379" s="51">
        <v>59.945083195113888</v>
      </c>
    </row>
    <row r="8380" spans="1:2" x14ac:dyDescent="0.2">
      <c r="A8380" s="50">
        <v>8377</v>
      </c>
      <c r="B8380" s="51">
        <v>63.545785139323861</v>
      </c>
    </row>
    <row r="8381" spans="1:2" x14ac:dyDescent="0.2">
      <c r="A8381" s="50">
        <v>8378</v>
      </c>
      <c r="B8381" s="51">
        <v>68.06524190769403</v>
      </c>
    </row>
    <row r="8382" spans="1:2" x14ac:dyDescent="0.2">
      <c r="A8382" s="50">
        <v>8379</v>
      </c>
      <c r="B8382" s="51">
        <v>65.49634859550406</v>
      </c>
    </row>
    <row r="8383" spans="1:2" x14ac:dyDescent="0.2">
      <c r="A8383" s="50">
        <v>8380</v>
      </c>
      <c r="B8383" s="51">
        <v>56.550878393876552</v>
      </c>
    </row>
    <row r="8384" spans="1:2" x14ac:dyDescent="0.2">
      <c r="A8384" s="50">
        <v>8381</v>
      </c>
      <c r="B8384" s="51">
        <v>62.675088574137057</v>
      </c>
    </row>
    <row r="8385" spans="1:2" x14ac:dyDescent="0.2">
      <c r="A8385" s="50">
        <v>8382</v>
      </c>
      <c r="B8385" s="51">
        <v>72.969057015547946</v>
      </c>
    </row>
    <row r="8386" spans="1:2" x14ac:dyDescent="0.2">
      <c r="A8386" s="50">
        <v>8383</v>
      </c>
      <c r="B8386" s="51">
        <v>57.641811981708884</v>
      </c>
    </row>
    <row r="8387" spans="1:2" x14ac:dyDescent="0.2">
      <c r="A8387" s="50">
        <v>8384</v>
      </c>
      <c r="B8387" s="51">
        <v>65.159374765103152</v>
      </c>
    </row>
    <row r="8388" spans="1:2" x14ac:dyDescent="0.2">
      <c r="A8388" s="50">
        <v>8385</v>
      </c>
      <c r="B8388" s="51">
        <v>62.837935781491417</v>
      </c>
    </row>
    <row r="8389" spans="1:2" x14ac:dyDescent="0.2">
      <c r="A8389" s="50">
        <v>8386</v>
      </c>
      <c r="B8389" s="51">
        <v>58.831676244507861</v>
      </c>
    </row>
    <row r="8390" spans="1:2" x14ac:dyDescent="0.2">
      <c r="A8390" s="50">
        <v>8387</v>
      </c>
      <c r="B8390" s="51">
        <v>76.957910270803197</v>
      </c>
    </row>
    <row r="8391" spans="1:2" x14ac:dyDescent="0.2">
      <c r="A8391" s="50">
        <v>8388</v>
      </c>
      <c r="B8391" s="51">
        <v>53.607134116173818</v>
      </c>
    </row>
    <row r="8392" spans="1:2" x14ac:dyDescent="0.2">
      <c r="A8392" s="50">
        <v>8389</v>
      </c>
      <c r="B8392" s="51">
        <v>53.940462754851154</v>
      </c>
    </row>
    <row r="8393" spans="1:2" x14ac:dyDescent="0.2">
      <c r="A8393" s="50">
        <v>8390</v>
      </c>
      <c r="B8393" s="51">
        <v>52.886316017468175</v>
      </c>
    </row>
    <row r="8394" spans="1:2" x14ac:dyDescent="0.2">
      <c r="A8394" s="50">
        <v>8391</v>
      </c>
      <c r="B8394" s="51">
        <v>55.690080501773146</v>
      </c>
    </row>
    <row r="8395" spans="1:2" x14ac:dyDescent="0.2">
      <c r="A8395" s="50">
        <v>8392</v>
      </c>
      <c r="B8395" s="51">
        <v>73.738528697402927</v>
      </c>
    </row>
    <row r="8396" spans="1:2" x14ac:dyDescent="0.2">
      <c r="A8396" s="50">
        <v>8393</v>
      </c>
      <c r="B8396" s="51">
        <v>68.259106970740831</v>
      </c>
    </row>
    <row r="8397" spans="1:2" x14ac:dyDescent="0.2">
      <c r="A8397" s="50">
        <v>8394</v>
      </c>
      <c r="B8397" s="51">
        <v>73.993254871337996</v>
      </c>
    </row>
    <row r="8398" spans="1:2" x14ac:dyDescent="0.2">
      <c r="A8398" s="50">
        <v>8395</v>
      </c>
      <c r="B8398" s="51">
        <v>61.906128184492452</v>
      </c>
    </row>
    <row r="8399" spans="1:2" x14ac:dyDescent="0.2">
      <c r="A8399" s="50">
        <v>8396</v>
      </c>
      <c r="B8399" s="51">
        <v>67.46573958174902</v>
      </c>
    </row>
    <row r="8400" spans="1:2" x14ac:dyDescent="0.2">
      <c r="A8400" s="50">
        <v>8397</v>
      </c>
      <c r="B8400" s="51">
        <v>67.071710480356259</v>
      </c>
    </row>
    <row r="8401" spans="1:2" x14ac:dyDescent="0.2">
      <c r="A8401" s="50">
        <v>8398</v>
      </c>
      <c r="B8401" s="51">
        <v>50.146060300848994</v>
      </c>
    </row>
    <row r="8402" spans="1:2" x14ac:dyDescent="0.2">
      <c r="A8402" s="50">
        <v>8399</v>
      </c>
      <c r="B8402" s="51">
        <v>53.256757586313704</v>
      </c>
    </row>
    <row r="8403" spans="1:2" x14ac:dyDescent="0.2">
      <c r="A8403" s="50">
        <v>8400</v>
      </c>
      <c r="B8403" s="51">
        <v>54.859956101721338</v>
      </c>
    </row>
    <row r="8404" spans="1:2" x14ac:dyDescent="0.2">
      <c r="A8404" s="50">
        <v>8401</v>
      </c>
      <c r="B8404" s="51">
        <v>46.725852494860909</v>
      </c>
    </row>
    <row r="8405" spans="1:2" x14ac:dyDescent="0.2">
      <c r="A8405" s="50">
        <v>8402</v>
      </c>
      <c r="B8405" s="51">
        <v>61.695925738829153</v>
      </c>
    </row>
    <row r="8406" spans="1:2" x14ac:dyDescent="0.2">
      <c r="A8406" s="50">
        <v>8403</v>
      </c>
      <c r="B8406" s="51">
        <v>68.379235208584035</v>
      </c>
    </row>
    <row r="8407" spans="1:2" x14ac:dyDescent="0.2">
      <c r="A8407" s="50">
        <v>8404</v>
      </c>
      <c r="B8407" s="51">
        <v>64.77238258913799</v>
      </c>
    </row>
    <row r="8408" spans="1:2" x14ac:dyDescent="0.2">
      <c r="A8408" s="50">
        <v>8405</v>
      </c>
      <c r="B8408" s="51">
        <v>58.615089487444465</v>
      </c>
    </row>
    <row r="8409" spans="1:2" x14ac:dyDescent="0.2">
      <c r="A8409" s="50">
        <v>8406</v>
      </c>
      <c r="B8409" s="51">
        <v>83.012193721914798</v>
      </c>
    </row>
    <row r="8410" spans="1:2" x14ac:dyDescent="0.2">
      <c r="A8410" s="50">
        <v>8407</v>
      </c>
      <c r="B8410" s="51">
        <v>49.113864781230745</v>
      </c>
    </row>
    <row r="8411" spans="1:2" x14ac:dyDescent="0.2">
      <c r="A8411" s="50">
        <v>8408</v>
      </c>
      <c r="B8411" s="51">
        <v>60.442792432384181</v>
      </c>
    </row>
    <row r="8412" spans="1:2" x14ac:dyDescent="0.2">
      <c r="A8412" s="50">
        <v>8409</v>
      </c>
      <c r="B8412" s="51">
        <v>80.064167368239552</v>
      </c>
    </row>
    <row r="8413" spans="1:2" x14ac:dyDescent="0.2">
      <c r="A8413" s="50">
        <v>8410</v>
      </c>
      <c r="B8413" s="51">
        <v>51.103664211428075</v>
      </c>
    </row>
    <row r="8414" spans="1:2" x14ac:dyDescent="0.2">
      <c r="A8414" s="50">
        <v>8411</v>
      </c>
      <c r="B8414" s="51">
        <v>58.532596889610979</v>
      </c>
    </row>
    <row r="8415" spans="1:2" x14ac:dyDescent="0.2">
      <c r="A8415" s="50">
        <v>8412</v>
      </c>
      <c r="B8415" s="51">
        <v>62.461278742970286</v>
      </c>
    </row>
    <row r="8416" spans="1:2" x14ac:dyDescent="0.2">
      <c r="A8416" s="50">
        <v>8413</v>
      </c>
      <c r="B8416" s="51">
        <v>75.024191692381564</v>
      </c>
    </row>
    <row r="8417" spans="1:2" x14ac:dyDescent="0.2">
      <c r="A8417" s="50">
        <v>8414</v>
      </c>
      <c r="B8417" s="51">
        <v>55.421405445302192</v>
      </c>
    </row>
    <row r="8418" spans="1:2" x14ac:dyDescent="0.2">
      <c r="A8418" s="50">
        <v>8415</v>
      </c>
      <c r="B8418" s="51">
        <v>76.143635648972221</v>
      </c>
    </row>
    <row r="8419" spans="1:2" x14ac:dyDescent="0.2">
      <c r="A8419" s="50">
        <v>8416</v>
      </c>
      <c r="B8419" s="51">
        <v>65.745815145199501</v>
      </c>
    </row>
    <row r="8420" spans="1:2" x14ac:dyDescent="0.2">
      <c r="A8420" s="50">
        <v>8417</v>
      </c>
      <c r="B8420" s="51">
        <v>55.789990245619705</v>
      </c>
    </row>
    <row r="8421" spans="1:2" x14ac:dyDescent="0.2">
      <c r="A8421" s="50">
        <v>8418</v>
      </c>
      <c r="B8421" s="51">
        <v>64.683302313276144</v>
      </c>
    </row>
    <row r="8422" spans="1:2" x14ac:dyDescent="0.2">
      <c r="A8422" s="50">
        <v>8419</v>
      </c>
      <c r="B8422" s="51">
        <v>64.164887062534035</v>
      </c>
    </row>
    <row r="8423" spans="1:2" x14ac:dyDescent="0.2">
      <c r="A8423" s="50">
        <v>8420</v>
      </c>
      <c r="B8423" s="51">
        <v>54.376415869583724</v>
      </c>
    </row>
    <row r="8424" spans="1:2" x14ac:dyDescent="0.2">
      <c r="A8424" s="50">
        <v>8421</v>
      </c>
      <c r="B8424" s="51">
        <v>68.784632813749354</v>
      </c>
    </row>
    <row r="8425" spans="1:2" x14ac:dyDescent="0.2">
      <c r="A8425" s="50">
        <v>8422</v>
      </c>
      <c r="B8425" s="51">
        <v>53.735233438158467</v>
      </c>
    </row>
    <row r="8426" spans="1:2" x14ac:dyDescent="0.2">
      <c r="A8426" s="50">
        <v>8423</v>
      </c>
      <c r="B8426" s="51">
        <v>71.071614891770395</v>
      </c>
    </row>
    <row r="8427" spans="1:2" x14ac:dyDescent="0.2">
      <c r="A8427" s="50">
        <v>8424</v>
      </c>
      <c r="B8427" s="51">
        <v>75.556057956518814</v>
      </c>
    </row>
    <row r="8428" spans="1:2" x14ac:dyDescent="0.2">
      <c r="A8428" s="50">
        <v>8425</v>
      </c>
      <c r="B8428" s="51">
        <v>60.651441326760995</v>
      </c>
    </row>
    <row r="8429" spans="1:2" x14ac:dyDescent="0.2">
      <c r="A8429" s="50">
        <v>8426</v>
      </c>
      <c r="B8429" s="51">
        <v>75.90674282592316</v>
      </c>
    </row>
    <row r="8430" spans="1:2" x14ac:dyDescent="0.2">
      <c r="A8430" s="50">
        <v>8427</v>
      </c>
      <c r="B8430" s="51">
        <v>54.565107111294111</v>
      </c>
    </row>
    <row r="8431" spans="1:2" x14ac:dyDescent="0.2">
      <c r="A8431" s="50">
        <v>8428</v>
      </c>
      <c r="B8431" s="51">
        <v>49.888112601165062</v>
      </c>
    </row>
    <row r="8432" spans="1:2" x14ac:dyDescent="0.2">
      <c r="A8432" s="50">
        <v>8429</v>
      </c>
      <c r="B8432" s="51">
        <v>59.814565460644985</v>
      </c>
    </row>
    <row r="8433" spans="1:2" x14ac:dyDescent="0.2">
      <c r="A8433" s="50">
        <v>8430</v>
      </c>
      <c r="B8433" s="51">
        <v>58.667789864026055</v>
      </c>
    </row>
    <row r="8434" spans="1:2" x14ac:dyDescent="0.2">
      <c r="A8434" s="50">
        <v>8431</v>
      </c>
      <c r="B8434" s="51">
        <v>68.140472898716737</v>
      </c>
    </row>
    <row r="8435" spans="1:2" x14ac:dyDescent="0.2">
      <c r="A8435" s="50">
        <v>8432</v>
      </c>
      <c r="B8435" s="51">
        <v>55.524015966414105</v>
      </c>
    </row>
    <row r="8436" spans="1:2" x14ac:dyDescent="0.2">
      <c r="A8436" s="50">
        <v>8433</v>
      </c>
      <c r="B8436" s="51">
        <v>65.403012562114654</v>
      </c>
    </row>
    <row r="8437" spans="1:2" x14ac:dyDescent="0.2">
      <c r="A8437" s="50">
        <v>8434</v>
      </c>
      <c r="B8437" s="51">
        <v>62.197263652866411</v>
      </c>
    </row>
    <row r="8438" spans="1:2" x14ac:dyDescent="0.2">
      <c r="A8438" s="50">
        <v>8435</v>
      </c>
      <c r="B8438" s="51">
        <v>60.730419289615362</v>
      </c>
    </row>
    <row r="8439" spans="1:2" x14ac:dyDescent="0.2">
      <c r="A8439" s="50">
        <v>8436</v>
      </c>
      <c r="B8439" s="51">
        <v>65.34354155287987</v>
      </c>
    </row>
    <row r="8440" spans="1:2" x14ac:dyDescent="0.2">
      <c r="A8440" s="50">
        <v>8437</v>
      </c>
      <c r="B8440" s="51">
        <v>87.088574209071879</v>
      </c>
    </row>
    <row r="8441" spans="1:2" x14ac:dyDescent="0.2">
      <c r="A8441" s="50">
        <v>8438</v>
      </c>
      <c r="B8441" s="51">
        <v>57.412347398974134</v>
      </c>
    </row>
    <row r="8442" spans="1:2" x14ac:dyDescent="0.2">
      <c r="A8442" s="50">
        <v>8439</v>
      </c>
      <c r="B8442" s="51">
        <v>65.903128287129022</v>
      </c>
    </row>
    <row r="8443" spans="1:2" x14ac:dyDescent="0.2">
      <c r="A8443" s="50">
        <v>8440</v>
      </c>
      <c r="B8443" s="51">
        <v>60.938943244012961</v>
      </c>
    </row>
    <row r="8444" spans="1:2" x14ac:dyDescent="0.2">
      <c r="A8444" s="50">
        <v>8441</v>
      </c>
      <c r="B8444" s="51">
        <v>64.626488666105189</v>
      </c>
    </row>
    <row r="8445" spans="1:2" x14ac:dyDescent="0.2">
      <c r="A8445" s="50">
        <v>8442</v>
      </c>
      <c r="B8445" s="51">
        <v>52.232658071654711</v>
      </c>
    </row>
    <row r="8446" spans="1:2" x14ac:dyDescent="0.2">
      <c r="A8446" s="50">
        <v>8443</v>
      </c>
      <c r="B8446" s="51">
        <v>84.1725648793891</v>
      </c>
    </row>
    <row r="8447" spans="1:2" x14ac:dyDescent="0.2">
      <c r="A8447" s="50">
        <v>8444</v>
      </c>
      <c r="B8447" s="51">
        <v>62.972153643447314</v>
      </c>
    </row>
    <row r="8448" spans="1:2" x14ac:dyDescent="0.2">
      <c r="A8448" s="50">
        <v>8445</v>
      </c>
      <c r="B8448" s="51">
        <v>63.714069134959992</v>
      </c>
    </row>
    <row r="8449" spans="1:2" x14ac:dyDescent="0.2">
      <c r="A8449" s="50">
        <v>8446</v>
      </c>
      <c r="B8449" s="51">
        <v>56.049353608254926</v>
      </c>
    </row>
    <row r="8450" spans="1:2" x14ac:dyDescent="0.2">
      <c r="A8450" s="50">
        <v>8447</v>
      </c>
      <c r="B8450" s="51">
        <v>63.992988547849926</v>
      </c>
    </row>
    <row r="8451" spans="1:2" x14ac:dyDescent="0.2">
      <c r="A8451" s="50">
        <v>8448</v>
      </c>
      <c r="B8451" s="51">
        <v>66.358697206894149</v>
      </c>
    </row>
    <row r="8452" spans="1:2" x14ac:dyDescent="0.2">
      <c r="A8452" s="50">
        <v>8449</v>
      </c>
      <c r="B8452" s="51">
        <v>71.24118257372217</v>
      </c>
    </row>
    <row r="8453" spans="1:2" x14ac:dyDescent="0.2">
      <c r="A8453" s="50">
        <v>8450</v>
      </c>
      <c r="B8453" s="51">
        <v>65.251174637952801</v>
      </c>
    </row>
    <row r="8454" spans="1:2" x14ac:dyDescent="0.2">
      <c r="A8454" s="50">
        <v>8451</v>
      </c>
      <c r="B8454" s="51">
        <v>57.268133080487225</v>
      </c>
    </row>
    <row r="8455" spans="1:2" x14ac:dyDescent="0.2">
      <c r="A8455" s="50">
        <v>8452</v>
      </c>
      <c r="B8455" s="51">
        <v>60.78100281141878</v>
      </c>
    </row>
    <row r="8456" spans="1:2" x14ac:dyDescent="0.2">
      <c r="A8456" s="50">
        <v>8453</v>
      </c>
      <c r="B8456" s="51">
        <v>60.989534764753039</v>
      </c>
    </row>
    <row r="8457" spans="1:2" x14ac:dyDescent="0.2">
      <c r="A8457" s="50">
        <v>8454</v>
      </c>
      <c r="B8457" s="51">
        <v>60.363711828940808</v>
      </c>
    </row>
    <row r="8458" spans="1:2" x14ac:dyDescent="0.2">
      <c r="A8458" s="50">
        <v>8455</v>
      </c>
      <c r="B8458" s="51">
        <v>62.248673908640882</v>
      </c>
    </row>
    <row r="8459" spans="1:2" x14ac:dyDescent="0.2">
      <c r="A8459" s="50">
        <v>8456</v>
      </c>
      <c r="B8459" s="51">
        <v>78.272880339689209</v>
      </c>
    </row>
    <row r="8460" spans="1:2" x14ac:dyDescent="0.2">
      <c r="A8460" s="50">
        <v>8457</v>
      </c>
      <c r="B8460" s="51">
        <v>52.491929942190524</v>
      </c>
    </row>
    <row r="8461" spans="1:2" x14ac:dyDescent="0.2">
      <c r="A8461" s="50">
        <v>8458</v>
      </c>
      <c r="B8461" s="51">
        <v>56.457515631193381</v>
      </c>
    </row>
    <row r="8462" spans="1:2" x14ac:dyDescent="0.2">
      <c r="A8462" s="50">
        <v>8459</v>
      </c>
      <c r="B8462" s="51">
        <v>69.478456641424685</v>
      </c>
    </row>
    <row r="8463" spans="1:2" x14ac:dyDescent="0.2">
      <c r="A8463" s="50">
        <v>8460</v>
      </c>
      <c r="B8463" s="51">
        <v>51.301235386896771</v>
      </c>
    </row>
    <row r="8464" spans="1:2" x14ac:dyDescent="0.2">
      <c r="A8464" s="50">
        <v>8461</v>
      </c>
      <c r="B8464" s="51">
        <v>50.537796735773718</v>
      </c>
    </row>
    <row r="8465" spans="1:2" x14ac:dyDescent="0.2">
      <c r="A8465" s="50">
        <v>8462</v>
      </c>
      <c r="B8465" s="51">
        <v>59.179461112014742</v>
      </c>
    </row>
    <row r="8466" spans="1:2" x14ac:dyDescent="0.2">
      <c r="A8466" s="50">
        <v>8463</v>
      </c>
      <c r="B8466" s="51">
        <v>60.572446238737001</v>
      </c>
    </row>
    <row r="8467" spans="1:2" x14ac:dyDescent="0.2">
      <c r="A8467" s="50">
        <v>8464</v>
      </c>
      <c r="B8467" s="51">
        <v>61.616494352367766</v>
      </c>
    </row>
    <row r="8468" spans="1:2" x14ac:dyDescent="0.2">
      <c r="A8468" s="50">
        <v>8465</v>
      </c>
      <c r="B8468" s="51">
        <v>58.449827814603523</v>
      </c>
    </row>
    <row r="8469" spans="1:2" x14ac:dyDescent="0.2">
      <c r="A8469" s="50">
        <v>8466</v>
      </c>
      <c r="B8469" s="51">
        <v>69.124635211577612</v>
      </c>
    </row>
    <row r="8470" spans="1:2" x14ac:dyDescent="0.2">
      <c r="A8470" s="50">
        <v>8467</v>
      </c>
      <c r="B8470" s="51">
        <v>52.644397520921153</v>
      </c>
    </row>
    <row r="8471" spans="1:2" x14ac:dyDescent="0.2">
      <c r="A8471" s="50">
        <v>8468</v>
      </c>
      <c r="B8471" s="51">
        <v>77.247478269503802</v>
      </c>
    </row>
    <row r="8472" spans="1:2" x14ac:dyDescent="0.2">
      <c r="A8472" s="50">
        <v>8469</v>
      </c>
      <c r="B8472" s="51">
        <v>65.009956228705107</v>
      </c>
    </row>
    <row r="8473" spans="1:2" x14ac:dyDescent="0.2">
      <c r="A8473" s="50">
        <v>8470</v>
      </c>
      <c r="B8473" s="51">
        <v>57.953329436632529</v>
      </c>
    </row>
    <row r="8474" spans="1:2" x14ac:dyDescent="0.2">
      <c r="A8474" s="50">
        <v>8471</v>
      </c>
      <c r="B8474" s="51">
        <v>58.883962726811866</v>
      </c>
    </row>
    <row r="8475" spans="1:2" x14ac:dyDescent="0.2">
      <c r="A8475" s="50">
        <v>8472</v>
      </c>
      <c r="B8475" s="51">
        <v>67.247490587065357</v>
      </c>
    </row>
    <row r="8476" spans="1:2" x14ac:dyDescent="0.2">
      <c r="A8476" s="50">
        <v>8473</v>
      </c>
      <c r="B8476" s="51">
        <v>57.727914095517953</v>
      </c>
    </row>
    <row r="8477" spans="1:2" x14ac:dyDescent="0.2">
      <c r="A8477" s="50">
        <v>8474</v>
      </c>
      <c r="B8477" s="51">
        <v>59.523824982983243</v>
      </c>
    </row>
    <row r="8478" spans="1:2" x14ac:dyDescent="0.2">
      <c r="A8478" s="50">
        <v>8475</v>
      </c>
      <c r="B8478" s="51">
        <v>64.919571918355501</v>
      </c>
    </row>
    <row r="8479" spans="1:2" x14ac:dyDescent="0.2">
      <c r="A8479" s="50">
        <v>8476</v>
      </c>
      <c r="B8479" s="51">
        <v>63.492147499944053</v>
      </c>
    </row>
    <row r="8480" spans="1:2" x14ac:dyDescent="0.2">
      <c r="A8480" s="50">
        <v>8477</v>
      </c>
      <c r="B8480" s="51">
        <v>56.794162788103186</v>
      </c>
    </row>
    <row r="8481" spans="1:2" x14ac:dyDescent="0.2">
      <c r="A8481" s="50">
        <v>8478</v>
      </c>
      <c r="B8481" s="51">
        <v>62.037112772629214</v>
      </c>
    </row>
    <row r="8482" spans="1:2" x14ac:dyDescent="0.2">
      <c r="A8482" s="50">
        <v>8479</v>
      </c>
      <c r="B8482" s="51">
        <v>40.89621280084156</v>
      </c>
    </row>
    <row r="8483" spans="1:2" x14ac:dyDescent="0.2">
      <c r="A8483" s="50">
        <v>8480</v>
      </c>
      <c r="B8483" s="51">
        <v>43.692266007586774</v>
      </c>
    </row>
    <row r="8484" spans="1:2" x14ac:dyDescent="0.2">
      <c r="A8484" s="50">
        <v>8481</v>
      </c>
      <c r="B8484" s="51">
        <v>62.329058108310903</v>
      </c>
    </row>
    <row r="8485" spans="1:2" x14ac:dyDescent="0.2">
      <c r="A8485" s="50">
        <v>8482</v>
      </c>
      <c r="B8485" s="51">
        <v>65.841486247443456</v>
      </c>
    </row>
    <row r="8486" spans="1:2" x14ac:dyDescent="0.2">
      <c r="A8486" s="50">
        <v>8483</v>
      </c>
      <c r="B8486" s="51">
        <v>74.722602913952684</v>
      </c>
    </row>
    <row r="8487" spans="1:2" x14ac:dyDescent="0.2">
      <c r="A8487" s="50">
        <v>8484</v>
      </c>
      <c r="B8487" s="51">
        <v>61.277279172291372</v>
      </c>
    </row>
    <row r="8488" spans="1:2" x14ac:dyDescent="0.2">
      <c r="A8488" s="50">
        <v>8485</v>
      </c>
      <c r="B8488" s="51">
        <v>70.540965566078498</v>
      </c>
    </row>
    <row r="8489" spans="1:2" x14ac:dyDescent="0.2">
      <c r="A8489" s="50">
        <v>8486</v>
      </c>
      <c r="B8489" s="51">
        <v>60.859970659885086</v>
      </c>
    </row>
    <row r="8490" spans="1:2" x14ac:dyDescent="0.2">
      <c r="A8490" s="50">
        <v>8487</v>
      </c>
      <c r="B8490" s="51">
        <v>73.58072843486238</v>
      </c>
    </row>
    <row r="8491" spans="1:2" x14ac:dyDescent="0.2">
      <c r="A8491" s="50">
        <v>8488</v>
      </c>
      <c r="B8491" s="51">
        <v>56.94309937851979</v>
      </c>
    </row>
    <row r="8492" spans="1:2" x14ac:dyDescent="0.2">
      <c r="A8492" s="50">
        <v>8489</v>
      </c>
      <c r="B8492" s="51">
        <v>67.536603263862474</v>
      </c>
    </row>
    <row r="8493" spans="1:2" x14ac:dyDescent="0.2">
      <c r="A8493" s="50">
        <v>8490</v>
      </c>
      <c r="B8493" s="51">
        <v>57.03310727332557</v>
      </c>
    </row>
    <row r="8494" spans="1:2" x14ac:dyDescent="0.2">
      <c r="A8494" s="50">
        <v>8491</v>
      </c>
      <c r="B8494" s="51">
        <v>61.407129992274541</v>
      </c>
    </row>
    <row r="8495" spans="1:2" x14ac:dyDescent="0.2">
      <c r="A8495" s="50">
        <v>8492</v>
      </c>
      <c r="B8495" s="51">
        <v>59.098560102448069</v>
      </c>
    </row>
    <row r="8496" spans="1:2" x14ac:dyDescent="0.2">
      <c r="A8496" s="50">
        <v>8493</v>
      </c>
      <c r="B8496" s="51">
        <v>66.422901041833526</v>
      </c>
    </row>
    <row r="8497" spans="1:2" x14ac:dyDescent="0.2">
      <c r="A8497" s="50">
        <v>8494</v>
      </c>
      <c r="B8497" s="51">
        <v>59.683754410828179</v>
      </c>
    </row>
    <row r="8498" spans="1:2" x14ac:dyDescent="0.2">
      <c r="A8498" s="50">
        <v>8495</v>
      </c>
      <c r="B8498" s="51">
        <v>69.756681800248089</v>
      </c>
    </row>
    <row r="8499" spans="1:2" x14ac:dyDescent="0.2">
      <c r="A8499" s="50">
        <v>8496</v>
      </c>
      <c r="B8499" s="51">
        <v>62.117120431943171</v>
      </c>
    </row>
    <row r="8500" spans="1:2" x14ac:dyDescent="0.2">
      <c r="A8500" s="50">
        <v>8497</v>
      </c>
      <c r="B8500" s="51">
        <v>66.625595879779937</v>
      </c>
    </row>
    <row r="8501" spans="1:2" x14ac:dyDescent="0.2">
      <c r="A8501" s="50">
        <v>8498</v>
      </c>
      <c r="B8501" s="51">
        <v>69.992151468884273</v>
      </c>
    </row>
    <row r="8502" spans="1:2" x14ac:dyDescent="0.2">
      <c r="A8502" s="50">
        <v>8499</v>
      </c>
      <c r="B8502" s="51">
        <v>67.648210716579555</v>
      </c>
    </row>
    <row r="8503" spans="1:2" x14ac:dyDescent="0.2">
      <c r="A8503" s="50">
        <v>8500</v>
      </c>
      <c r="B8503" s="51">
        <v>81.659596950590881</v>
      </c>
    </row>
    <row r="8504" spans="1:2" x14ac:dyDescent="0.2">
      <c r="A8504" s="50">
        <v>8501</v>
      </c>
      <c r="B8504" s="51">
        <v>58.092056249562333</v>
      </c>
    </row>
    <row r="8505" spans="1:2" x14ac:dyDescent="0.2">
      <c r="A8505" s="50">
        <v>8502</v>
      </c>
      <c r="B8505" s="51">
        <v>63.768234597892082</v>
      </c>
    </row>
    <row r="8506" spans="1:2" x14ac:dyDescent="0.2">
      <c r="A8506" s="50">
        <v>8503</v>
      </c>
      <c r="B8506" s="51">
        <v>67.178520707540159</v>
      </c>
    </row>
    <row r="8507" spans="1:2" x14ac:dyDescent="0.2">
      <c r="A8507" s="50">
        <v>8504</v>
      </c>
      <c r="B8507" s="51">
        <v>67.948939248051474</v>
      </c>
    </row>
    <row r="8508" spans="1:2" x14ac:dyDescent="0.2">
      <c r="A8508" s="50">
        <v>8505</v>
      </c>
      <c r="B8508" s="51">
        <v>76.53535369107091</v>
      </c>
    </row>
    <row r="8509" spans="1:2" x14ac:dyDescent="0.2">
      <c r="A8509" s="50">
        <v>8506</v>
      </c>
      <c r="B8509" s="51">
        <v>60.024514192228445</v>
      </c>
    </row>
    <row r="8510" spans="1:2" x14ac:dyDescent="0.2">
      <c r="A8510" s="50">
        <v>8507</v>
      </c>
      <c r="B8510" s="51">
        <v>58.007609884157567</v>
      </c>
    </row>
    <row r="8511" spans="1:2" x14ac:dyDescent="0.2">
      <c r="A8511" s="50">
        <v>8508</v>
      </c>
      <c r="B8511" s="51">
        <v>71.528260438544592</v>
      </c>
    </row>
    <row r="8512" spans="1:2" x14ac:dyDescent="0.2">
      <c r="A8512" s="50">
        <v>8509</v>
      </c>
      <c r="B8512" s="51">
        <v>73.342083546068935</v>
      </c>
    </row>
    <row r="8513" spans="1:2" x14ac:dyDescent="0.2">
      <c r="A8513" s="50">
        <v>8510</v>
      </c>
      <c r="B8513" s="51">
        <v>62.54210008115205</v>
      </c>
    </row>
    <row r="8514" spans="1:2" x14ac:dyDescent="0.2">
      <c r="A8514" s="50">
        <v>8511</v>
      </c>
      <c r="B8514" s="51">
        <v>65.10086304208167</v>
      </c>
    </row>
    <row r="8515" spans="1:2" x14ac:dyDescent="0.2">
      <c r="A8515" s="50">
        <v>8512</v>
      </c>
      <c r="B8515" s="51">
        <v>48.537180281019957</v>
      </c>
    </row>
    <row r="8516" spans="1:2" x14ac:dyDescent="0.2">
      <c r="A8516" s="50">
        <v>8513</v>
      </c>
      <c r="B8516" s="51">
        <v>55.145015568520613</v>
      </c>
    </row>
    <row r="8517" spans="1:2" x14ac:dyDescent="0.2">
      <c r="A8517" s="50">
        <v>8514</v>
      </c>
      <c r="B8517" s="51">
        <v>80.623088629508302</v>
      </c>
    </row>
    <row r="8518" spans="1:2" x14ac:dyDescent="0.2">
      <c r="A8518" s="50">
        <v>8515</v>
      </c>
      <c r="B8518" s="51">
        <v>63.629771127752328</v>
      </c>
    </row>
    <row r="8519" spans="1:2" x14ac:dyDescent="0.2">
      <c r="A8519" s="50">
        <v>8516</v>
      </c>
      <c r="B8519" s="51">
        <v>61.775448412522891</v>
      </c>
    </row>
    <row r="8520" spans="1:2" x14ac:dyDescent="0.2">
      <c r="A8520" s="50">
        <v>8517</v>
      </c>
      <c r="B8520" s="51">
        <v>61.985931827876982</v>
      </c>
    </row>
    <row r="8521" spans="1:2" x14ac:dyDescent="0.2">
      <c r="A8521" s="50">
        <v>8518</v>
      </c>
      <c r="B8521" s="51">
        <v>61.356412693627313</v>
      </c>
    </row>
    <row r="8522" spans="1:2" x14ac:dyDescent="0.2">
      <c r="A8522" s="50">
        <v>8519</v>
      </c>
      <c r="B8522" s="51">
        <v>63.272278026253979</v>
      </c>
    </row>
    <row r="8523" spans="1:2" x14ac:dyDescent="0.2">
      <c r="A8523" s="50">
        <v>8520</v>
      </c>
      <c r="B8523" s="51">
        <v>57.499620330426602</v>
      </c>
    </row>
    <row r="8524" spans="1:2" x14ac:dyDescent="0.2">
      <c r="A8524" s="50">
        <v>8521</v>
      </c>
      <c r="B8524" s="51">
        <v>60.154643850078465</v>
      </c>
    </row>
    <row r="8525" spans="1:2" x14ac:dyDescent="0.2">
      <c r="A8525" s="50">
        <v>8522</v>
      </c>
      <c r="B8525" s="51">
        <v>62.890269317049452</v>
      </c>
    </row>
    <row r="8526" spans="1:2" x14ac:dyDescent="0.2">
      <c r="A8526" s="50">
        <v>8523</v>
      </c>
      <c r="B8526" s="51">
        <v>71.414803050896268</v>
      </c>
    </row>
    <row r="8527" spans="1:2" x14ac:dyDescent="0.2">
      <c r="A8527" s="50">
        <v>8524</v>
      </c>
      <c r="B8527" s="51">
        <v>59.603856543730608</v>
      </c>
    </row>
    <row r="8528" spans="1:2" x14ac:dyDescent="0.2">
      <c r="A8528" s="50">
        <v>8525</v>
      </c>
      <c r="B8528" s="51">
        <v>59.311783717262585</v>
      </c>
    </row>
    <row r="8529" spans="1:2" x14ac:dyDescent="0.2">
      <c r="A8529" s="50">
        <v>8526</v>
      </c>
      <c r="B8529" s="51">
        <v>65.650811990994086</v>
      </c>
    </row>
    <row r="8530" spans="1:2" x14ac:dyDescent="0.2">
      <c r="A8530" s="50">
        <v>8527</v>
      </c>
      <c r="B8530" s="51">
        <v>61.565659388356195</v>
      </c>
    </row>
    <row r="8531" spans="1:2" x14ac:dyDescent="0.2">
      <c r="A8531" s="50">
        <v>8528</v>
      </c>
      <c r="B8531" s="51">
        <v>62.623103117887219</v>
      </c>
    </row>
    <row r="8532" spans="1:2" x14ac:dyDescent="0.2">
      <c r="A8532" s="50">
        <v>8529</v>
      </c>
      <c r="B8532" s="51">
        <v>59.472486747117294</v>
      </c>
    </row>
    <row r="8533" spans="1:2" x14ac:dyDescent="0.2">
      <c r="A8533" s="50">
        <v>8530</v>
      </c>
      <c r="B8533" s="51">
        <v>70.965020570890971</v>
      </c>
    </row>
    <row r="8534" spans="1:2" x14ac:dyDescent="0.2">
      <c r="A8534" s="50">
        <v>8531</v>
      </c>
      <c r="B8534" s="51">
        <v>60.233869295652454</v>
      </c>
    </row>
    <row r="8535" spans="1:2" x14ac:dyDescent="0.2">
      <c r="A8535" s="50">
        <v>8532</v>
      </c>
      <c r="B8535" s="51">
        <v>46.253296480181902</v>
      </c>
    </row>
    <row r="8536" spans="1:2" x14ac:dyDescent="0.2">
      <c r="A8536" s="50">
        <v>8533</v>
      </c>
      <c r="B8536" s="51">
        <v>78.650816566658904</v>
      </c>
    </row>
    <row r="8537" spans="1:2" x14ac:dyDescent="0.2">
      <c r="A8537" s="50">
        <v>8534</v>
      </c>
      <c r="B8537" s="51">
        <v>64.307038713381587</v>
      </c>
    </row>
    <row r="8538" spans="1:2" x14ac:dyDescent="0.2">
      <c r="A8538" s="50">
        <v>8535</v>
      </c>
      <c r="B8538" s="51">
        <v>59.894155489790478</v>
      </c>
    </row>
    <row r="8539" spans="1:2" x14ac:dyDescent="0.2">
      <c r="A8539" s="50">
        <v>8536</v>
      </c>
      <c r="B8539" s="51">
        <v>68.704069193046536</v>
      </c>
    </row>
    <row r="8540" spans="1:2" x14ac:dyDescent="0.2">
      <c r="A8540" s="50">
        <v>8537</v>
      </c>
      <c r="B8540" s="51">
        <v>64.078751046135707</v>
      </c>
    </row>
    <row r="8541" spans="1:2" x14ac:dyDescent="0.2">
      <c r="A8541" s="50">
        <v>8538</v>
      </c>
      <c r="B8541" s="51">
        <v>60.521833734694653</v>
      </c>
    </row>
    <row r="8542" spans="1:2" x14ac:dyDescent="0.2">
      <c r="A8542" s="50">
        <v>8539</v>
      </c>
      <c r="B8542" s="51">
        <v>66.097479991565962</v>
      </c>
    </row>
    <row r="8543" spans="1:2" x14ac:dyDescent="0.2">
      <c r="A8543" s="50">
        <v>8540</v>
      </c>
      <c r="B8543" s="51">
        <v>72.751837755692122</v>
      </c>
    </row>
    <row r="8544" spans="1:2" x14ac:dyDescent="0.2">
      <c r="A8544" s="50">
        <v>8541</v>
      </c>
      <c r="B8544" s="51">
        <v>63.18950692744459</v>
      </c>
    </row>
    <row r="8545" spans="1:2" x14ac:dyDescent="0.2">
      <c r="A8545" s="50">
        <v>8542</v>
      </c>
      <c r="B8545" s="51">
        <v>63.054268654751077</v>
      </c>
    </row>
    <row r="8546" spans="1:2" x14ac:dyDescent="0.2">
      <c r="A8546" s="50">
        <v>8543</v>
      </c>
      <c r="B8546" s="51">
        <v>58.176155622661362</v>
      </c>
    </row>
    <row r="8547" spans="1:2" x14ac:dyDescent="0.2">
      <c r="A8547" s="50">
        <v>8544</v>
      </c>
      <c r="B8547" s="51">
        <v>58.229849017616729</v>
      </c>
    </row>
    <row r="8548" spans="1:2" x14ac:dyDescent="0.2">
      <c r="A8548" s="50">
        <v>8545</v>
      </c>
      <c r="B8548" s="51">
        <v>70.234730723486265</v>
      </c>
    </row>
    <row r="8549" spans="1:2" x14ac:dyDescent="0.2">
      <c r="A8549" s="50">
        <v>8546</v>
      </c>
      <c r="B8549" s="51">
        <v>45.294200262881496</v>
      </c>
    </row>
    <row r="8550" spans="1:2" x14ac:dyDescent="0.2">
      <c r="A8550" s="50">
        <v>8547</v>
      </c>
      <c r="B8550" s="51">
        <v>56.702563324859156</v>
      </c>
    </row>
    <row r="8551" spans="1:2" x14ac:dyDescent="0.2">
      <c r="A8551" s="50">
        <v>8548</v>
      </c>
      <c r="B8551" s="51">
        <v>68.45699455412948</v>
      </c>
    </row>
    <row r="8552" spans="1:2" x14ac:dyDescent="0.2">
      <c r="A8552" s="50">
        <v>8549</v>
      </c>
      <c r="B8552" s="51">
        <v>54.678000395889754</v>
      </c>
    </row>
    <row r="8553" spans="1:2" x14ac:dyDescent="0.2">
      <c r="A8553" s="50">
        <v>8550</v>
      </c>
      <c r="B8553" s="51">
        <v>67.833989113192004</v>
      </c>
    </row>
    <row r="8554" spans="1:2" x14ac:dyDescent="0.2">
      <c r="A8554" s="50">
        <v>8551</v>
      </c>
      <c r="B8554" s="51">
        <v>77.921495985001812</v>
      </c>
    </row>
    <row r="8555" spans="1:2" x14ac:dyDescent="0.2">
      <c r="A8555" s="50">
        <v>8552</v>
      </c>
      <c r="B8555" s="51">
        <v>58.038005689672787</v>
      </c>
    </row>
    <row r="8556" spans="1:2" x14ac:dyDescent="0.2">
      <c r="A8556" s="50">
        <v>8553</v>
      </c>
      <c r="B8556" s="51">
        <v>62.65226646160685</v>
      </c>
    </row>
    <row r="8557" spans="1:2" x14ac:dyDescent="0.2">
      <c r="A8557" s="50">
        <v>8554</v>
      </c>
      <c r="B8557" s="51">
        <v>58.12232567141843</v>
      </c>
    </row>
    <row r="8558" spans="1:2" x14ac:dyDescent="0.2">
      <c r="A8558" s="50">
        <v>8555</v>
      </c>
      <c r="B8558" s="51">
        <v>57.065323016417395</v>
      </c>
    </row>
    <row r="8559" spans="1:2" x14ac:dyDescent="0.2">
      <c r="A8559" s="50">
        <v>8556</v>
      </c>
      <c r="B8559" s="51">
        <v>54.106229318879691</v>
      </c>
    </row>
    <row r="8560" spans="1:2" x14ac:dyDescent="0.2">
      <c r="A8560" s="50">
        <v>8557</v>
      </c>
      <c r="B8560" s="51">
        <v>61.804057396345463</v>
      </c>
    </row>
    <row r="8561" spans="1:2" x14ac:dyDescent="0.2">
      <c r="A8561" s="50">
        <v>8558</v>
      </c>
      <c r="B8561" s="51">
        <v>60.679832151644099</v>
      </c>
    </row>
    <row r="8562" spans="1:2" x14ac:dyDescent="0.2">
      <c r="A8562" s="50">
        <v>8559</v>
      </c>
      <c r="B8562" s="51">
        <v>71.775246089535784</v>
      </c>
    </row>
    <row r="8563" spans="1:2" x14ac:dyDescent="0.2">
      <c r="A8563" s="50">
        <v>8560</v>
      </c>
      <c r="B8563" s="51">
        <v>63.136624037010762</v>
      </c>
    </row>
    <row r="8564" spans="1:2" x14ac:dyDescent="0.2">
      <c r="A8564" s="50">
        <v>8561</v>
      </c>
      <c r="B8564" s="51">
        <v>67.990586876642794</v>
      </c>
    </row>
    <row r="8565" spans="1:2" x14ac:dyDescent="0.2">
      <c r="A8565" s="50">
        <v>8562</v>
      </c>
      <c r="B8565" s="51">
        <v>72.08542594709003</v>
      </c>
    </row>
    <row r="8566" spans="1:2" x14ac:dyDescent="0.2">
      <c r="A8566" s="50">
        <v>8563</v>
      </c>
      <c r="B8566" s="51">
        <v>69.171953353557981</v>
      </c>
    </row>
    <row r="8567" spans="1:2" x14ac:dyDescent="0.2">
      <c r="A8567" s="50">
        <v>8564</v>
      </c>
      <c r="B8567" s="51">
        <v>49.228898406484717</v>
      </c>
    </row>
    <row r="8568" spans="1:2" x14ac:dyDescent="0.2">
      <c r="A8568" s="50">
        <v>8565</v>
      </c>
      <c r="B8568" s="51">
        <v>59.127662760852495</v>
      </c>
    </row>
    <row r="8569" spans="1:2" x14ac:dyDescent="0.2">
      <c r="A8569" s="50">
        <v>8566</v>
      </c>
      <c r="B8569" s="51">
        <v>59.501304062722305</v>
      </c>
    </row>
    <row r="8570" spans="1:2" x14ac:dyDescent="0.2">
      <c r="A8570" s="50">
        <v>8567</v>
      </c>
      <c r="B8570" s="51">
        <v>68.624213402789664</v>
      </c>
    </row>
    <row r="8571" spans="1:2" x14ac:dyDescent="0.2">
      <c r="A8571" s="50">
        <v>8568</v>
      </c>
      <c r="B8571" s="51">
        <v>69.527781963210174</v>
      </c>
    </row>
    <row r="8572" spans="1:2" x14ac:dyDescent="0.2">
      <c r="A8572" s="50">
        <v>8569</v>
      </c>
      <c r="B8572" s="51">
        <v>44.40291399276726</v>
      </c>
    </row>
    <row r="8573" spans="1:2" x14ac:dyDescent="0.2">
      <c r="A8573" s="50">
        <v>8570</v>
      </c>
      <c r="B8573" s="51">
        <v>61.017928784472517</v>
      </c>
    </row>
    <row r="8574" spans="1:2" x14ac:dyDescent="0.2">
      <c r="A8574" s="50">
        <v>8571</v>
      </c>
      <c r="B8574" s="51">
        <v>52.290497829779603</v>
      </c>
    </row>
    <row r="8575" spans="1:2" x14ac:dyDescent="0.2">
      <c r="A8575" s="50">
        <v>8572</v>
      </c>
      <c r="B8575" s="51">
        <v>65.133671067406937</v>
      </c>
    </row>
    <row r="8576" spans="1:2" x14ac:dyDescent="0.2">
      <c r="A8576" s="50">
        <v>8573</v>
      </c>
      <c r="B8576" s="51">
        <v>77.417301328787275</v>
      </c>
    </row>
    <row r="8577" spans="1:2" x14ac:dyDescent="0.2">
      <c r="A8577" s="50">
        <v>8574</v>
      </c>
      <c r="B8577" s="51">
        <v>63.575939374355144</v>
      </c>
    </row>
    <row r="8578" spans="1:2" x14ac:dyDescent="0.2">
      <c r="A8578" s="50">
        <v>8575</v>
      </c>
      <c r="B8578" s="51">
        <v>66.294827472987038</v>
      </c>
    </row>
    <row r="8579" spans="1:2" x14ac:dyDescent="0.2">
      <c r="A8579" s="50">
        <v>8576</v>
      </c>
      <c r="B8579" s="51">
        <v>51.673997688861931</v>
      </c>
    </row>
    <row r="8580" spans="1:2" x14ac:dyDescent="0.2">
      <c r="A8580" s="50">
        <v>8577</v>
      </c>
      <c r="B8580" s="51">
        <v>56.397338079707417</v>
      </c>
    </row>
    <row r="8581" spans="1:2" x14ac:dyDescent="0.2">
      <c r="A8581" s="50">
        <v>8578</v>
      </c>
      <c r="B8581" s="51">
        <v>48.899558561096683</v>
      </c>
    </row>
    <row r="8582" spans="1:2" x14ac:dyDescent="0.2">
      <c r="A8582" s="50">
        <v>8579</v>
      </c>
      <c r="B8582" s="51">
        <v>64.715268500477492</v>
      </c>
    </row>
    <row r="8583" spans="1:2" x14ac:dyDescent="0.2">
      <c r="A8583" s="50">
        <v>8580</v>
      </c>
      <c r="B8583" s="51">
        <v>62.785690496703296</v>
      </c>
    </row>
    <row r="8584" spans="1:2" x14ac:dyDescent="0.2">
      <c r="A8584" s="50">
        <v>8581</v>
      </c>
      <c r="B8584" s="51">
        <v>63.001643509894599</v>
      </c>
    </row>
    <row r="8585" spans="1:2" x14ac:dyDescent="0.2">
      <c r="A8585" s="50">
        <v>8582</v>
      </c>
      <c r="B8585" s="51">
        <v>62.357991111328438</v>
      </c>
    </row>
    <row r="8586" spans="1:2" x14ac:dyDescent="0.2">
      <c r="A8586" s="50">
        <v>8583</v>
      </c>
      <c r="B8586" s="51">
        <v>64.338329829006113</v>
      </c>
    </row>
    <row r="8587" spans="1:2" x14ac:dyDescent="0.2">
      <c r="A8587" s="50">
        <v>8584</v>
      </c>
      <c r="B8587" s="51">
        <v>58.562280723631297</v>
      </c>
    </row>
    <row r="8588" spans="1:2" x14ac:dyDescent="0.2">
      <c r="A8588" s="50">
        <v>8585</v>
      </c>
      <c r="B8588" s="51">
        <v>55.560639183836201</v>
      </c>
    </row>
    <row r="8589" spans="1:2" x14ac:dyDescent="0.2">
      <c r="A8589" s="50">
        <v>8586</v>
      </c>
      <c r="B8589" s="51">
        <v>58.64467695869822</v>
      </c>
    </row>
    <row r="8590" spans="1:2" x14ac:dyDescent="0.2">
      <c r="A8590" s="50">
        <v>8587</v>
      </c>
      <c r="B8590" s="51">
        <v>74.087478372769837</v>
      </c>
    </row>
    <row r="8591" spans="1:2" x14ac:dyDescent="0.2">
      <c r="A8591" s="50">
        <v>8588</v>
      </c>
      <c r="B8591" s="51">
        <v>60.600844178750997</v>
      </c>
    </row>
    <row r="8592" spans="1:2" x14ac:dyDescent="0.2">
      <c r="A8592" s="50">
        <v>8589</v>
      </c>
      <c r="B8592" s="51">
        <v>54.418144608171339</v>
      </c>
    </row>
    <row r="8593" spans="1:2" x14ac:dyDescent="0.2">
      <c r="A8593" s="50">
        <v>8590</v>
      </c>
      <c r="B8593" s="51">
        <v>61.175971510583949</v>
      </c>
    </row>
    <row r="8594" spans="1:2" x14ac:dyDescent="0.2">
      <c r="A8594" s="50">
        <v>8591</v>
      </c>
      <c r="B8594" s="51">
        <v>62.571195912174865</v>
      </c>
    </row>
    <row r="8595" spans="1:2" x14ac:dyDescent="0.2">
      <c r="A8595" s="50">
        <v>8592</v>
      </c>
      <c r="B8595" s="51">
        <v>63.660036253133036</v>
      </c>
    </row>
    <row r="8596" spans="1:2" x14ac:dyDescent="0.2">
      <c r="A8596" s="50">
        <v>8593</v>
      </c>
      <c r="B8596" s="51">
        <v>60.471208570832253</v>
      </c>
    </row>
    <row r="8597" spans="1:2" x14ac:dyDescent="0.2">
      <c r="A8597" s="50">
        <v>8594</v>
      </c>
      <c r="B8597" s="51">
        <v>73.42682600271057</v>
      </c>
    </row>
    <row r="8598" spans="1:2" x14ac:dyDescent="0.2">
      <c r="A8598" s="50">
        <v>8595</v>
      </c>
      <c r="B8598" s="51">
        <v>61.226616573727554</v>
      </c>
    </row>
    <row r="8599" spans="1:2" x14ac:dyDescent="0.2">
      <c r="A8599" s="50">
        <v>8596</v>
      </c>
      <c r="B8599" s="51">
        <v>50.837858525137982</v>
      </c>
    </row>
    <row r="8600" spans="1:2" x14ac:dyDescent="0.2">
      <c r="A8600" s="50">
        <v>8597</v>
      </c>
      <c r="B8600" s="51">
        <v>67.505447532265975</v>
      </c>
    </row>
    <row r="8601" spans="1:2" x14ac:dyDescent="0.2">
      <c r="A8601" s="50">
        <v>8598</v>
      </c>
      <c r="B8601" s="51">
        <v>65.436493331748423</v>
      </c>
    </row>
    <row r="8602" spans="1:2" x14ac:dyDescent="0.2">
      <c r="A8602" s="50">
        <v>8599</v>
      </c>
      <c r="B8602" s="51">
        <v>60.888357039626605</v>
      </c>
    </row>
    <row r="8603" spans="1:2" x14ac:dyDescent="0.2">
      <c r="A8603" s="50">
        <v>8600</v>
      </c>
      <c r="B8603" s="51">
        <v>70.441565602472849</v>
      </c>
    </row>
    <row r="8604" spans="1:2" x14ac:dyDescent="0.2">
      <c r="A8604" s="50">
        <v>8601</v>
      </c>
      <c r="B8604" s="51">
        <v>65.192308814534158</v>
      </c>
    </row>
    <row r="8605" spans="1:2" x14ac:dyDescent="0.2">
      <c r="A8605" s="50">
        <v>8602</v>
      </c>
      <c r="B8605" s="51">
        <v>61.514856332164527</v>
      </c>
    </row>
    <row r="8606" spans="1:2" x14ac:dyDescent="0.2">
      <c r="A8606" s="50">
        <v>8603</v>
      </c>
      <c r="B8606" s="51">
        <v>67.395351427706117</v>
      </c>
    </row>
    <row r="8607" spans="1:2" x14ac:dyDescent="0.2">
      <c r="A8607" s="50">
        <v>8604</v>
      </c>
      <c r="B8607" s="51">
        <v>76.281207218741727</v>
      </c>
    </row>
    <row r="8608" spans="1:2" x14ac:dyDescent="0.2">
      <c r="A8608" s="50">
        <v>8605</v>
      </c>
      <c r="B8608" s="51">
        <v>64.251409068000143</v>
      </c>
    </row>
    <row r="8609" spans="1:2" x14ac:dyDescent="0.2">
      <c r="A8609" s="50">
        <v>8606</v>
      </c>
      <c r="B8609" s="51">
        <v>64.109669710641512</v>
      </c>
    </row>
    <row r="8610" spans="1:2" x14ac:dyDescent="0.2">
      <c r="A8610" s="50">
        <v>8607</v>
      </c>
      <c r="B8610" s="51">
        <v>59.20849557447184</v>
      </c>
    </row>
    <row r="8611" spans="1:2" x14ac:dyDescent="0.2">
      <c r="A8611" s="50">
        <v>8608</v>
      </c>
      <c r="B8611" s="51">
        <v>52.698248168692118</v>
      </c>
    </row>
    <row r="8612" spans="1:2" x14ac:dyDescent="0.2">
      <c r="A8612" s="50">
        <v>8609</v>
      </c>
      <c r="B8612" s="51">
        <v>64.4256624222906</v>
      </c>
    </row>
    <row r="8613" spans="1:2" x14ac:dyDescent="0.2">
      <c r="A8613" s="50">
        <v>8610</v>
      </c>
      <c r="B8613" s="51">
        <v>50.619112839911558</v>
      </c>
    </row>
    <row r="8614" spans="1:2" x14ac:dyDescent="0.2">
      <c r="A8614" s="50">
        <v>8611</v>
      </c>
      <c r="B8614" s="51">
        <v>57.813603644925308</v>
      </c>
    </row>
    <row r="8615" spans="1:2" x14ac:dyDescent="0.2">
      <c r="A8615" s="50">
        <v>8612</v>
      </c>
      <c r="B8615" s="51">
        <v>63.302095418188138</v>
      </c>
    </row>
    <row r="8616" spans="1:2" x14ac:dyDescent="0.2">
      <c r="A8616" s="50">
        <v>8613</v>
      </c>
      <c r="B8616" s="51">
        <v>55.987006660237356</v>
      </c>
    </row>
    <row r="8617" spans="1:2" x14ac:dyDescent="0.2">
      <c r="A8617" s="50">
        <v>8614</v>
      </c>
      <c r="B8617" s="51">
        <v>62.867293223288414</v>
      </c>
    </row>
    <row r="8618" spans="1:2" x14ac:dyDescent="0.2">
      <c r="A8618" s="50">
        <v>8615</v>
      </c>
      <c r="B8618" s="51">
        <v>57.443772206667568</v>
      </c>
    </row>
    <row r="8619" spans="1:2" x14ac:dyDescent="0.2">
      <c r="A8619" s="50">
        <v>8616</v>
      </c>
      <c r="B8619" s="51">
        <v>59.075785184393851</v>
      </c>
    </row>
    <row r="8620" spans="1:2" x14ac:dyDescent="0.2">
      <c r="A8620" s="50">
        <v>8617</v>
      </c>
      <c r="B8620" s="51">
        <v>70.859936143862271</v>
      </c>
    </row>
    <row r="8621" spans="1:2" x14ac:dyDescent="0.2">
      <c r="A8621" s="50">
        <v>8618</v>
      </c>
      <c r="B8621" s="51">
        <v>64.481825154241335</v>
      </c>
    </row>
    <row r="8622" spans="1:2" x14ac:dyDescent="0.2">
      <c r="A8622" s="50">
        <v>8619</v>
      </c>
      <c r="B8622" s="51">
        <v>63.43863057503129</v>
      </c>
    </row>
    <row r="8623" spans="1:2" x14ac:dyDescent="0.2">
      <c r="A8623" s="50">
        <v>8620</v>
      </c>
      <c r="B8623" s="51">
        <v>61.096935479429163</v>
      </c>
    </row>
    <row r="8624" spans="1:2" x14ac:dyDescent="0.2">
      <c r="A8624" s="50">
        <v>8621</v>
      </c>
      <c r="B8624" s="51">
        <v>69.304969757794723</v>
      </c>
    </row>
    <row r="8625" spans="1:2" x14ac:dyDescent="0.2">
      <c r="A8625" s="50">
        <v>8622</v>
      </c>
      <c r="B8625" s="51">
        <v>67.57658280837974</v>
      </c>
    </row>
    <row r="8626" spans="1:2" x14ac:dyDescent="0.2">
      <c r="A8626" s="50">
        <v>8623</v>
      </c>
      <c r="B8626" s="51">
        <v>55.458414393915042</v>
      </c>
    </row>
    <row r="8627" spans="1:2" x14ac:dyDescent="0.2">
      <c r="A8627" s="50">
        <v>8624</v>
      </c>
      <c r="B8627" s="51">
        <v>64.195943023215591</v>
      </c>
    </row>
    <row r="8628" spans="1:2" x14ac:dyDescent="0.2">
      <c r="A8628" s="50">
        <v>8625</v>
      </c>
      <c r="B8628" s="51">
        <v>52.128065505702828</v>
      </c>
    </row>
    <row r="8629" spans="1:2" x14ac:dyDescent="0.2">
      <c r="A8629" s="50">
        <v>8626</v>
      </c>
      <c r="B8629" s="51">
        <v>55.625567937483432</v>
      </c>
    </row>
    <row r="8630" spans="1:2" x14ac:dyDescent="0.2">
      <c r="A8630" s="50">
        <v>8627</v>
      </c>
      <c r="B8630" s="51">
        <v>53.523809007533465</v>
      </c>
    </row>
    <row r="8631" spans="1:2" x14ac:dyDescent="0.2">
      <c r="A8631" s="50">
        <v>8628</v>
      </c>
      <c r="B8631" s="51">
        <v>58.913264011442578</v>
      </c>
    </row>
    <row r="8632" spans="1:2" x14ac:dyDescent="0.2">
      <c r="A8632" s="50">
        <v>8629</v>
      </c>
      <c r="B8632" s="51">
        <v>60.132362562944685</v>
      </c>
    </row>
    <row r="8633" spans="1:2" x14ac:dyDescent="0.2">
      <c r="A8633" s="50">
        <v>8630</v>
      </c>
      <c r="B8633" s="51">
        <v>66.034917739461022</v>
      </c>
    </row>
    <row r="8634" spans="1:2" x14ac:dyDescent="0.2">
      <c r="A8634" s="50">
        <v>8631</v>
      </c>
      <c r="B8634" s="51">
        <v>52.938055152880175</v>
      </c>
    </row>
    <row r="8635" spans="1:2" x14ac:dyDescent="0.2">
      <c r="A8635" s="50">
        <v>8632</v>
      </c>
      <c r="B8635" s="51">
        <v>53.861032492286185</v>
      </c>
    </row>
    <row r="8636" spans="1:2" x14ac:dyDescent="0.2">
      <c r="A8636" s="50">
        <v>8633</v>
      </c>
      <c r="B8636" s="51">
        <v>58.259922150652514</v>
      </c>
    </row>
    <row r="8637" spans="1:2" x14ac:dyDescent="0.2">
      <c r="A8637" s="50">
        <v>8634</v>
      </c>
      <c r="B8637" s="51">
        <v>62.014647197162198</v>
      </c>
    </row>
    <row r="8638" spans="1:2" x14ac:dyDescent="0.2">
      <c r="A8638" s="50">
        <v>8635</v>
      </c>
      <c r="B8638" s="51">
        <v>60.053045072929329</v>
      </c>
    </row>
    <row r="8639" spans="1:2" x14ac:dyDescent="0.2">
      <c r="A8639" s="50">
        <v>8636</v>
      </c>
      <c r="B8639" s="51">
        <v>79.564748728286318</v>
      </c>
    </row>
    <row r="8640" spans="1:2" x14ac:dyDescent="0.2">
      <c r="A8640" s="50">
        <v>8637</v>
      </c>
      <c r="B8640" s="51">
        <v>57.356196581471586</v>
      </c>
    </row>
    <row r="8641" spans="1:2" x14ac:dyDescent="0.2">
      <c r="A8641" s="50">
        <v>8638</v>
      </c>
      <c r="B8641" s="51">
        <v>64.658347940809989</v>
      </c>
    </row>
    <row r="8642" spans="1:2" x14ac:dyDescent="0.2">
      <c r="A8642" s="50">
        <v>8639</v>
      </c>
      <c r="B8642" s="51">
        <v>48.283577289899377</v>
      </c>
    </row>
    <row r="8643" spans="1:2" x14ac:dyDescent="0.2">
      <c r="A8643" s="50">
        <v>8640</v>
      </c>
      <c r="B8643" s="51">
        <v>59.763528058850262</v>
      </c>
    </row>
    <row r="8644" spans="1:2" x14ac:dyDescent="0.2">
      <c r="A8644" s="50">
        <v>8641</v>
      </c>
      <c r="B8644" s="51">
        <v>57.530878550894144</v>
      </c>
    </row>
    <row r="8645" spans="1:2" x14ac:dyDescent="0.2">
      <c r="A8645" s="50">
        <v>8642</v>
      </c>
      <c r="B8645" s="51">
        <v>51.850589131523989</v>
      </c>
    </row>
    <row r="8646" spans="1:2" x14ac:dyDescent="0.2">
      <c r="A8646" s="50">
        <v>8643</v>
      </c>
      <c r="B8646" s="51">
        <v>65.876043272516384</v>
      </c>
    </row>
    <row r="8647" spans="1:2" x14ac:dyDescent="0.2">
      <c r="A8647" s="50">
        <v>8644</v>
      </c>
      <c r="B8647" s="51">
        <v>71.132115939454081</v>
      </c>
    </row>
    <row r="8648" spans="1:2" x14ac:dyDescent="0.2">
      <c r="A8648" s="50">
        <v>8645</v>
      </c>
      <c r="B8648" s="51">
        <v>71.592731086941399</v>
      </c>
    </row>
    <row r="8649" spans="1:2" x14ac:dyDescent="0.2">
      <c r="A8649" s="50">
        <v>8646</v>
      </c>
      <c r="B8649" s="51">
        <v>70.288890242649629</v>
      </c>
    </row>
    <row r="8650" spans="1:2" x14ac:dyDescent="0.2">
      <c r="A8650" s="50">
        <v>8647</v>
      </c>
      <c r="B8650" s="51">
        <v>75.342434202300353</v>
      </c>
    </row>
    <row r="8651" spans="1:2" x14ac:dyDescent="0.2">
      <c r="A8651" s="50">
        <v>8648</v>
      </c>
      <c r="B8651" s="51">
        <v>64.952002176381114</v>
      </c>
    </row>
    <row r="8652" spans="1:2" x14ac:dyDescent="0.2">
      <c r="A8652" s="50">
        <v>8649</v>
      </c>
      <c r="B8652" s="51">
        <v>62.14591252972987</v>
      </c>
    </row>
    <row r="8653" spans="1:2" x14ac:dyDescent="0.2">
      <c r="A8653" s="50">
        <v>8650</v>
      </c>
      <c r="B8653" s="51">
        <v>65.042572440528119</v>
      </c>
    </row>
    <row r="8654" spans="1:2" x14ac:dyDescent="0.2">
      <c r="A8654" s="50">
        <v>8651</v>
      </c>
      <c r="B8654" s="51">
        <v>56.491156708542604</v>
      </c>
    </row>
    <row r="8655" spans="1:2" x14ac:dyDescent="0.2">
      <c r="A8655" s="50">
        <v>8652</v>
      </c>
      <c r="B8655" s="51">
        <v>61.594182821062361</v>
      </c>
    </row>
    <row r="8656" spans="1:2" x14ac:dyDescent="0.2">
      <c r="A8656" s="50">
        <v>8653</v>
      </c>
      <c r="B8656" s="51">
        <v>61.305718428330948</v>
      </c>
    </row>
    <row r="8657" spans="1:2" x14ac:dyDescent="0.2">
      <c r="A8657" s="50">
        <v>8654</v>
      </c>
      <c r="B8657" s="51">
        <v>68.302113044278684</v>
      </c>
    </row>
    <row r="8658" spans="1:2" x14ac:dyDescent="0.2">
      <c r="A8658" s="50">
        <v>8655</v>
      </c>
      <c r="B8658" s="51">
        <v>70.69877210487482</v>
      </c>
    </row>
    <row r="8659" spans="1:2" x14ac:dyDescent="0.2">
      <c r="A8659" s="50">
        <v>8656</v>
      </c>
      <c r="B8659" s="51">
        <v>73.193832967687229</v>
      </c>
    </row>
    <row r="8660" spans="1:2" x14ac:dyDescent="0.2">
      <c r="A8660" s="50">
        <v>8657</v>
      </c>
      <c r="B8660" s="51">
        <v>67.286388704763809</v>
      </c>
    </row>
    <row r="8661" spans="1:2" x14ac:dyDescent="0.2">
      <c r="A8661" s="50">
        <v>8658</v>
      </c>
      <c r="B8661" s="51">
        <v>56.241818949003957</v>
      </c>
    </row>
    <row r="8662" spans="1:2" x14ac:dyDescent="0.2">
      <c r="A8662" s="50">
        <v>8659</v>
      </c>
      <c r="B8662" s="51">
        <v>62.226106568389937</v>
      </c>
    </row>
    <row r="8663" spans="1:2" x14ac:dyDescent="0.2">
      <c r="A8663" s="50">
        <v>8660</v>
      </c>
      <c r="B8663" s="51">
        <v>59.421087152695705</v>
      </c>
    </row>
    <row r="8664" spans="1:2" x14ac:dyDescent="0.2">
      <c r="A8664" s="50">
        <v>8661</v>
      </c>
      <c r="B8664" s="51">
        <v>51.370328027904975</v>
      </c>
    </row>
    <row r="8665" spans="1:2" x14ac:dyDescent="0.2">
      <c r="A8665" s="50">
        <v>8662</v>
      </c>
      <c r="B8665" s="51">
        <v>66.662395553333909</v>
      </c>
    </row>
    <row r="8666" spans="1:2" x14ac:dyDescent="0.2">
      <c r="A8666" s="50">
        <v>8663</v>
      </c>
      <c r="B8666" s="51">
        <v>67.875156318222253</v>
      </c>
    </row>
    <row r="8667" spans="1:2" x14ac:dyDescent="0.2">
      <c r="A8667" s="50">
        <v>8664</v>
      </c>
      <c r="B8667" s="51">
        <v>54.605866729630186</v>
      </c>
    </row>
    <row r="8668" spans="1:2" x14ac:dyDescent="0.2">
      <c r="A8668" s="50">
        <v>8665</v>
      </c>
      <c r="B8668" s="51">
        <v>66.394685454201024</v>
      </c>
    </row>
    <row r="8669" spans="1:2" x14ac:dyDescent="0.2">
      <c r="A8669" s="50">
        <v>8666</v>
      </c>
      <c r="B8669" s="51">
        <v>68.830160464900743</v>
      </c>
    </row>
    <row r="8670" spans="1:2" x14ac:dyDescent="0.2">
      <c r="A8670" s="50">
        <v>8667</v>
      </c>
      <c r="B8670" s="51">
        <v>51.175623163713148</v>
      </c>
    </row>
    <row r="8671" spans="1:2" x14ac:dyDescent="0.2">
      <c r="A8671" s="50">
        <v>8668</v>
      </c>
      <c r="B8671" s="51">
        <v>57.122553565025797</v>
      </c>
    </row>
    <row r="8672" spans="1:2" x14ac:dyDescent="0.2">
      <c r="A8672" s="50">
        <v>8669</v>
      </c>
      <c r="B8672" s="51">
        <v>65.376885566638094</v>
      </c>
    </row>
    <row r="8673" spans="1:2" x14ac:dyDescent="0.2">
      <c r="A8673" s="50">
        <v>8670</v>
      </c>
      <c r="B8673" s="51">
        <v>74.537292851225985</v>
      </c>
    </row>
    <row r="8674" spans="1:2" x14ac:dyDescent="0.2">
      <c r="A8674" s="50">
        <v>8671</v>
      </c>
      <c r="B8674" s="51">
        <v>65.684886073864789</v>
      </c>
    </row>
    <row r="8675" spans="1:2" x14ac:dyDescent="0.2">
      <c r="A8675" s="50">
        <v>8672</v>
      </c>
      <c r="B8675" s="51">
        <v>60.262331964182358</v>
      </c>
    </row>
    <row r="8676" spans="1:2" x14ac:dyDescent="0.2">
      <c r="A8676" s="50">
        <v>8673</v>
      </c>
      <c r="B8676" s="51">
        <v>75.679590646750555</v>
      </c>
    </row>
    <row r="8677" spans="1:2" x14ac:dyDescent="0.2">
      <c r="A8677" s="50">
        <v>8674</v>
      </c>
      <c r="B8677" s="51">
        <v>59.340714378399973</v>
      </c>
    </row>
    <row r="8678" spans="1:2" x14ac:dyDescent="0.2">
      <c r="A8678" s="50">
        <v>8675</v>
      </c>
      <c r="B8678" s="51">
        <v>58.861029888935903</v>
      </c>
    </row>
    <row r="8679" spans="1:2" x14ac:dyDescent="0.2">
      <c r="A8679" s="50">
        <v>8676</v>
      </c>
      <c r="B8679" s="51">
        <v>72.281616176739632</v>
      </c>
    </row>
    <row r="8680" spans="1:2" x14ac:dyDescent="0.2">
      <c r="A8680" s="50">
        <v>8677</v>
      </c>
      <c r="B8680" s="51">
        <v>62.490310293389555</v>
      </c>
    </row>
    <row r="8681" spans="1:2" x14ac:dyDescent="0.2">
      <c r="A8681" s="50">
        <v>8678</v>
      </c>
      <c r="B8681" s="51">
        <v>71.303112531404253</v>
      </c>
    </row>
    <row r="8682" spans="1:2" x14ac:dyDescent="0.2">
      <c r="A8682" s="50">
        <v>8679</v>
      </c>
      <c r="B8682" s="51">
        <v>63.79869029050316</v>
      </c>
    </row>
    <row r="8683" spans="1:2" x14ac:dyDescent="0.2">
      <c r="A8683" s="50">
        <v>8680</v>
      </c>
      <c r="B8683" s="51">
        <v>65.530048363165221</v>
      </c>
    </row>
    <row r="8684" spans="1:2" x14ac:dyDescent="0.2">
      <c r="A8684" s="50">
        <v>8681</v>
      </c>
      <c r="B8684" s="51">
        <v>54.899310137528289</v>
      </c>
    </row>
    <row r="8685" spans="1:2" x14ac:dyDescent="0.2">
      <c r="A8685" s="50">
        <v>8682</v>
      </c>
      <c r="B8685" s="51">
        <v>65.624225632203206</v>
      </c>
    </row>
    <row r="8686" spans="1:2" x14ac:dyDescent="0.2">
      <c r="A8686" s="50">
        <v>8683</v>
      </c>
      <c r="B8686" s="51">
        <v>72.616397525719492</v>
      </c>
    </row>
    <row r="8687" spans="1:2" x14ac:dyDescent="0.2">
      <c r="A8687" s="50">
        <v>8684</v>
      </c>
      <c r="B8687" s="51">
        <v>68.182948475515246</v>
      </c>
    </row>
    <row r="8688" spans="1:2" x14ac:dyDescent="0.2">
      <c r="A8688" s="50">
        <v>8685</v>
      </c>
      <c r="B8688" s="51">
        <v>53.653453769639377</v>
      </c>
    </row>
    <row r="8689" spans="1:2" x14ac:dyDescent="0.2">
      <c r="A8689" s="50">
        <v>8686</v>
      </c>
      <c r="B8689" s="51">
        <v>51.491095357876624</v>
      </c>
    </row>
    <row r="8690" spans="1:2" x14ac:dyDescent="0.2">
      <c r="A8690" s="50">
        <v>8687</v>
      </c>
      <c r="B8690" s="51">
        <v>62.065857123342823</v>
      </c>
    </row>
    <row r="8691" spans="1:2" x14ac:dyDescent="0.2">
      <c r="A8691" s="50">
        <v>8688</v>
      </c>
      <c r="B8691" s="51">
        <v>74.82921945954412</v>
      </c>
    </row>
    <row r="8692" spans="1:2" x14ac:dyDescent="0.2">
      <c r="A8692" s="50">
        <v>8689</v>
      </c>
      <c r="B8692" s="51">
        <v>59.973645686969128</v>
      </c>
    </row>
    <row r="8693" spans="1:2" x14ac:dyDescent="0.2">
      <c r="A8693" s="50">
        <v>8690</v>
      </c>
      <c r="B8693" s="51">
        <v>56.826935765728855</v>
      </c>
    </row>
    <row r="8694" spans="1:2" x14ac:dyDescent="0.2">
      <c r="A8694" s="50">
        <v>8691</v>
      </c>
      <c r="B8694" s="51">
        <v>55.007864000616195</v>
      </c>
    </row>
    <row r="8695" spans="1:2" x14ac:dyDescent="0.2">
      <c r="A8695" s="50">
        <v>8692</v>
      </c>
      <c r="B8695" s="51">
        <v>59.92273992457298</v>
      </c>
    </row>
    <row r="8696" spans="1:2" x14ac:dyDescent="0.2">
      <c r="A8696" s="50">
        <v>8693</v>
      </c>
      <c r="B8696" s="51">
        <v>66.831839580977643</v>
      </c>
    </row>
    <row r="8697" spans="1:2" x14ac:dyDescent="0.2">
      <c r="A8697" s="50">
        <v>8694</v>
      </c>
      <c r="B8697" s="51">
        <v>46.960201385309993</v>
      </c>
    </row>
    <row r="8698" spans="1:2" x14ac:dyDescent="0.2">
      <c r="A8698" s="50">
        <v>8695</v>
      </c>
      <c r="B8698" s="51">
        <v>60.392143070274621</v>
      </c>
    </row>
    <row r="8699" spans="1:2" x14ac:dyDescent="0.2">
      <c r="A8699" s="50">
        <v>8696</v>
      </c>
      <c r="B8699" s="51">
        <v>55.288331419555398</v>
      </c>
    </row>
    <row r="8700" spans="1:2" x14ac:dyDescent="0.2">
      <c r="A8700" s="50">
        <v>8697</v>
      </c>
      <c r="B8700" s="51">
        <v>59.289145763380596</v>
      </c>
    </row>
    <row r="8701" spans="1:2" x14ac:dyDescent="0.2">
      <c r="A8701" s="50">
        <v>8698</v>
      </c>
      <c r="B8701" s="51">
        <v>69.666554929531202</v>
      </c>
    </row>
    <row r="8702" spans="1:2" x14ac:dyDescent="0.2">
      <c r="A8702" s="50">
        <v>8699</v>
      </c>
      <c r="B8702" s="51">
        <v>66.728259500807795</v>
      </c>
    </row>
    <row r="8703" spans="1:2" x14ac:dyDescent="0.2">
      <c r="A8703" s="50">
        <v>8700</v>
      </c>
      <c r="B8703" s="51">
        <v>57.672810636451118</v>
      </c>
    </row>
    <row r="8704" spans="1:2" x14ac:dyDescent="0.2">
      <c r="A8704" s="50">
        <v>8701</v>
      </c>
      <c r="B8704" s="51">
        <v>58.426511312903081</v>
      </c>
    </row>
    <row r="8705" spans="1:2" x14ac:dyDescent="0.2">
      <c r="A8705" s="50">
        <v>8702</v>
      </c>
      <c r="B8705" s="51">
        <v>76.683416298360029</v>
      </c>
    </row>
    <row r="8706" spans="1:2" x14ac:dyDescent="0.2">
      <c r="A8706" s="50">
        <v>8703</v>
      </c>
      <c r="B8706" s="51">
        <v>58.69731790088786</v>
      </c>
    </row>
    <row r="8707" spans="1:2" x14ac:dyDescent="0.2">
      <c r="A8707" s="50">
        <v>8704</v>
      </c>
      <c r="B8707" s="51">
        <v>60.758805991205755</v>
      </c>
    </row>
    <row r="8708" spans="1:2" x14ac:dyDescent="0.2">
      <c r="A8708" s="50">
        <v>8705</v>
      </c>
      <c r="B8708" s="51">
        <v>63.883645951783478</v>
      </c>
    </row>
    <row r="8709" spans="1:2" x14ac:dyDescent="0.2">
      <c r="A8709" s="50">
        <v>8706</v>
      </c>
      <c r="B8709" s="51">
        <v>59.84318682633652</v>
      </c>
    </row>
    <row r="8710" spans="1:2" x14ac:dyDescent="0.2">
      <c r="A8710" s="50">
        <v>8707</v>
      </c>
      <c r="B8710" s="51">
        <v>45.681009075239047</v>
      </c>
    </row>
    <row r="8711" spans="1:2" x14ac:dyDescent="0.2">
      <c r="A8711" s="50">
        <v>8708</v>
      </c>
      <c r="B8711" s="51">
        <v>55.076701970712037</v>
      </c>
    </row>
    <row r="8712" spans="1:2" x14ac:dyDescent="0.2">
      <c r="A8712" s="50">
        <v>8709</v>
      </c>
      <c r="B8712" s="51">
        <v>55.355101524469283</v>
      </c>
    </row>
    <row r="8713" spans="1:2" x14ac:dyDescent="0.2">
      <c r="A8713" s="50">
        <v>8710</v>
      </c>
      <c r="B8713" s="51">
        <v>54.491962898702411</v>
      </c>
    </row>
    <row r="8714" spans="1:2" x14ac:dyDescent="0.2">
      <c r="A8714" s="50">
        <v>8711</v>
      </c>
      <c r="B8714" s="51">
        <v>56.885140309565799</v>
      </c>
    </row>
    <row r="8715" spans="1:2" x14ac:dyDescent="0.2">
      <c r="A8715" s="50">
        <v>8712</v>
      </c>
      <c r="B8715" s="51">
        <v>66.132722757163307</v>
      </c>
    </row>
    <row r="8716" spans="1:2" x14ac:dyDescent="0.2">
      <c r="A8716" s="50">
        <v>8713</v>
      </c>
      <c r="B8716" s="51">
        <v>69.899398579288061</v>
      </c>
    </row>
    <row r="8717" spans="1:2" x14ac:dyDescent="0.2">
      <c r="A8717" s="50">
        <v>8714</v>
      </c>
      <c r="B8717" s="51">
        <v>78.876285921082925</v>
      </c>
    </row>
    <row r="8718" spans="1:2" x14ac:dyDescent="0.2">
      <c r="A8718" s="50">
        <v>8715</v>
      </c>
      <c r="B8718" s="51">
        <v>62.919677367872971</v>
      </c>
    </row>
    <row r="8719" spans="1:2" x14ac:dyDescent="0.2">
      <c r="A8719" s="50">
        <v>8716</v>
      </c>
      <c r="B8719" s="51">
        <v>68.958049365507733</v>
      </c>
    </row>
    <row r="8720" spans="1:2" x14ac:dyDescent="0.2">
      <c r="A8720" s="50">
        <v>8717</v>
      </c>
      <c r="B8720" s="51">
        <v>68.500916596186272</v>
      </c>
    </row>
    <row r="8721" spans="1:2" x14ac:dyDescent="0.2">
      <c r="A8721" s="50">
        <v>8718</v>
      </c>
      <c r="B8721" s="51">
        <v>52.547196994052484</v>
      </c>
    </row>
    <row r="8722" spans="1:2" x14ac:dyDescent="0.2">
      <c r="A8722" s="50">
        <v>8719</v>
      </c>
      <c r="B8722" s="51">
        <v>54.789377755523226</v>
      </c>
    </row>
    <row r="8723" spans="1:2" x14ac:dyDescent="0.2">
      <c r="A8723" s="50">
        <v>8720</v>
      </c>
      <c r="B8723" s="51">
        <v>56.145994498787488</v>
      </c>
    </row>
    <row r="8724" spans="1:2" x14ac:dyDescent="0.2">
      <c r="A8724" s="50">
        <v>8721</v>
      </c>
      <c r="B8724" s="51">
        <v>50.972656834038482</v>
      </c>
    </row>
    <row r="8725" spans="1:2" x14ac:dyDescent="0.2">
      <c r="A8725" s="50">
        <v>8722</v>
      </c>
      <c r="B8725" s="51">
        <v>62.70429687836495</v>
      </c>
    </row>
    <row r="8726" spans="1:2" x14ac:dyDescent="0.2">
      <c r="A8726" s="50">
        <v>8723</v>
      </c>
      <c r="B8726" s="51">
        <v>70.044674684792056</v>
      </c>
    </row>
    <row r="8727" spans="1:2" x14ac:dyDescent="0.2">
      <c r="A8727" s="50">
        <v>8724</v>
      </c>
      <c r="B8727" s="51">
        <v>65.937846472063853</v>
      </c>
    </row>
    <row r="8728" spans="1:2" x14ac:dyDescent="0.2">
      <c r="A8728" s="50">
        <v>8725</v>
      </c>
      <c r="B8728" s="51">
        <v>59.632591392819037</v>
      </c>
    </row>
    <row r="8729" spans="1:2" x14ac:dyDescent="0.2">
      <c r="A8729" s="50">
        <v>8726</v>
      </c>
      <c r="B8729" s="51">
        <v>49.531672090286477</v>
      </c>
    </row>
    <row r="8730" spans="1:2" x14ac:dyDescent="0.2">
      <c r="A8730" s="50">
        <v>8727</v>
      </c>
      <c r="B8730" s="51">
        <v>51.96064933917409</v>
      </c>
    </row>
    <row r="8731" spans="1:2" x14ac:dyDescent="0.2">
      <c r="A8731" s="50">
        <v>8728</v>
      </c>
      <c r="B8731" s="51">
        <v>61.435602354103956</v>
      </c>
    </row>
    <row r="8732" spans="1:2" x14ac:dyDescent="0.2">
      <c r="A8732" s="50">
        <v>8729</v>
      </c>
      <c r="B8732" s="51">
        <v>48.671751497276041</v>
      </c>
    </row>
    <row r="8733" spans="1:2" x14ac:dyDescent="0.2">
      <c r="A8733" s="50">
        <v>8730</v>
      </c>
      <c r="B8733" s="51">
        <v>53.16887028236124</v>
      </c>
    </row>
    <row r="8734" spans="1:2" x14ac:dyDescent="0.2">
      <c r="A8734" s="50">
        <v>8731</v>
      </c>
      <c r="B8734" s="51">
        <v>59.552608989059564</v>
      </c>
    </row>
    <row r="8735" spans="1:2" x14ac:dyDescent="0.2">
      <c r="A8735" s="50">
        <v>8732</v>
      </c>
      <c r="B8735" s="51">
        <v>58.206303792885592</v>
      </c>
    </row>
    <row r="8736" spans="1:2" x14ac:dyDescent="0.2">
      <c r="A8736" s="50">
        <v>8733</v>
      </c>
      <c r="B8736" s="51">
        <v>82.099404652150056</v>
      </c>
    </row>
    <row r="8737" spans="1:2" x14ac:dyDescent="0.2">
      <c r="A8737" s="50">
        <v>8734</v>
      </c>
      <c r="B8737" s="51">
        <v>56.643551941638016</v>
      </c>
    </row>
    <row r="8738" spans="1:2" x14ac:dyDescent="0.2">
      <c r="A8738" s="50">
        <v>8735</v>
      </c>
      <c r="B8738" s="51">
        <v>66.936366883396886</v>
      </c>
    </row>
    <row r="8739" spans="1:2" x14ac:dyDescent="0.2">
      <c r="A8739" s="50">
        <v>8736</v>
      </c>
      <c r="B8739" s="51">
        <v>67.003833435774169</v>
      </c>
    </row>
    <row r="8740" spans="1:2" x14ac:dyDescent="0.2">
      <c r="A8740" s="50">
        <v>8737</v>
      </c>
      <c r="B8740" s="51">
        <v>56.975519494493717</v>
      </c>
    </row>
    <row r="8741" spans="1:2" x14ac:dyDescent="0.2">
      <c r="A8741" s="50">
        <v>8738</v>
      </c>
      <c r="B8741" s="51">
        <v>60.341475352345185</v>
      </c>
    </row>
    <row r="8742" spans="1:2" x14ac:dyDescent="0.2">
      <c r="A8742" s="50">
        <v>8739</v>
      </c>
      <c r="B8742" s="51">
        <v>65.284310498161489</v>
      </c>
    </row>
    <row r="8743" spans="1:2" x14ac:dyDescent="0.2">
      <c r="A8743" s="50">
        <v>8740</v>
      </c>
      <c r="B8743" s="51">
        <v>55.726105425241364</v>
      </c>
    </row>
    <row r="8744" spans="1:2" x14ac:dyDescent="0.2">
      <c r="A8744" s="50">
        <v>8741</v>
      </c>
      <c r="B8744" s="51">
        <v>63.522232758073038</v>
      </c>
    </row>
    <row r="8745" spans="1:2" x14ac:dyDescent="0.2">
      <c r="A8745" s="50">
        <v>8742</v>
      </c>
      <c r="B8745" s="51">
        <v>55.183127625314512</v>
      </c>
    </row>
    <row r="8746" spans="1:2" x14ac:dyDescent="0.2">
      <c r="A8746" s="50">
        <v>8743</v>
      </c>
      <c r="B8746" s="51">
        <v>64.894258272015051</v>
      </c>
    </row>
    <row r="8747" spans="1:2" x14ac:dyDescent="0.2">
      <c r="A8747" s="50">
        <v>8744</v>
      </c>
      <c r="B8747" s="51">
        <v>84.999143796301496</v>
      </c>
    </row>
    <row r="8748" spans="1:2" x14ac:dyDescent="0.2">
      <c r="A8748" s="50">
        <v>8745</v>
      </c>
      <c r="B8748" s="51">
        <v>61.64503663767308</v>
      </c>
    </row>
    <row r="8749" spans="1:2" x14ac:dyDescent="0.2">
      <c r="A8749" s="50">
        <v>8746</v>
      </c>
      <c r="B8749" s="51">
        <v>89.057483017500175</v>
      </c>
    </row>
    <row r="8750" spans="1:2" x14ac:dyDescent="0.2">
      <c r="A8750" s="50">
        <v>8747</v>
      </c>
      <c r="B8750" s="51">
        <v>55.888952861375401</v>
      </c>
    </row>
    <row r="8751" spans="1:2" x14ac:dyDescent="0.2">
      <c r="A8751" s="50">
        <v>8748</v>
      </c>
      <c r="B8751" s="51">
        <v>52.392108184191514</v>
      </c>
    </row>
    <row r="8752" spans="1:2" x14ac:dyDescent="0.2">
      <c r="A8752" s="50">
        <v>8749</v>
      </c>
      <c r="B8752" s="51">
        <v>60.809388436953569</v>
      </c>
    </row>
    <row r="8753" spans="1:2" x14ac:dyDescent="0.2">
      <c r="A8753" s="50">
        <v>8750</v>
      </c>
      <c r="B8753" s="51">
        <v>53.439444487321445</v>
      </c>
    </row>
    <row r="8754" spans="1:2" x14ac:dyDescent="0.2">
      <c r="A8754" s="50">
        <v>8751</v>
      </c>
      <c r="B8754" s="51">
        <v>63.083843801792604</v>
      </c>
    </row>
    <row r="8755" spans="1:2" x14ac:dyDescent="0.2">
      <c r="A8755" s="50">
        <v>8752</v>
      </c>
      <c r="B8755" s="51">
        <v>56.735562643294855</v>
      </c>
    </row>
    <row r="8756" spans="1:2" x14ac:dyDescent="0.2">
      <c r="A8756" s="50">
        <v>8753</v>
      </c>
      <c r="B8756" s="51">
        <v>60.967333335923392</v>
      </c>
    </row>
    <row r="8757" spans="1:2" x14ac:dyDescent="0.2">
      <c r="A8757" s="50">
        <v>8754</v>
      </c>
      <c r="B8757" s="51">
        <v>63.219229626472647</v>
      </c>
    </row>
    <row r="8758" spans="1:2" x14ac:dyDescent="0.2">
      <c r="A8758" s="50">
        <v>8755</v>
      </c>
      <c r="B8758" s="51">
        <v>61.724499886764718</v>
      </c>
    </row>
    <row r="8759" spans="1:2" x14ac:dyDescent="0.2">
      <c r="A8759" s="50">
        <v>8756</v>
      </c>
      <c r="B8759" s="51">
        <v>66.560303370815134</v>
      </c>
    </row>
    <row r="8760" spans="1:2" x14ac:dyDescent="0.2">
      <c r="A8760" s="50">
        <v>8757</v>
      </c>
      <c r="B8760" s="51">
        <v>49.982702278151947</v>
      </c>
    </row>
    <row r="8761" spans="1:2" x14ac:dyDescent="0.2">
      <c r="A8761" s="50">
        <v>8758</v>
      </c>
      <c r="B8761" s="51">
        <v>58.479612465068435</v>
      </c>
    </row>
    <row r="8762" spans="1:2" x14ac:dyDescent="0.2">
      <c r="A8762" s="50">
        <v>8759</v>
      </c>
      <c r="B8762" s="51">
        <v>61.384871188502039</v>
      </c>
    </row>
    <row r="8763" spans="1:2" x14ac:dyDescent="0.2">
      <c r="A8763" s="50">
        <v>8760</v>
      </c>
      <c r="B8763" s="51">
        <v>61.934800795062088</v>
      </c>
    </row>
    <row r="8764" spans="1:2" x14ac:dyDescent="0.2">
      <c r="A8764" s="50">
        <v>8761</v>
      </c>
      <c r="B8764" s="51">
        <v>65.780126935230641</v>
      </c>
    </row>
    <row r="8765" spans="1:2" x14ac:dyDescent="0.2">
      <c r="A8765" s="50">
        <v>8762</v>
      </c>
      <c r="B8765" s="51">
        <v>53.984658647623213</v>
      </c>
    </row>
    <row r="8766" spans="1:2" x14ac:dyDescent="0.2">
      <c r="A8766" s="50">
        <v>8763</v>
      </c>
      <c r="B8766" s="51">
        <v>49.713881834870094</v>
      </c>
    </row>
    <row r="8767" spans="1:2" x14ac:dyDescent="0.2">
      <c r="A8767" s="50">
        <v>8764</v>
      </c>
      <c r="B8767" s="51">
        <v>64.023774365847842</v>
      </c>
    </row>
    <row r="8768" spans="1:2" x14ac:dyDescent="0.2">
      <c r="A8768" s="50">
        <v>8765</v>
      </c>
      <c r="B8768" s="51">
        <v>64.804520038715964</v>
      </c>
    </row>
    <row r="8769" spans="1:2" x14ac:dyDescent="0.2">
      <c r="A8769" s="50">
        <v>8766</v>
      </c>
      <c r="B8769" s="51">
        <v>57.211459518205331</v>
      </c>
    </row>
    <row r="8770" spans="1:2" x14ac:dyDescent="0.2">
      <c r="A8770" s="50">
        <v>8767</v>
      </c>
      <c r="B8770" s="51">
        <v>59.712443524870537</v>
      </c>
    </row>
    <row r="8771" spans="1:2" x14ac:dyDescent="0.2">
      <c r="A8771" s="50">
        <v>8768</v>
      </c>
      <c r="B8771" s="51">
        <v>67.688626815974004</v>
      </c>
    </row>
    <row r="8772" spans="1:2" x14ac:dyDescent="0.2">
      <c r="A8772" s="50">
        <v>8769</v>
      </c>
      <c r="B8772" s="51">
        <v>73.828879423664262</v>
      </c>
    </row>
    <row r="8773" spans="1:2" x14ac:dyDescent="0.2">
      <c r="A8773" s="50">
        <v>8770</v>
      </c>
      <c r="B8773" s="51">
        <v>66.459079810443114</v>
      </c>
    </row>
    <row r="8774" spans="1:2" x14ac:dyDescent="0.2">
      <c r="A8774" s="50">
        <v>8771</v>
      </c>
      <c r="B8774" s="51">
        <v>58.343369587075181</v>
      </c>
    </row>
    <row r="8775" spans="1:2" x14ac:dyDescent="0.2">
      <c r="A8775" s="50">
        <v>8772</v>
      </c>
      <c r="B8775" s="51">
        <v>56.336858964891867</v>
      </c>
    </row>
    <row r="8776" spans="1:2" x14ac:dyDescent="0.2">
      <c r="A8776" s="50">
        <v>8773</v>
      </c>
      <c r="B8776" s="51">
        <v>56.584268619098538</v>
      </c>
    </row>
    <row r="8777" spans="1:2" x14ac:dyDescent="0.2">
      <c r="A8777" s="50">
        <v>8774</v>
      </c>
      <c r="B8777" s="51">
        <v>55.825670179946115</v>
      </c>
    </row>
    <row r="8778" spans="1:2" x14ac:dyDescent="0.2">
      <c r="A8778" s="50">
        <v>8775</v>
      </c>
      <c r="B8778" s="51">
        <v>57.983808962634392</v>
      </c>
    </row>
    <row r="8779" spans="1:2" x14ac:dyDescent="0.2">
      <c r="A8779" s="50">
        <v>8776</v>
      </c>
      <c r="B8779" s="51">
        <v>47.528898313969279</v>
      </c>
    </row>
    <row r="8780" spans="1:2" x14ac:dyDescent="0.2">
      <c r="A8780" s="50">
        <v>8777</v>
      </c>
      <c r="B8780" s="51">
        <v>54.18307092889318</v>
      </c>
    </row>
    <row r="8781" spans="1:2" x14ac:dyDescent="0.2">
      <c r="A8781" s="50">
        <v>8778</v>
      </c>
      <c r="B8781" s="51">
        <v>57.586435553995926</v>
      </c>
    </row>
    <row r="8782" spans="1:2" x14ac:dyDescent="0.2">
      <c r="A8782" s="50">
        <v>8779</v>
      </c>
      <c r="B8782" s="51">
        <v>63.968947715688593</v>
      </c>
    </row>
    <row r="8783" spans="1:2" x14ac:dyDescent="0.2">
      <c r="A8783" s="50">
        <v>8780</v>
      </c>
      <c r="B8783" s="51">
        <v>53.305559502005792</v>
      </c>
    </row>
    <row r="8784" spans="1:2" x14ac:dyDescent="0.2">
      <c r="A8784" s="50">
        <v>8781</v>
      </c>
      <c r="B8784" s="51">
        <v>52.793016181489833</v>
      </c>
    </row>
    <row r="8785" spans="1:2" x14ac:dyDescent="0.2">
      <c r="A8785" s="50">
        <v>8782</v>
      </c>
      <c r="B8785" s="51">
        <v>60.183129771371355</v>
      </c>
    </row>
    <row r="8786" spans="1:2" x14ac:dyDescent="0.2">
      <c r="A8786" s="50">
        <v>8783</v>
      </c>
      <c r="B8786" s="51">
        <v>56.084188053681935</v>
      </c>
    </row>
    <row r="8787" spans="1:2" x14ac:dyDescent="0.2">
      <c r="A8787" s="50">
        <v>8784</v>
      </c>
      <c r="B8787" s="51">
        <v>57.299845605287686</v>
      </c>
    </row>
    <row r="8788" spans="1:2" x14ac:dyDescent="0.2">
      <c r="A8788" s="50">
        <v>8785</v>
      </c>
      <c r="B8788" s="51">
        <v>53.079756459304413</v>
      </c>
    </row>
    <row r="8789" spans="1:2" x14ac:dyDescent="0.2">
      <c r="A8789" s="50">
        <v>8786</v>
      </c>
      <c r="B8789" s="51">
        <v>63.744449125784215</v>
      </c>
    </row>
    <row r="8790" spans="1:2" x14ac:dyDescent="0.2">
      <c r="A8790" s="50">
        <v>8787</v>
      </c>
      <c r="B8790" s="51">
        <v>54.30150075552109</v>
      </c>
    </row>
    <row r="8791" spans="1:2" x14ac:dyDescent="0.2">
      <c r="A8791" s="50">
        <v>8788</v>
      </c>
      <c r="B8791" s="51">
        <v>67.217171091726442</v>
      </c>
    </row>
    <row r="8792" spans="1:2" x14ac:dyDescent="0.2">
      <c r="A8792" s="50">
        <v>8789</v>
      </c>
      <c r="B8792" s="51">
        <v>66.1957673201983</v>
      </c>
    </row>
    <row r="8793" spans="1:2" x14ac:dyDescent="0.2">
      <c r="A8793" s="50">
        <v>8790</v>
      </c>
      <c r="B8793" s="51">
        <v>58.994629973521675</v>
      </c>
    </row>
    <row r="8794" spans="1:2" x14ac:dyDescent="0.2">
      <c r="A8794" s="50">
        <v>8791</v>
      </c>
      <c r="B8794" s="51">
        <v>53.780710903557306</v>
      </c>
    </row>
    <row r="8795" spans="1:2" x14ac:dyDescent="0.2">
      <c r="A8795" s="50">
        <v>8792</v>
      </c>
      <c r="B8795" s="51">
        <v>62.438592703632878</v>
      </c>
    </row>
    <row r="8796" spans="1:2" x14ac:dyDescent="0.2">
      <c r="A8796" s="50">
        <v>8793</v>
      </c>
      <c r="B8796" s="51">
        <v>58.779294128207859</v>
      </c>
    </row>
    <row r="8797" spans="1:2" x14ac:dyDescent="0.2">
      <c r="A8797" s="50">
        <v>8794</v>
      </c>
      <c r="B8797" s="51">
        <v>54.718206634624543</v>
      </c>
    </row>
    <row r="8798" spans="1:2" x14ac:dyDescent="0.2">
      <c r="A8798" s="50">
        <v>8795</v>
      </c>
      <c r="B8798" s="51">
        <v>60.550237811959157</v>
      </c>
    </row>
    <row r="8799" spans="1:2" x14ac:dyDescent="0.2">
      <c r="A8799" s="50">
        <v>8796</v>
      </c>
      <c r="B8799" s="51">
        <v>64.569862562203895</v>
      </c>
    </row>
    <row r="8800" spans="1:2" x14ac:dyDescent="0.2">
      <c r="A8800" s="50">
        <v>8797</v>
      </c>
      <c r="B8800" s="51">
        <v>57.898896732850893</v>
      </c>
    </row>
    <row r="8801" spans="1:2" x14ac:dyDescent="0.2">
      <c r="A8801" s="50">
        <v>8798</v>
      </c>
      <c r="B8801" s="51">
        <v>57.758762564073407</v>
      </c>
    </row>
    <row r="8802" spans="1:2" x14ac:dyDescent="0.2">
      <c r="A8802" s="50">
        <v>8799</v>
      </c>
      <c r="B8802" s="51">
        <v>50.235013540898876</v>
      </c>
    </row>
    <row r="8803" spans="1:2" x14ac:dyDescent="0.2">
      <c r="A8803" s="50">
        <v>8800</v>
      </c>
      <c r="B8803" s="51">
        <v>50.389055372394175</v>
      </c>
    </row>
    <row r="8804" spans="1:2" x14ac:dyDescent="0.2">
      <c r="A8804" s="50">
        <v>8801</v>
      </c>
      <c r="B8804" s="51">
        <v>63.355315817109435</v>
      </c>
    </row>
    <row r="8805" spans="1:2" x14ac:dyDescent="0.2">
      <c r="A8805" s="50">
        <v>8802</v>
      </c>
      <c r="B8805" s="51">
        <v>67.109984792143592</v>
      </c>
    </row>
    <row r="8806" spans="1:2" x14ac:dyDescent="0.2">
      <c r="A8806" s="50">
        <v>8803</v>
      </c>
      <c r="B8806" s="51">
        <v>80.969106969617243</v>
      </c>
    </row>
    <row r="8807" spans="1:2" x14ac:dyDescent="0.2">
      <c r="A8807" s="50">
        <v>8804</v>
      </c>
      <c r="B8807" s="51">
        <v>62.277551000109504</v>
      </c>
    </row>
    <row r="8808" spans="1:2" x14ac:dyDescent="0.2">
      <c r="A8808" s="50">
        <v>8805</v>
      </c>
      <c r="B8808" s="51">
        <v>72.82908731142642</v>
      </c>
    </row>
    <row r="8809" spans="1:2" x14ac:dyDescent="0.2">
      <c r="A8809" s="50">
        <v>8806</v>
      </c>
      <c r="B8809" s="51">
        <v>61.855070656763608</v>
      </c>
    </row>
    <row r="8810" spans="1:2" x14ac:dyDescent="0.2">
      <c r="A8810" s="50">
        <v>8807</v>
      </c>
      <c r="B8810" s="51">
        <v>77.921495985001812</v>
      </c>
    </row>
    <row r="8811" spans="1:2" x14ac:dyDescent="0.2">
      <c r="A8811" s="50">
        <v>8808</v>
      </c>
      <c r="B8811" s="51">
        <v>58.038005689672787</v>
      </c>
    </row>
    <row r="8812" spans="1:2" x14ac:dyDescent="0.2">
      <c r="A8812" s="50">
        <v>8809</v>
      </c>
      <c r="B8812" s="51">
        <v>62.65226646160685</v>
      </c>
    </row>
    <row r="8813" spans="1:2" x14ac:dyDescent="0.2">
      <c r="A8813" s="50">
        <v>8810</v>
      </c>
      <c r="B8813" s="51">
        <v>58.12232567141843</v>
      </c>
    </row>
    <row r="8814" spans="1:2" x14ac:dyDescent="0.2">
      <c r="A8814" s="50">
        <v>8811</v>
      </c>
      <c r="B8814" s="51">
        <v>57.065323016417395</v>
      </c>
    </row>
    <row r="8815" spans="1:2" x14ac:dyDescent="0.2">
      <c r="A8815" s="50">
        <v>8812</v>
      </c>
      <c r="B8815" s="51">
        <v>54.106229318879691</v>
      </c>
    </row>
    <row r="8816" spans="1:2" x14ac:dyDescent="0.2">
      <c r="A8816" s="50">
        <v>8813</v>
      </c>
      <c r="B8816" s="51">
        <v>61.804057396345463</v>
      </c>
    </row>
    <row r="8817" spans="1:2" x14ac:dyDescent="0.2">
      <c r="A8817" s="50">
        <v>8814</v>
      </c>
      <c r="B8817" s="51">
        <v>60.679832151644099</v>
      </c>
    </row>
    <row r="8818" spans="1:2" x14ac:dyDescent="0.2">
      <c r="A8818" s="50">
        <v>8815</v>
      </c>
      <c r="B8818" s="51">
        <v>71.775246089535784</v>
      </c>
    </row>
    <row r="8819" spans="1:2" x14ac:dyDescent="0.2">
      <c r="A8819" s="50">
        <v>8816</v>
      </c>
      <c r="B8819" s="51">
        <v>63.136624037010762</v>
      </c>
    </row>
    <row r="8820" spans="1:2" x14ac:dyDescent="0.2">
      <c r="A8820" s="50">
        <v>8817</v>
      </c>
      <c r="B8820" s="51">
        <v>67.990586876642794</v>
      </c>
    </row>
    <row r="8821" spans="1:2" x14ac:dyDescent="0.2">
      <c r="A8821" s="50">
        <v>8818</v>
      </c>
      <c r="B8821" s="51">
        <v>72.08542594709003</v>
      </c>
    </row>
    <row r="8822" spans="1:2" x14ac:dyDescent="0.2">
      <c r="A8822" s="50">
        <v>8819</v>
      </c>
      <c r="B8822" s="51">
        <v>69.171953353557981</v>
      </c>
    </row>
    <row r="8823" spans="1:2" x14ac:dyDescent="0.2">
      <c r="A8823" s="50">
        <v>8820</v>
      </c>
      <c r="B8823" s="51">
        <v>49.228898406484717</v>
      </c>
    </row>
    <row r="8824" spans="1:2" x14ac:dyDescent="0.2">
      <c r="A8824" s="50">
        <v>8821</v>
      </c>
      <c r="B8824" s="51">
        <v>59.127662760852495</v>
      </c>
    </row>
    <row r="8825" spans="1:2" x14ac:dyDescent="0.2">
      <c r="A8825" s="50">
        <v>8822</v>
      </c>
      <c r="B8825" s="51">
        <v>59.501304062722305</v>
      </c>
    </row>
    <row r="8826" spans="1:2" x14ac:dyDescent="0.2">
      <c r="A8826" s="50">
        <v>8823</v>
      </c>
      <c r="B8826" s="51">
        <v>68.624213402789664</v>
      </c>
    </row>
    <row r="8827" spans="1:2" x14ac:dyDescent="0.2">
      <c r="A8827" s="50">
        <v>8824</v>
      </c>
      <c r="B8827" s="51">
        <v>69.527781963210174</v>
      </c>
    </row>
    <row r="8828" spans="1:2" x14ac:dyDescent="0.2">
      <c r="A8828" s="50">
        <v>8825</v>
      </c>
      <c r="B8828" s="51">
        <v>44.40291399276726</v>
      </c>
    </row>
    <row r="8829" spans="1:2" x14ac:dyDescent="0.2">
      <c r="A8829" s="50">
        <v>8826</v>
      </c>
      <c r="B8829" s="51">
        <v>61.017928784472517</v>
      </c>
    </row>
    <row r="8830" spans="1:2" x14ac:dyDescent="0.2">
      <c r="A8830" s="50">
        <v>8827</v>
      </c>
      <c r="B8830" s="51">
        <v>52.290497829779603</v>
      </c>
    </row>
    <row r="8831" spans="1:2" x14ac:dyDescent="0.2">
      <c r="A8831" s="50">
        <v>8828</v>
      </c>
      <c r="B8831" s="51">
        <v>65.133671067406937</v>
      </c>
    </row>
    <row r="8832" spans="1:2" x14ac:dyDescent="0.2">
      <c r="A8832" s="50">
        <v>8829</v>
      </c>
      <c r="B8832" s="51">
        <v>77.417301328787275</v>
      </c>
    </row>
    <row r="8833" spans="1:2" x14ac:dyDescent="0.2">
      <c r="A8833" s="50">
        <v>8830</v>
      </c>
      <c r="B8833" s="51">
        <v>63.575939374355144</v>
      </c>
    </row>
    <row r="8834" spans="1:2" x14ac:dyDescent="0.2">
      <c r="A8834" s="50">
        <v>8831</v>
      </c>
      <c r="B8834" s="51">
        <v>66.294827472987038</v>
      </c>
    </row>
    <row r="8835" spans="1:2" x14ac:dyDescent="0.2">
      <c r="A8835" s="50">
        <v>8832</v>
      </c>
      <c r="B8835" s="51">
        <v>51.673997688861931</v>
      </c>
    </row>
    <row r="8836" spans="1:2" x14ac:dyDescent="0.2">
      <c r="A8836" s="50">
        <v>8833</v>
      </c>
      <c r="B8836" s="51">
        <v>56.397338079707417</v>
      </c>
    </row>
    <row r="8837" spans="1:2" x14ac:dyDescent="0.2">
      <c r="A8837" s="50">
        <v>8834</v>
      </c>
      <c r="B8837" s="51">
        <v>48.899558561096683</v>
      </c>
    </row>
    <row r="8838" spans="1:2" x14ac:dyDescent="0.2">
      <c r="A8838" s="50">
        <v>8835</v>
      </c>
      <c r="B8838" s="51">
        <v>64.715268500477492</v>
      </c>
    </row>
    <row r="8839" spans="1:2" x14ac:dyDescent="0.2">
      <c r="A8839" s="50">
        <v>8836</v>
      </c>
      <c r="B8839" s="51">
        <v>62.785690496703296</v>
      </c>
    </row>
    <row r="8840" spans="1:2" x14ac:dyDescent="0.2">
      <c r="A8840" s="50">
        <v>8837</v>
      </c>
      <c r="B8840" s="51">
        <v>63.001643509894599</v>
      </c>
    </row>
    <row r="8841" spans="1:2" x14ac:dyDescent="0.2">
      <c r="A8841" s="50">
        <v>8838</v>
      </c>
      <c r="B8841" s="51">
        <v>62.357991111328438</v>
      </c>
    </row>
    <row r="8842" spans="1:2" x14ac:dyDescent="0.2">
      <c r="A8842" s="50">
        <v>8839</v>
      </c>
      <c r="B8842" s="51">
        <v>64.338329829006113</v>
      </c>
    </row>
    <row r="8843" spans="1:2" x14ac:dyDescent="0.2">
      <c r="A8843" s="50">
        <v>8840</v>
      </c>
      <c r="B8843" s="51">
        <v>58.562280723631297</v>
      </c>
    </row>
    <row r="8844" spans="1:2" x14ac:dyDescent="0.2">
      <c r="A8844" s="50">
        <v>8841</v>
      </c>
      <c r="B8844" s="51">
        <v>55.560639183836201</v>
      </c>
    </row>
    <row r="8845" spans="1:2" x14ac:dyDescent="0.2">
      <c r="A8845" s="50">
        <v>8842</v>
      </c>
      <c r="B8845" s="51">
        <v>58.64467695869822</v>
      </c>
    </row>
    <row r="8846" spans="1:2" x14ac:dyDescent="0.2">
      <c r="A8846" s="50">
        <v>8843</v>
      </c>
      <c r="B8846" s="51">
        <v>74.087478372769837</v>
      </c>
    </row>
    <row r="8847" spans="1:2" x14ac:dyDescent="0.2">
      <c r="A8847" s="50">
        <v>8844</v>
      </c>
      <c r="B8847" s="51">
        <v>60.600844178750997</v>
      </c>
    </row>
    <row r="8848" spans="1:2" x14ac:dyDescent="0.2">
      <c r="A8848" s="50">
        <v>8845</v>
      </c>
      <c r="B8848" s="51">
        <v>54.418144608171339</v>
      </c>
    </row>
    <row r="8849" spans="1:2" x14ac:dyDescent="0.2">
      <c r="A8849" s="50">
        <v>8846</v>
      </c>
      <c r="B8849" s="51">
        <v>61.175971510583949</v>
      </c>
    </row>
    <row r="8850" spans="1:2" x14ac:dyDescent="0.2">
      <c r="A8850" s="50">
        <v>8847</v>
      </c>
      <c r="B8850" s="51">
        <v>62.571195912174865</v>
      </c>
    </row>
    <row r="8851" spans="1:2" x14ac:dyDescent="0.2">
      <c r="A8851" s="50">
        <v>8848</v>
      </c>
      <c r="B8851" s="51">
        <v>63.660036253133036</v>
      </c>
    </row>
    <row r="8852" spans="1:2" x14ac:dyDescent="0.2">
      <c r="A8852" s="50">
        <v>8849</v>
      </c>
      <c r="B8852" s="51">
        <v>60.471208570832253</v>
      </c>
    </row>
    <row r="8853" spans="1:2" x14ac:dyDescent="0.2">
      <c r="A8853" s="50">
        <v>8850</v>
      </c>
      <c r="B8853" s="51">
        <v>73.42682600271057</v>
      </c>
    </row>
    <row r="8854" spans="1:2" x14ac:dyDescent="0.2">
      <c r="A8854" s="50">
        <v>8851</v>
      </c>
      <c r="B8854" s="51">
        <v>61.226616573727554</v>
      </c>
    </row>
    <row r="8855" spans="1:2" x14ac:dyDescent="0.2">
      <c r="A8855" s="50">
        <v>8852</v>
      </c>
      <c r="B8855" s="51">
        <v>50.837858525137982</v>
      </c>
    </row>
    <row r="8856" spans="1:2" x14ac:dyDescent="0.2">
      <c r="A8856" s="50">
        <v>8853</v>
      </c>
      <c r="B8856" s="51">
        <v>67.505447532265975</v>
      </c>
    </row>
    <row r="8857" spans="1:2" x14ac:dyDescent="0.2">
      <c r="A8857" s="50">
        <v>8854</v>
      </c>
      <c r="B8857" s="51">
        <v>65.436493331748423</v>
      </c>
    </row>
    <row r="8858" spans="1:2" x14ac:dyDescent="0.2">
      <c r="A8858" s="50">
        <v>8855</v>
      </c>
      <c r="B8858" s="51">
        <v>60.888357039626605</v>
      </c>
    </row>
    <row r="8859" spans="1:2" x14ac:dyDescent="0.2">
      <c r="A8859" s="50">
        <v>8856</v>
      </c>
      <c r="B8859" s="51">
        <v>70.441565602472849</v>
      </c>
    </row>
    <row r="8860" spans="1:2" x14ac:dyDescent="0.2">
      <c r="A8860" s="50">
        <v>8857</v>
      </c>
      <c r="B8860" s="51">
        <v>65.192308814534158</v>
      </c>
    </row>
    <row r="8861" spans="1:2" x14ac:dyDescent="0.2">
      <c r="A8861" s="50">
        <v>8858</v>
      </c>
      <c r="B8861" s="51">
        <v>61.514856332164527</v>
      </c>
    </row>
    <row r="8862" spans="1:2" x14ac:dyDescent="0.2">
      <c r="A8862" s="50">
        <v>8859</v>
      </c>
      <c r="B8862" s="51">
        <v>67.395351427706117</v>
      </c>
    </row>
    <row r="8863" spans="1:2" x14ac:dyDescent="0.2">
      <c r="A8863" s="50">
        <v>8860</v>
      </c>
      <c r="B8863" s="51">
        <v>76.281207218741727</v>
      </c>
    </row>
    <row r="8864" spans="1:2" x14ac:dyDescent="0.2">
      <c r="A8864" s="50">
        <v>8861</v>
      </c>
      <c r="B8864" s="51">
        <v>64.251409068000143</v>
      </c>
    </row>
    <row r="8865" spans="1:2" x14ac:dyDescent="0.2">
      <c r="A8865" s="50">
        <v>8862</v>
      </c>
      <c r="B8865" s="51">
        <v>64.109669710641512</v>
      </c>
    </row>
    <row r="8866" spans="1:2" x14ac:dyDescent="0.2">
      <c r="A8866" s="50">
        <v>8863</v>
      </c>
      <c r="B8866" s="51">
        <v>59.20849557447184</v>
      </c>
    </row>
    <row r="8867" spans="1:2" x14ac:dyDescent="0.2">
      <c r="A8867" s="50">
        <v>8864</v>
      </c>
      <c r="B8867" s="51">
        <v>52.698248168692118</v>
      </c>
    </row>
    <row r="8868" spans="1:2" x14ac:dyDescent="0.2">
      <c r="A8868" s="50">
        <v>8865</v>
      </c>
      <c r="B8868" s="51">
        <v>64.4256624222906</v>
      </c>
    </row>
    <row r="8869" spans="1:2" x14ac:dyDescent="0.2">
      <c r="A8869" s="50">
        <v>8866</v>
      </c>
      <c r="B8869" s="51">
        <v>50.619112839911558</v>
      </c>
    </row>
    <row r="8870" spans="1:2" x14ac:dyDescent="0.2">
      <c r="A8870" s="50">
        <v>8867</v>
      </c>
      <c r="B8870" s="51">
        <v>57.813603644925308</v>
      </c>
    </row>
    <row r="8871" spans="1:2" x14ac:dyDescent="0.2">
      <c r="A8871" s="50">
        <v>8868</v>
      </c>
      <c r="B8871" s="51">
        <v>63.302095418188138</v>
      </c>
    </row>
    <row r="8872" spans="1:2" x14ac:dyDescent="0.2">
      <c r="A8872" s="50">
        <v>8869</v>
      </c>
      <c r="B8872" s="51">
        <v>55.987006660237356</v>
      </c>
    </row>
    <row r="8873" spans="1:2" x14ac:dyDescent="0.2">
      <c r="A8873" s="50">
        <v>8870</v>
      </c>
      <c r="B8873" s="51">
        <v>62.867293223288414</v>
      </c>
    </row>
    <row r="8874" spans="1:2" x14ac:dyDescent="0.2">
      <c r="A8874" s="50">
        <v>8871</v>
      </c>
      <c r="B8874" s="51">
        <v>57.443772206667568</v>
      </c>
    </row>
    <row r="8875" spans="1:2" x14ac:dyDescent="0.2">
      <c r="A8875" s="50">
        <v>8872</v>
      </c>
      <c r="B8875" s="51">
        <v>59.075785184393851</v>
      </c>
    </row>
    <row r="8876" spans="1:2" x14ac:dyDescent="0.2">
      <c r="A8876" s="50">
        <v>8873</v>
      </c>
      <c r="B8876" s="51">
        <v>70.859936143862271</v>
      </c>
    </row>
    <row r="8877" spans="1:2" x14ac:dyDescent="0.2">
      <c r="A8877" s="50">
        <v>8874</v>
      </c>
      <c r="B8877" s="51">
        <v>64.481825154241335</v>
      </c>
    </row>
    <row r="8878" spans="1:2" x14ac:dyDescent="0.2">
      <c r="A8878" s="50">
        <v>8875</v>
      </c>
      <c r="B8878" s="51">
        <v>63.43863057503129</v>
      </c>
    </row>
    <row r="8879" spans="1:2" x14ac:dyDescent="0.2">
      <c r="A8879" s="50">
        <v>8876</v>
      </c>
      <c r="B8879" s="51">
        <v>61.096935479429163</v>
      </c>
    </row>
    <row r="8880" spans="1:2" x14ac:dyDescent="0.2">
      <c r="A8880" s="50">
        <v>8877</v>
      </c>
      <c r="B8880" s="51">
        <v>69.304969757794723</v>
      </c>
    </row>
    <row r="8881" spans="1:2" x14ac:dyDescent="0.2">
      <c r="A8881" s="50">
        <v>8878</v>
      </c>
      <c r="B8881" s="51">
        <v>67.57658280837974</v>
      </c>
    </row>
    <row r="8882" spans="1:2" x14ac:dyDescent="0.2">
      <c r="A8882" s="50">
        <v>8879</v>
      </c>
      <c r="B8882" s="51">
        <v>55.458414393915042</v>
      </c>
    </row>
    <row r="8883" spans="1:2" x14ac:dyDescent="0.2">
      <c r="A8883" s="50">
        <v>8880</v>
      </c>
      <c r="B8883" s="51">
        <v>64.195943023215591</v>
      </c>
    </row>
    <row r="8884" spans="1:2" x14ac:dyDescent="0.2">
      <c r="A8884" s="50">
        <v>8881</v>
      </c>
      <c r="B8884" s="51">
        <v>52.128065505702828</v>
      </c>
    </row>
    <row r="8885" spans="1:2" x14ac:dyDescent="0.2">
      <c r="A8885" s="50">
        <v>8882</v>
      </c>
      <c r="B8885" s="51">
        <v>55.625567937483432</v>
      </c>
    </row>
    <row r="8886" spans="1:2" x14ac:dyDescent="0.2">
      <c r="A8886" s="50">
        <v>8883</v>
      </c>
      <c r="B8886" s="51">
        <v>53.523809007533465</v>
      </c>
    </row>
    <row r="8887" spans="1:2" x14ac:dyDescent="0.2">
      <c r="A8887" s="50">
        <v>8884</v>
      </c>
      <c r="B8887" s="51">
        <v>58.913264011442578</v>
      </c>
    </row>
    <row r="8888" spans="1:2" x14ac:dyDescent="0.2">
      <c r="A8888" s="50">
        <v>8885</v>
      </c>
      <c r="B8888" s="51">
        <v>60.132362562944685</v>
      </c>
    </row>
    <row r="8889" spans="1:2" x14ac:dyDescent="0.2">
      <c r="A8889" s="50">
        <v>8886</v>
      </c>
      <c r="B8889" s="51">
        <v>66.034917739461022</v>
      </c>
    </row>
    <row r="8890" spans="1:2" x14ac:dyDescent="0.2">
      <c r="A8890" s="50">
        <v>8887</v>
      </c>
      <c r="B8890" s="51">
        <v>52.938055152880175</v>
      </c>
    </row>
    <row r="8891" spans="1:2" x14ac:dyDescent="0.2">
      <c r="A8891" s="50">
        <v>8888</v>
      </c>
      <c r="B8891" s="51">
        <v>53.861032492286185</v>
      </c>
    </row>
    <row r="8892" spans="1:2" x14ac:dyDescent="0.2">
      <c r="A8892" s="50">
        <v>8889</v>
      </c>
      <c r="B8892" s="51">
        <v>58.259922150652514</v>
      </c>
    </row>
    <row r="8893" spans="1:2" x14ac:dyDescent="0.2">
      <c r="A8893" s="50">
        <v>8890</v>
      </c>
      <c r="B8893" s="51">
        <v>62.014647197162198</v>
      </c>
    </row>
    <row r="8894" spans="1:2" x14ac:dyDescent="0.2">
      <c r="A8894" s="50">
        <v>8891</v>
      </c>
      <c r="B8894" s="51">
        <v>60.053045072929329</v>
      </c>
    </row>
    <row r="8895" spans="1:2" x14ac:dyDescent="0.2">
      <c r="A8895" s="50">
        <v>8892</v>
      </c>
      <c r="B8895" s="51">
        <v>79.564748728286318</v>
      </c>
    </row>
    <row r="8896" spans="1:2" x14ac:dyDescent="0.2">
      <c r="A8896" s="50">
        <v>8893</v>
      </c>
      <c r="B8896" s="51">
        <v>57.356196581471586</v>
      </c>
    </row>
    <row r="8897" spans="1:2" x14ac:dyDescent="0.2">
      <c r="A8897" s="50">
        <v>8894</v>
      </c>
      <c r="B8897" s="51">
        <v>64.658347940809989</v>
      </c>
    </row>
    <row r="8898" spans="1:2" x14ac:dyDescent="0.2">
      <c r="A8898" s="50">
        <v>8895</v>
      </c>
      <c r="B8898" s="51">
        <v>48.283577289899377</v>
      </c>
    </row>
    <row r="8899" spans="1:2" x14ac:dyDescent="0.2">
      <c r="A8899" s="50">
        <v>8896</v>
      </c>
      <c r="B8899" s="51">
        <v>59.763528058850262</v>
      </c>
    </row>
    <row r="8900" spans="1:2" x14ac:dyDescent="0.2">
      <c r="A8900" s="50">
        <v>8897</v>
      </c>
      <c r="B8900" s="51">
        <v>57.530878550894144</v>
      </c>
    </row>
    <row r="8901" spans="1:2" x14ac:dyDescent="0.2">
      <c r="A8901" s="50">
        <v>8898</v>
      </c>
      <c r="B8901" s="51">
        <v>51.850589131523989</v>
      </c>
    </row>
    <row r="8902" spans="1:2" x14ac:dyDescent="0.2">
      <c r="A8902" s="50">
        <v>8899</v>
      </c>
      <c r="B8902" s="51">
        <v>65.876043272516384</v>
      </c>
    </row>
    <row r="8903" spans="1:2" x14ac:dyDescent="0.2">
      <c r="A8903" s="50">
        <v>8900</v>
      </c>
      <c r="B8903" s="51">
        <v>71.132115939454081</v>
      </c>
    </row>
    <row r="8904" spans="1:2" x14ac:dyDescent="0.2">
      <c r="A8904" s="50">
        <v>8901</v>
      </c>
      <c r="B8904" s="51">
        <v>71.592731086941399</v>
      </c>
    </row>
    <row r="8905" spans="1:2" x14ac:dyDescent="0.2">
      <c r="A8905" s="50">
        <v>8902</v>
      </c>
      <c r="B8905" s="51">
        <v>70.288890242649629</v>
      </c>
    </row>
    <row r="8906" spans="1:2" x14ac:dyDescent="0.2">
      <c r="A8906" s="50">
        <v>8903</v>
      </c>
      <c r="B8906" s="51">
        <v>75.342434202300353</v>
      </c>
    </row>
    <row r="8907" spans="1:2" x14ac:dyDescent="0.2">
      <c r="A8907" s="50">
        <v>8904</v>
      </c>
      <c r="B8907" s="51">
        <v>64.952002176381114</v>
      </c>
    </row>
    <row r="8908" spans="1:2" x14ac:dyDescent="0.2">
      <c r="A8908" s="50">
        <v>8905</v>
      </c>
      <c r="B8908" s="51">
        <v>62.14591252972987</v>
      </c>
    </row>
    <row r="8909" spans="1:2" x14ac:dyDescent="0.2">
      <c r="A8909" s="50">
        <v>8906</v>
      </c>
      <c r="B8909" s="51">
        <v>65.042572440528119</v>
      </c>
    </row>
    <row r="8910" spans="1:2" x14ac:dyDescent="0.2">
      <c r="A8910" s="50">
        <v>8907</v>
      </c>
      <c r="B8910" s="51">
        <v>56.491156708542604</v>
      </c>
    </row>
    <row r="8911" spans="1:2" x14ac:dyDescent="0.2">
      <c r="A8911" s="50">
        <v>8908</v>
      </c>
      <c r="B8911" s="51">
        <v>61.594182821062361</v>
      </c>
    </row>
    <row r="8912" spans="1:2" x14ac:dyDescent="0.2">
      <c r="A8912" s="50">
        <v>8909</v>
      </c>
      <c r="B8912" s="51">
        <v>61.305718428330948</v>
      </c>
    </row>
    <row r="8913" spans="1:2" x14ac:dyDescent="0.2">
      <c r="A8913" s="50">
        <v>8910</v>
      </c>
      <c r="B8913" s="51">
        <v>68.302113044278684</v>
      </c>
    </row>
    <row r="8914" spans="1:2" x14ac:dyDescent="0.2">
      <c r="A8914" s="50">
        <v>8911</v>
      </c>
      <c r="B8914" s="51">
        <v>70.69877210487482</v>
      </c>
    </row>
    <row r="8915" spans="1:2" x14ac:dyDescent="0.2">
      <c r="A8915" s="50">
        <v>8912</v>
      </c>
      <c r="B8915" s="51">
        <v>73.193832967687229</v>
      </c>
    </row>
    <row r="8916" spans="1:2" x14ac:dyDescent="0.2">
      <c r="A8916" s="50">
        <v>8913</v>
      </c>
      <c r="B8916" s="51">
        <v>67.286388704763809</v>
      </c>
    </row>
    <row r="8917" spans="1:2" x14ac:dyDescent="0.2">
      <c r="A8917" s="50">
        <v>8914</v>
      </c>
      <c r="B8917" s="51">
        <v>56.241818949003957</v>
      </c>
    </row>
    <row r="8918" spans="1:2" x14ac:dyDescent="0.2">
      <c r="A8918" s="50">
        <v>8915</v>
      </c>
      <c r="B8918" s="51">
        <v>62.226106568389937</v>
      </c>
    </row>
    <row r="8919" spans="1:2" x14ac:dyDescent="0.2">
      <c r="A8919" s="50">
        <v>8916</v>
      </c>
      <c r="B8919" s="51">
        <v>59.421087152695705</v>
      </c>
    </row>
    <row r="8920" spans="1:2" x14ac:dyDescent="0.2">
      <c r="A8920" s="50">
        <v>8917</v>
      </c>
      <c r="B8920" s="51">
        <v>51.370328027904975</v>
      </c>
    </row>
    <row r="8921" spans="1:2" x14ac:dyDescent="0.2">
      <c r="A8921" s="50">
        <v>8918</v>
      </c>
      <c r="B8921" s="51">
        <v>66.662395553333909</v>
      </c>
    </row>
    <row r="8922" spans="1:2" x14ac:dyDescent="0.2">
      <c r="A8922" s="50">
        <v>8919</v>
      </c>
      <c r="B8922" s="51">
        <v>67.875156318222253</v>
      </c>
    </row>
    <row r="8923" spans="1:2" x14ac:dyDescent="0.2">
      <c r="A8923" s="50">
        <v>8920</v>
      </c>
      <c r="B8923" s="51">
        <v>54.605866729630186</v>
      </c>
    </row>
    <row r="8924" spans="1:2" x14ac:dyDescent="0.2">
      <c r="A8924" s="50">
        <v>8921</v>
      </c>
      <c r="B8924" s="51">
        <v>66.394685454201024</v>
      </c>
    </row>
    <row r="8925" spans="1:2" x14ac:dyDescent="0.2">
      <c r="A8925" s="50">
        <v>8922</v>
      </c>
      <c r="B8925" s="51">
        <v>68.830160464900743</v>
      </c>
    </row>
    <row r="8926" spans="1:2" x14ac:dyDescent="0.2">
      <c r="A8926" s="50">
        <v>8923</v>
      </c>
      <c r="B8926" s="51">
        <v>51.175623163713148</v>
      </c>
    </row>
    <row r="8927" spans="1:2" x14ac:dyDescent="0.2">
      <c r="A8927" s="50">
        <v>8924</v>
      </c>
      <c r="B8927" s="51">
        <v>57.122553565025797</v>
      </c>
    </row>
    <row r="8928" spans="1:2" x14ac:dyDescent="0.2">
      <c r="A8928" s="50">
        <v>8925</v>
      </c>
      <c r="B8928" s="51">
        <v>65.376885566638094</v>
      </c>
    </row>
    <row r="8929" spans="1:2" x14ac:dyDescent="0.2">
      <c r="A8929" s="50">
        <v>8926</v>
      </c>
      <c r="B8929" s="51">
        <v>74.537292851225985</v>
      </c>
    </row>
    <row r="8930" spans="1:2" x14ac:dyDescent="0.2">
      <c r="A8930" s="50">
        <v>8927</v>
      </c>
      <c r="B8930" s="51">
        <v>65.684886073864789</v>
      </c>
    </row>
    <row r="8931" spans="1:2" x14ac:dyDescent="0.2">
      <c r="A8931" s="50">
        <v>8928</v>
      </c>
      <c r="B8931" s="51">
        <v>60.262331964182358</v>
      </c>
    </row>
    <row r="8932" spans="1:2" x14ac:dyDescent="0.2">
      <c r="A8932" s="50">
        <v>8929</v>
      </c>
      <c r="B8932" s="51">
        <v>75.679590646750555</v>
      </c>
    </row>
    <row r="8933" spans="1:2" x14ac:dyDescent="0.2">
      <c r="A8933" s="50">
        <v>8930</v>
      </c>
      <c r="B8933" s="51">
        <v>59.340714378399973</v>
      </c>
    </row>
    <row r="8934" spans="1:2" x14ac:dyDescent="0.2">
      <c r="A8934" s="50">
        <v>8931</v>
      </c>
      <c r="B8934" s="51">
        <v>58.861029888935903</v>
      </c>
    </row>
    <row r="8935" spans="1:2" x14ac:dyDescent="0.2">
      <c r="A8935" s="50">
        <v>8932</v>
      </c>
      <c r="B8935" s="51">
        <v>72.281616176739632</v>
      </c>
    </row>
    <row r="8936" spans="1:2" x14ac:dyDescent="0.2">
      <c r="A8936" s="50">
        <v>8933</v>
      </c>
      <c r="B8936" s="51">
        <v>62.490310293389555</v>
      </c>
    </row>
    <row r="8937" spans="1:2" x14ac:dyDescent="0.2">
      <c r="A8937" s="50">
        <v>8934</v>
      </c>
      <c r="B8937" s="51">
        <v>71.303112531404253</v>
      </c>
    </row>
    <row r="8938" spans="1:2" x14ac:dyDescent="0.2">
      <c r="A8938" s="50">
        <v>8935</v>
      </c>
      <c r="B8938" s="51">
        <v>63.79869029050316</v>
      </c>
    </row>
    <row r="8939" spans="1:2" x14ac:dyDescent="0.2">
      <c r="A8939" s="50">
        <v>8936</v>
      </c>
      <c r="B8939" s="51">
        <v>65.530048363165221</v>
      </c>
    </row>
    <row r="8940" spans="1:2" x14ac:dyDescent="0.2">
      <c r="A8940" s="50">
        <v>8937</v>
      </c>
      <c r="B8940" s="51">
        <v>54.899310137528289</v>
      </c>
    </row>
    <row r="8941" spans="1:2" x14ac:dyDescent="0.2">
      <c r="A8941" s="50">
        <v>8938</v>
      </c>
      <c r="B8941" s="51">
        <v>65.624225632203206</v>
      </c>
    </row>
    <row r="8942" spans="1:2" x14ac:dyDescent="0.2">
      <c r="A8942" s="50">
        <v>8939</v>
      </c>
      <c r="B8942" s="51">
        <v>72.616397525719492</v>
      </c>
    </row>
    <row r="8943" spans="1:2" x14ac:dyDescent="0.2">
      <c r="A8943" s="50">
        <v>8940</v>
      </c>
      <c r="B8943" s="51">
        <v>68.182948475515246</v>
      </c>
    </row>
    <row r="8944" spans="1:2" x14ac:dyDescent="0.2">
      <c r="A8944" s="50">
        <v>8941</v>
      </c>
      <c r="B8944" s="51">
        <v>53.653453769639377</v>
      </c>
    </row>
    <row r="8945" spans="1:2" x14ac:dyDescent="0.2">
      <c r="A8945" s="50">
        <v>8942</v>
      </c>
      <c r="B8945" s="51">
        <v>51.491095357876624</v>
      </c>
    </row>
    <row r="8946" spans="1:2" x14ac:dyDescent="0.2">
      <c r="A8946" s="50">
        <v>8943</v>
      </c>
      <c r="B8946" s="51">
        <v>62.065857123342823</v>
      </c>
    </row>
    <row r="8947" spans="1:2" x14ac:dyDescent="0.2">
      <c r="A8947" s="50">
        <v>8944</v>
      </c>
      <c r="B8947" s="51">
        <v>74.82921945954412</v>
      </c>
    </row>
    <row r="8948" spans="1:2" x14ac:dyDescent="0.2">
      <c r="A8948" s="50">
        <v>8945</v>
      </c>
      <c r="B8948" s="51">
        <v>59.973645686969128</v>
      </c>
    </row>
    <row r="8949" spans="1:2" x14ac:dyDescent="0.2">
      <c r="A8949" s="50">
        <v>8946</v>
      </c>
      <c r="B8949" s="51">
        <v>56.826935765728855</v>
      </c>
    </row>
    <row r="8950" spans="1:2" x14ac:dyDescent="0.2">
      <c r="A8950" s="50">
        <v>8947</v>
      </c>
      <c r="B8950" s="51">
        <v>55.007864000616195</v>
      </c>
    </row>
    <row r="8951" spans="1:2" x14ac:dyDescent="0.2">
      <c r="A8951" s="50">
        <v>8948</v>
      </c>
      <c r="B8951" s="51">
        <v>59.92273992457298</v>
      </c>
    </row>
    <row r="8952" spans="1:2" x14ac:dyDescent="0.2">
      <c r="A8952" s="50">
        <v>8949</v>
      </c>
      <c r="B8952" s="51">
        <v>66.831839580977643</v>
      </c>
    </row>
    <row r="8953" spans="1:2" x14ac:dyDescent="0.2">
      <c r="A8953" s="50">
        <v>8950</v>
      </c>
      <c r="B8953" s="51">
        <v>46.960201385309993</v>
      </c>
    </row>
    <row r="8954" spans="1:2" x14ac:dyDescent="0.2">
      <c r="A8954" s="50">
        <v>8951</v>
      </c>
      <c r="B8954" s="51">
        <v>60.392143070274621</v>
      </c>
    </row>
    <row r="8955" spans="1:2" x14ac:dyDescent="0.2">
      <c r="A8955" s="50">
        <v>8952</v>
      </c>
      <c r="B8955" s="51">
        <v>55.288331419555398</v>
      </c>
    </row>
    <row r="8956" spans="1:2" x14ac:dyDescent="0.2">
      <c r="A8956" s="50">
        <v>8953</v>
      </c>
      <c r="B8956" s="51">
        <v>59.289145763380596</v>
      </c>
    </row>
    <row r="8957" spans="1:2" x14ac:dyDescent="0.2">
      <c r="A8957" s="50">
        <v>8954</v>
      </c>
      <c r="B8957" s="51">
        <v>69.666554929531202</v>
      </c>
    </row>
    <row r="8958" spans="1:2" x14ac:dyDescent="0.2">
      <c r="A8958" s="50">
        <v>8955</v>
      </c>
      <c r="B8958" s="51">
        <v>66.728259500807795</v>
      </c>
    </row>
    <row r="8959" spans="1:2" x14ac:dyDescent="0.2">
      <c r="A8959" s="50">
        <v>8956</v>
      </c>
      <c r="B8959" s="51">
        <v>57.672810636451118</v>
      </c>
    </row>
    <row r="8960" spans="1:2" x14ac:dyDescent="0.2">
      <c r="A8960" s="50">
        <v>8957</v>
      </c>
      <c r="B8960" s="51">
        <v>58.426511312903081</v>
      </c>
    </row>
    <row r="8961" spans="1:2" x14ac:dyDescent="0.2">
      <c r="A8961" s="50">
        <v>8958</v>
      </c>
      <c r="B8961" s="51">
        <v>76.683416298360029</v>
      </c>
    </row>
    <row r="8962" spans="1:2" x14ac:dyDescent="0.2">
      <c r="A8962" s="50">
        <v>8959</v>
      </c>
      <c r="B8962" s="51">
        <v>58.69731790088786</v>
      </c>
    </row>
    <row r="8963" spans="1:2" x14ac:dyDescent="0.2">
      <c r="A8963" s="50">
        <v>8960</v>
      </c>
      <c r="B8963" s="51">
        <v>60.758805991205755</v>
      </c>
    </row>
    <row r="8964" spans="1:2" x14ac:dyDescent="0.2">
      <c r="A8964" s="50">
        <v>8961</v>
      </c>
      <c r="B8964" s="51">
        <v>63.883645951783478</v>
      </c>
    </row>
    <row r="8965" spans="1:2" x14ac:dyDescent="0.2">
      <c r="A8965" s="50">
        <v>8962</v>
      </c>
      <c r="B8965" s="51">
        <v>59.84318682633652</v>
      </c>
    </row>
    <row r="8966" spans="1:2" x14ac:dyDescent="0.2">
      <c r="A8966" s="50">
        <v>8963</v>
      </c>
      <c r="B8966" s="51">
        <v>45.681009075239047</v>
      </c>
    </row>
    <row r="8967" spans="1:2" x14ac:dyDescent="0.2">
      <c r="A8967" s="50">
        <v>8964</v>
      </c>
      <c r="B8967" s="51">
        <v>55.076701970712037</v>
      </c>
    </row>
    <row r="8968" spans="1:2" x14ac:dyDescent="0.2">
      <c r="A8968" s="50">
        <v>8965</v>
      </c>
      <c r="B8968" s="51">
        <v>55.355101524469283</v>
      </c>
    </row>
    <row r="8969" spans="1:2" x14ac:dyDescent="0.2">
      <c r="A8969" s="50">
        <v>8966</v>
      </c>
      <c r="B8969" s="51">
        <v>54.491962898702411</v>
      </c>
    </row>
    <row r="8970" spans="1:2" x14ac:dyDescent="0.2">
      <c r="A8970" s="50">
        <v>8967</v>
      </c>
      <c r="B8970" s="51">
        <v>56.885140309565799</v>
      </c>
    </row>
    <row r="8971" spans="1:2" x14ac:dyDescent="0.2">
      <c r="A8971" s="50">
        <v>8968</v>
      </c>
      <c r="B8971" s="51">
        <v>66.132722757163307</v>
      </c>
    </row>
    <row r="8972" spans="1:2" x14ac:dyDescent="0.2">
      <c r="A8972" s="50">
        <v>8969</v>
      </c>
      <c r="B8972" s="51">
        <v>69.899398579288061</v>
      </c>
    </row>
    <row r="8973" spans="1:2" x14ac:dyDescent="0.2">
      <c r="A8973" s="50">
        <v>8970</v>
      </c>
      <c r="B8973" s="51">
        <v>78.876285921082925</v>
      </c>
    </row>
    <row r="8974" spans="1:2" x14ac:dyDescent="0.2">
      <c r="A8974" s="50">
        <v>8971</v>
      </c>
      <c r="B8974" s="51">
        <v>62.919677367872971</v>
      </c>
    </row>
    <row r="8975" spans="1:2" x14ac:dyDescent="0.2">
      <c r="A8975" s="50">
        <v>8972</v>
      </c>
      <c r="B8975" s="51">
        <v>68.958049365507733</v>
      </c>
    </row>
    <row r="8976" spans="1:2" x14ac:dyDescent="0.2">
      <c r="A8976" s="50">
        <v>8973</v>
      </c>
      <c r="B8976" s="51">
        <v>68.500916596186272</v>
      </c>
    </row>
    <row r="8977" spans="1:2" x14ac:dyDescent="0.2">
      <c r="A8977" s="50">
        <v>8974</v>
      </c>
      <c r="B8977" s="51">
        <v>52.547196994052484</v>
      </c>
    </row>
    <row r="8978" spans="1:2" x14ac:dyDescent="0.2">
      <c r="A8978" s="50">
        <v>8975</v>
      </c>
      <c r="B8978" s="51">
        <v>54.789377755523226</v>
      </c>
    </row>
    <row r="8979" spans="1:2" x14ac:dyDescent="0.2">
      <c r="A8979" s="50">
        <v>8976</v>
      </c>
      <c r="B8979" s="51">
        <v>56.145994498787488</v>
      </c>
    </row>
    <row r="8980" spans="1:2" x14ac:dyDescent="0.2">
      <c r="A8980" s="50">
        <v>8977</v>
      </c>
      <c r="B8980" s="51">
        <v>50.972656834038482</v>
      </c>
    </row>
    <row r="8981" spans="1:2" x14ac:dyDescent="0.2">
      <c r="A8981" s="50">
        <v>8978</v>
      </c>
      <c r="B8981" s="51">
        <v>62.70429687836495</v>
      </c>
    </row>
    <row r="8982" spans="1:2" x14ac:dyDescent="0.2">
      <c r="A8982" s="50">
        <v>8979</v>
      </c>
      <c r="B8982" s="51">
        <v>70.044674684792056</v>
      </c>
    </row>
    <row r="8983" spans="1:2" x14ac:dyDescent="0.2">
      <c r="A8983" s="50">
        <v>8980</v>
      </c>
      <c r="B8983" s="51">
        <v>65.937846472063853</v>
      </c>
    </row>
    <row r="8984" spans="1:2" x14ac:dyDescent="0.2">
      <c r="A8984" s="50">
        <v>8981</v>
      </c>
      <c r="B8984" s="51">
        <v>59.632591392819037</v>
      </c>
    </row>
    <row r="8985" spans="1:2" x14ac:dyDescent="0.2">
      <c r="A8985" s="50">
        <v>8982</v>
      </c>
      <c r="B8985" s="51">
        <v>49.531672090286477</v>
      </c>
    </row>
    <row r="8986" spans="1:2" x14ac:dyDescent="0.2">
      <c r="A8986" s="50">
        <v>8983</v>
      </c>
      <c r="B8986" s="51">
        <v>51.96064933917409</v>
      </c>
    </row>
    <row r="8987" spans="1:2" x14ac:dyDescent="0.2">
      <c r="A8987" s="50">
        <v>8984</v>
      </c>
      <c r="B8987" s="51">
        <v>61.435602354103956</v>
      </c>
    </row>
    <row r="8988" spans="1:2" x14ac:dyDescent="0.2">
      <c r="A8988" s="50">
        <v>8985</v>
      </c>
      <c r="B8988" s="51">
        <v>48.671751497276041</v>
      </c>
    </row>
    <row r="8989" spans="1:2" x14ac:dyDescent="0.2">
      <c r="A8989" s="50">
        <v>8986</v>
      </c>
      <c r="B8989" s="51">
        <v>53.16887028236124</v>
      </c>
    </row>
    <row r="8990" spans="1:2" x14ac:dyDescent="0.2">
      <c r="A8990" s="50">
        <v>8987</v>
      </c>
      <c r="B8990" s="51">
        <v>59.552608989059564</v>
      </c>
    </row>
    <row r="8991" spans="1:2" x14ac:dyDescent="0.2">
      <c r="A8991" s="50">
        <v>8988</v>
      </c>
      <c r="B8991" s="51">
        <v>58.206303792885592</v>
      </c>
    </row>
    <row r="8992" spans="1:2" x14ac:dyDescent="0.2">
      <c r="A8992" s="50">
        <v>8989</v>
      </c>
      <c r="B8992" s="51">
        <v>82.099404652150056</v>
      </c>
    </row>
    <row r="8993" spans="1:2" x14ac:dyDescent="0.2">
      <c r="A8993" s="50">
        <v>8990</v>
      </c>
      <c r="B8993" s="51">
        <v>56.643551941638016</v>
      </c>
    </row>
    <row r="8994" spans="1:2" x14ac:dyDescent="0.2">
      <c r="A8994" s="50">
        <v>8991</v>
      </c>
      <c r="B8994" s="51">
        <v>66.936366883396886</v>
      </c>
    </row>
    <row r="8995" spans="1:2" x14ac:dyDescent="0.2">
      <c r="A8995" s="50">
        <v>8992</v>
      </c>
      <c r="B8995" s="51">
        <v>67.003833435774169</v>
      </c>
    </row>
    <row r="8996" spans="1:2" x14ac:dyDescent="0.2">
      <c r="A8996" s="50">
        <v>8993</v>
      </c>
      <c r="B8996" s="51">
        <v>56.975519494493717</v>
      </c>
    </row>
    <row r="8997" spans="1:2" x14ac:dyDescent="0.2">
      <c r="A8997" s="50">
        <v>8994</v>
      </c>
      <c r="B8997" s="51">
        <v>60.341475352345185</v>
      </c>
    </row>
    <row r="8998" spans="1:2" x14ac:dyDescent="0.2">
      <c r="A8998" s="50">
        <v>8995</v>
      </c>
      <c r="B8998" s="51">
        <v>65.284310498161489</v>
      </c>
    </row>
    <row r="8999" spans="1:2" x14ac:dyDescent="0.2">
      <c r="A8999" s="50">
        <v>8996</v>
      </c>
      <c r="B8999" s="51">
        <v>55.726105425241364</v>
      </c>
    </row>
    <row r="9000" spans="1:2" x14ac:dyDescent="0.2">
      <c r="A9000" s="50">
        <v>8997</v>
      </c>
      <c r="B9000" s="51">
        <v>63.522232758073038</v>
      </c>
    </row>
    <row r="9001" spans="1:2" x14ac:dyDescent="0.2">
      <c r="A9001" s="50">
        <v>8998</v>
      </c>
      <c r="B9001" s="51">
        <v>55.183127625314512</v>
      </c>
    </row>
    <row r="9002" spans="1:2" x14ac:dyDescent="0.2">
      <c r="A9002" s="50">
        <v>8999</v>
      </c>
      <c r="B9002" s="51">
        <v>64.894258272015051</v>
      </c>
    </row>
    <row r="9003" spans="1:2" x14ac:dyDescent="0.2">
      <c r="A9003" s="50">
        <v>9000</v>
      </c>
      <c r="B9003" s="51">
        <v>84.999143796301496</v>
      </c>
    </row>
    <row r="9004" spans="1:2" x14ac:dyDescent="0.2">
      <c r="A9004" s="50">
        <v>9001</v>
      </c>
      <c r="B9004" s="51">
        <v>61.64503663767308</v>
      </c>
    </row>
    <row r="9005" spans="1:2" x14ac:dyDescent="0.2">
      <c r="A9005" s="50">
        <v>9002</v>
      </c>
      <c r="B9005" s="51">
        <v>89.057483017500175</v>
      </c>
    </row>
    <row r="9006" spans="1:2" x14ac:dyDescent="0.2">
      <c r="A9006" s="50">
        <v>9003</v>
      </c>
      <c r="B9006" s="51">
        <v>55.888952861375401</v>
      </c>
    </row>
    <row r="9007" spans="1:2" x14ac:dyDescent="0.2">
      <c r="A9007" s="50">
        <v>9004</v>
      </c>
      <c r="B9007" s="51">
        <v>52.392108184191514</v>
      </c>
    </row>
    <row r="9008" spans="1:2" x14ac:dyDescent="0.2">
      <c r="A9008" s="50">
        <v>9005</v>
      </c>
      <c r="B9008" s="51">
        <v>60.809388436953569</v>
      </c>
    </row>
    <row r="9009" spans="1:2" x14ac:dyDescent="0.2">
      <c r="A9009" s="50">
        <v>9006</v>
      </c>
      <c r="B9009" s="51">
        <v>53.439444487321445</v>
      </c>
    </row>
    <row r="9010" spans="1:2" x14ac:dyDescent="0.2">
      <c r="A9010" s="50">
        <v>9007</v>
      </c>
      <c r="B9010" s="51">
        <v>63.083843801792604</v>
      </c>
    </row>
    <row r="9011" spans="1:2" x14ac:dyDescent="0.2">
      <c r="A9011" s="50">
        <v>9008</v>
      </c>
      <c r="B9011" s="51">
        <v>56.735562643294855</v>
      </c>
    </row>
    <row r="9012" spans="1:2" x14ac:dyDescent="0.2">
      <c r="A9012" s="50">
        <v>9009</v>
      </c>
      <c r="B9012" s="51">
        <v>60.967333335923392</v>
      </c>
    </row>
    <row r="9013" spans="1:2" x14ac:dyDescent="0.2">
      <c r="A9013" s="50">
        <v>9010</v>
      </c>
      <c r="B9013" s="51">
        <v>63.219229626472647</v>
      </c>
    </row>
    <row r="9014" spans="1:2" x14ac:dyDescent="0.2">
      <c r="A9014" s="50">
        <v>9011</v>
      </c>
      <c r="B9014" s="51">
        <v>61.724499886764718</v>
      </c>
    </row>
    <row r="9015" spans="1:2" x14ac:dyDescent="0.2">
      <c r="A9015" s="50">
        <v>9012</v>
      </c>
      <c r="B9015" s="51">
        <v>66.560303370815134</v>
      </c>
    </row>
    <row r="9016" spans="1:2" x14ac:dyDescent="0.2">
      <c r="A9016" s="50">
        <v>9013</v>
      </c>
      <c r="B9016" s="51">
        <v>49.982702278151947</v>
      </c>
    </row>
    <row r="9017" spans="1:2" x14ac:dyDescent="0.2">
      <c r="A9017" s="50">
        <v>9014</v>
      </c>
      <c r="B9017" s="51">
        <v>58.479612465068435</v>
      </c>
    </row>
    <row r="9018" spans="1:2" x14ac:dyDescent="0.2">
      <c r="A9018" s="50">
        <v>9015</v>
      </c>
      <c r="B9018" s="51">
        <v>61.384871188502039</v>
      </c>
    </row>
    <row r="9019" spans="1:2" x14ac:dyDescent="0.2">
      <c r="A9019" s="50">
        <v>9016</v>
      </c>
      <c r="B9019" s="51">
        <v>61.934800795062088</v>
      </c>
    </row>
    <row r="9020" spans="1:2" x14ac:dyDescent="0.2">
      <c r="A9020" s="50">
        <v>9017</v>
      </c>
      <c r="B9020" s="51">
        <v>65.780126935230641</v>
      </c>
    </row>
    <row r="9021" spans="1:2" x14ac:dyDescent="0.2">
      <c r="A9021" s="50">
        <v>9018</v>
      </c>
      <c r="B9021" s="51">
        <v>53.984658647623213</v>
      </c>
    </row>
    <row r="9022" spans="1:2" x14ac:dyDescent="0.2">
      <c r="A9022" s="50">
        <v>9019</v>
      </c>
      <c r="B9022" s="51">
        <v>49.713881834870094</v>
      </c>
    </row>
    <row r="9023" spans="1:2" x14ac:dyDescent="0.2">
      <c r="A9023" s="50">
        <v>9020</v>
      </c>
      <c r="B9023" s="51">
        <v>64.023774365847842</v>
      </c>
    </row>
    <row r="9024" spans="1:2" x14ac:dyDescent="0.2">
      <c r="A9024" s="50">
        <v>9021</v>
      </c>
      <c r="B9024" s="51">
        <v>64.804520038715964</v>
      </c>
    </row>
    <row r="9025" spans="1:2" x14ac:dyDescent="0.2">
      <c r="A9025" s="50">
        <v>9022</v>
      </c>
      <c r="B9025" s="51">
        <v>57.211459518205331</v>
      </c>
    </row>
    <row r="9026" spans="1:2" x14ac:dyDescent="0.2">
      <c r="A9026" s="50">
        <v>9023</v>
      </c>
      <c r="B9026" s="51">
        <v>59.712443524870537</v>
      </c>
    </row>
    <row r="9027" spans="1:2" x14ac:dyDescent="0.2">
      <c r="A9027" s="50">
        <v>9024</v>
      </c>
      <c r="B9027" s="51">
        <v>67.688626815974004</v>
      </c>
    </row>
    <row r="9028" spans="1:2" x14ac:dyDescent="0.2">
      <c r="A9028" s="50">
        <v>9025</v>
      </c>
      <c r="B9028" s="51">
        <v>73.828879423664262</v>
      </c>
    </row>
    <row r="9029" spans="1:2" x14ac:dyDescent="0.2">
      <c r="A9029" s="50">
        <v>9026</v>
      </c>
      <c r="B9029" s="51">
        <v>66.459079810443114</v>
      </c>
    </row>
    <row r="9030" spans="1:2" x14ac:dyDescent="0.2">
      <c r="A9030" s="50">
        <v>9027</v>
      </c>
      <c r="B9030" s="51">
        <v>58.343369587075181</v>
      </c>
    </row>
    <row r="9031" spans="1:2" x14ac:dyDescent="0.2">
      <c r="A9031" s="50">
        <v>9028</v>
      </c>
      <c r="B9031" s="51">
        <v>56.336858964891867</v>
      </c>
    </row>
    <row r="9032" spans="1:2" x14ac:dyDescent="0.2">
      <c r="A9032" s="50">
        <v>9029</v>
      </c>
      <c r="B9032" s="51">
        <v>56.584268619098538</v>
      </c>
    </row>
    <row r="9033" spans="1:2" x14ac:dyDescent="0.2">
      <c r="A9033" s="50">
        <v>9030</v>
      </c>
      <c r="B9033" s="51">
        <v>55.825670179946115</v>
      </c>
    </row>
    <row r="9034" spans="1:2" x14ac:dyDescent="0.2">
      <c r="A9034" s="50">
        <v>9031</v>
      </c>
      <c r="B9034" s="51">
        <v>57.983808962634392</v>
      </c>
    </row>
    <row r="9035" spans="1:2" x14ac:dyDescent="0.2">
      <c r="A9035" s="50">
        <v>9032</v>
      </c>
      <c r="B9035" s="51">
        <v>47.528898313969279</v>
      </c>
    </row>
    <row r="9036" spans="1:2" x14ac:dyDescent="0.2">
      <c r="A9036" s="50">
        <v>9033</v>
      </c>
      <c r="B9036" s="51">
        <v>54.18307092889318</v>
      </c>
    </row>
    <row r="9037" spans="1:2" x14ac:dyDescent="0.2">
      <c r="A9037" s="50">
        <v>9034</v>
      </c>
      <c r="B9037" s="51">
        <v>57.586435553995926</v>
      </c>
    </row>
    <row r="9038" spans="1:2" x14ac:dyDescent="0.2">
      <c r="A9038" s="50">
        <v>9035</v>
      </c>
      <c r="B9038" s="51">
        <v>63.968947715688593</v>
      </c>
    </row>
    <row r="9039" spans="1:2" x14ac:dyDescent="0.2">
      <c r="A9039" s="50">
        <v>9036</v>
      </c>
      <c r="B9039" s="51">
        <v>53.305559502005792</v>
      </c>
    </row>
    <row r="9040" spans="1:2" x14ac:dyDescent="0.2">
      <c r="A9040" s="50">
        <v>9037</v>
      </c>
      <c r="B9040" s="51">
        <v>52.793016181489833</v>
      </c>
    </row>
    <row r="9041" spans="1:2" x14ac:dyDescent="0.2">
      <c r="A9041" s="50">
        <v>9038</v>
      </c>
      <c r="B9041" s="51">
        <v>60.183129771371355</v>
      </c>
    </row>
    <row r="9042" spans="1:2" x14ac:dyDescent="0.2">
      <c r="A9042" s="50">
        <v>9039</v>
      </c>
      <c r="B9042" s="51">
        <v>56.084188053681935</v>
      </c>
    </row>
    <row r="9043" spans="1:2" x14ac:dyDescent="0.2">
      <c r="A9043" s="50">
        <v>9040</v>
      </c>
      <c r="B9043" s="51">
        <v>57.299845605287686</v>
      </c>
    </row>
    <row r="9044" spans="1:2" x14ac:dyDescent="0.2">
      <c r="A9044" s="50">
        <v>9041</v>
      </c>
      <c r="B9044" s="51">
        <v>53.079756459304413</v>
      </c>
    </row>
    <row r="9045" spans="1:2" x14ac:dyDescent="0.2">
      <c r="A9045" s="50">
        <v>9042</v>
      </c>
      <c r="B9045" s="51">
        <v>63.744449125784215</v>
      </c>
    </row>
    <row r="9046" spans="1:2" x14ac:dyDescent="0.2">
      <c r="A9046" s="50">
        <v>9043</v>
      </c>
      <c r="B9046" s="51">
        <v>54.30150075552109</v>
      </c>
    </row>
    <row r="9047" spans="1:2" x14ac:dyDescent="0.2">
      <c r="A9047" s="50">
        <v>9044</v>
      </c>
      <c r="B9047" s="51">
        <v>67.217171091726442</v>
      </c>
    </row>
    <row r="9048" spans="1:2" x14ac:dyDescent="0.2">
      <c r="A9048" s="50">
        <v>9045</v>
      </c>
      <c r="B9048" s="51">
        <v>66.1957673201983</v>
      </c>
    </row>
    <row r="9049" spans="1:2" x14ac:dyDescent="0.2">
      <c r="A9049" s="50">
        <v>9046</v>
      </c>
      <c r="B9049" s="51">
        <v>58.994629973521675</v>
      </c>
    </row>
    <row r="9050" spans="1:2" x14ac:dyDescent="0.2">
      <c r="A9050" s="50">
        <v>9047</v>
      </c>
      <c r="B9050" s="51">
        <v>53.780710903557306</v>
      </c>
    </row>
    <row r="9051" spans="1:2" x14ac:dyDescent="0.2">
      <c r="A9051" s="50">
        <v>9048</v>
      </c>
      <c r="B9051" s="51">
        <v>62.438592703632878</v>
      </c>
    </row>
    <row r="9052" spans="1:2" x14ac:dyDescent="0.2">
      <c r="A9052" s="50">
        <v>9049</v>
      </c>
      <c r="B9052" s="51">
        <v>58.779294128207859</v>
      </c>
    </row>
    <row r="9053" spans="1:2" x14ac:dyDescent="0.2">
      <c r="A9053" s="50">
        <v>9050</v>
      </c>
      <c r="B9053" s="51">
        <v>54.718206634624543</v>
      </c>
    </row>
    <row r="9054" spans="1:2" x14ac:dyDescent="0.2">
      <c r="A9054" s="50">
        <v>9051</v>
      </c>
      <c r="B9054" s="51">
        <v>60.550237811959157</v>
      </c>
    </row>
    <row r="9055" spans="1:2" x14ac:dyDescent="0.2">
      <c r="A9055" s="50">
        <v>9052</v>
      </c>
      <c r="B9055" s="51">
        <v>64.569862562203895</v>
      </c>
    </row>
    <row r="9056" spans="1:2" x14ac:dyDescent="0.2">
      <c r="A9056" s="50">
        <v>9053</v>
      </c>
      <c r="B9056" s="51">
        <v>57.898896732850893</v>
      </c>
    </row>
    <row r="9057" spans="1:2" x14ac:dyDescent="0.2">
      <c r="A9057" s="50">
        <v>9054</v>
      </c>
      <c r="B9057" s="51">
        <v>57.758762564073407</v>
      </c>
    </row>
    <row r="9058" spans="1:2" x14ac:dyDescent="0.2">
      <c r="A9058" s="50">
        <v>9055</v>
      </c>
      <c r="B9058" s="51">
        <v>50.235013540898876</v>
      </c>
    </row>
    <row r="9059" spans="1:2" x14ac:dyDescent="0.2">
      <c r="A9059" s="50">
        <v>9056</v>
      </c>
      <c r="B9059" s="51">
        <v>50.389055372394175</v>
      </c>
    </row>
    <row r="9060" spans="1:2" x14ac:dyDescent="0.2">
      <c r="A9060" s="50">
        <v>9057</v>
      </c>
      <c r="B9060" s="51">
        <v>63.355315817109435</v>
      </c>
    </row>
    <row r="9061" spans="1:2" x14ac:dyDescent="0.2">
      <c r="A9061" s="50">
        <v>9058</v>
      </c>
      <c r="B9061" s="51">
        <v>67.109984792143592</v>
      </c>
    </row>
    <row r="9062" spans="1:2" x14ac:dyDescent="0.2">
      <c r="A9062" s="50">
        <v>9059</v>
      </c>
      <c r="B9062" s="51">
        <v>80.969106969617243</v>
      </c>
    </row>
    <row r="9063" spans="1:2" x14ac:dyDescent="0.2">
      <c r="A9063" s="50">
        <v>9060</v>
      </c>
      <c r="B9063" s="51">
        <v>62.277551000109504</v>
      </c>
    </row>
    <row r="9064" spans="1:2" x14ac:dyDescent="0.2">
      <c r="A9064" s="50">
        <v>9061</v>
      </c>
      <c r="B9064" s="51">
        <v>72.82908731142642</v>
      </c>
    </row>
    <row r="9065" spans="1:2" x14ac:dyDescent="0.2">
      <c r="A9065" s="50">
        <v>9062</v>
      </c>
      <c r="B9065" s="51">
        <v>61.855070656763608</v>
      </c>
    </row>
    <row r="9066" spans="1:2" x14ac:dyDescent="0.2">
      <c r="A9066" s="50">
        <v>9063</v>
      </c>
      <c r="B9066" s="51">
        <v>77.921495985001812</v>
      </c>
    </row>
    <row r="9067" spans="1:2" x14ac:dyDescent="0.2">
      <c r="A9067" s="50">
        <v>9064</v>
      </c>
      <c r="B9067" s="51">
        <v>58.038005689672787</v>
      </c>
    </row>
    <row r="9068" spans="1:2" x14ac:dyDescent="0.2">
      <c r="A9068" s="50">
        <v>9065</v>
      </c>
      <c r="B9068" s="51">
        <v>62.65226646160685</v>
      </c>
    </row>
    <row r="9069" spans="1:2" x14ac:dyDescent="0.2">
      <c r="A9069" s="50">
        <v>9066</v>
      </c>
      <c r="B9069" s="51">
        <v>58.12232567141843</v>
      </c>
    </row>
    <row r="9070" spans="1:2" x14ac:dyDescent="0.2">
      <c r="A9070" s="50">
        <v>9067</v>
      </c>
      <c r="B9070" s="51">
        <v>57.065323016417395</v>
      </c>
    </row>
    <row r="9071" spans="1:2" x14ac:dyDescent="0.2">
      <c r="A9071" s="50">
        <v>9068</v>
      </c>
      <c r="B9071" s="51">
        <v>54.106229318879691</v>
      </c>
    </row>
    <row r="9072" spans="1:2" x14ac:dyDescent="0.2">
      <c r="A9072" s="50">
        <v>9069</v>
      </c>
      <c r="B9072" s="51">
        <v>61.804057396345463</v>
      </c>
    </row>
    <row r="9073" spans="1:2" x14ac:dyDescent="0.2">
      <c r="A9073" s="50">
        <v>9070</v>
      </c>
      <c r="B9073" s="51">
        <v>60.679832151644099</v>
      </c>
    </row>
    <row r="9074" spans="1:2" x14ac:dyDescent="0.2">
      <c r="A9074" s="50">
        <v>9071</v>
      </c>
      <c r="B9074" s="51">
        <v>71.775246089535784</v>
      </c>
    </row>
    <row r="9075" spans="1:2" x14ac:dyDescent="0.2">
      <c r="A9075" s="50">
        <v>9072</v>
      </c>
      <c r="B9075" s="51">
        <v>63.136624037010762</v>
      </c>
    </row>
    <row r="9076" spans="1:2" x14ac:dyDescent="0.2">
      <c r="A9076" s="50">
        <v>9073</v>
      </c>
      <c r="B9076" s="51">
        <v>67.990586876642794</v>
      </c>
    </row>
    <row r="9077" spans="1:2" x14ac:dyDescent="0.2">
      <c r="A9077" s="50">
        <v>9074</v>
      </c>
      <c r="B9077" s="51">
        <v>72.08542594709003</v>
      </c>
    </row>
    <row r="9078" spans="1:2" x14ac:dyDescent="0.2">
      <c r="A9078" s="50">
        <v>9075</v>
      </c>
      <c r="B9078" s="51">
        <v>69.171953353557981</v>
      </c>
    </row>
    <row r="9079" spans="1:2" x14ac:dyDescent="0.2">
      <c r="A9079" s="50">
        <v>9076</v>
      </c>
      <c r="B9079" s="51">
        <v>49.228898406484717</v>
      </c>
    </row>
    <row r="9080" spans="1:2" x14ac:dyDescent="0.2">
      <c r="A9080" s="50">
        <v>9077</v>
      </c>
      <c r="B9080" s="51">
        <v>59.127662760852495</v>
      </c>
    </row>
    <row r="9081" spans="1:2" x14ac:dyDescent="0.2">
      <c r="A9081" s="50">
        <v>9078</v>
      </c>
      <c r="B9081" s="51">
        <v>59.501304062722305</v>
      </c>
    </row>
    <row r="9082" spans="1:2" x14ac:dyDescent="0.2">
      <c r="A9082" s="50">
        <v>9079</v>
      </c>
      <c r="B9082" s="51">
        <v>68.624213402789664</v>
      </c>
    </row>
    <row r="9083" spans="1:2" x14ac:dyDescent="0.2">
      <c r="A9083" s="50">
        <v>9080</v>
      </c>
      <c r="B9083" s="51">
        <v>69.527781963210174</v>
      </c>
    </row>
    <row r="9084" spans="1:2" x14ac:dyDescent="0.2">
      <c r="A9084" s="50">
        <v>9081</v>
      </c>
      <c r="B9084" s="51">
        <v>44.40291399276726</v>
      </c>
    </row>
    <row r="9085" spans="1:2" x14ac:dyDescent="0.2">
      <c r="A9085" s="50">
        <v>9082</v>
      </c>
      <c r="B9085" s="51">
        <v>61.017928784472517</v>
      </c>
    </row>
    <row r="9086" spans="1:2" x14ac:dyDescent="0.2">
      <c r="A9086" s="50">
        <v>9083</v>
      </c>
      <c r="B9086" s="51">
        <v>52.290497829779603</v>
      </c>
    </row>
    <row r="9087" spans="1:2" x14ac:dyDescent="0.2">
      <c r="A9087" s="50">
        <v>9084</v>
      </c>
      <c r="B9087" s="51">
        <v>65.133671067406937</v>
      </c>
    </row>
    <row r="9088" spans="1:2" x14ac:dyDescent="0.2">
      <c r="A9088" s="50">
        <v>9085</v>
      </c>
      <c r="B9088" s="51">
        <v>77.417301328787275</v>
      </c>
    </row>
    <row r="9089" spans="1:2" x14ac:dyDescent="0.2">
      <c r="A9089" s="50">
        <v>9086</v>
      </c>
      <c r="B9089" s="51">
        <v>63.575939374355144</v>
      </c>
    </row>
    <row r="9090" spans="1:2" x14ac:dyDescent="0.2">
      <c r="A9090" s="50">
        <v>9087</v>
      </c>
      <c r="B9090" s="51">
        <v>66.294827472987038</v>
      </c>
    </row>
    <row r="9091" spans="1:2" x14ac:dyDescent="0.2">
      <c r="A9091" s="50">
        <v>9088</v>
      </c>
      <c r="B9091" s="51">
        <v>51.673997688861931</v>
      </c>
    </row>
    <row r="9092" spans="1:2" x14ac:dyDescent="0.2">
      <c r="A9092" s="50">
        <v>9089</v>
      </c>
      <c r="B9092" s="51">
        <v>56.397338079707417</v>
      </c>
    </row>
    <row r="9093" spans="1:2" x14ac:dyDescent="0.2">
      <c r="A9093" s="50">
        <v>9090</v>
      </c>
      <c r="B9093" s="51">
        <v>48.899558561096683</v>
      </c>
    </row>
    <row r="9094" spans="1:2" x14ac:dyDescent="0.2">
      <c r="A9094" s="50">
        <v>9091</v>
      </c>
      <c r="B9094" s="51">
        <v>64.715268500477492</v>
      </c>
    </row>
    <row r="9095" spans="1:2" x14ac:dyDescent="0.2">
      <c r="A9095" s="50">
        <v>9092</v>
      </c>
      <c r="B9095" s="51">
        <v>62.785690496703296</v>
      </c>
    </row>
    <row r="9096" spans="1:2" x14ac:dyDescent="0.2">
      <c r="A9096" s="50">
        <v>9093</v>
      </c>
      <c r="B9096" s="51">
        <v>63.001643509894599</v>
      </c>
    </row>
    <row r="9097" spans="1:2" x14ac:dyDescent="0.2">
      <c r="A9097" s="50">
        <v>9094</v>
      </c>
      <c r="B9097" s="51">
        <v>62.357991111328438</v>
      </c>
    </row>
    <row r="9098" spans="1:2" x14ac:dyDescent="0.2">
      <c r="A9098" s="50">
        <v>9095</v>
      </c>
      <c r="B9098" s="51">
        <v>64.338329829006113</v>
      </c>
    </row>
    <row r="9099" spans="1:2" x14ac:dyDescent="0.2">
      <c r="A9099" s="50">
        <v>9096</v>
      </c>
      <c r="B9099" s="51">
        <v>58.562280723631297</v>
      </c>
    </row>
    <row r="9100" spans="1:2" x14ac:dyDescent="0.2">
      <c r="A9100" s="50">
        <v>9097</v>
      </c>
      <c r="B9100" s="51">
        <v>55.560639183836201</v>
      </c>
    </row>
    <row r="9101" spans="1:2" x14ac:dyDescent="0.2">
      <c r="A9101" s="50">
        <v>9098</v>
      </c>
      <c r="B9101" s="51">
        <v>58.64467695869822</v>
      </c>
    </row>
    <row r="9102" spans="1:2" x14ac:dyDescent="0.2">
      <c r="A9102" s="50">
        <v>9099</v>
      </c>
      <c r="B9102" s="51">
        <v>74.087478372769837</v>
      </c>
    </row>
    <row r="9103" spans="1:2" x14ac:dyDescent="0.2">
      <c r="A9103" s="50">
        <v>9100</v>
      </c>
      <c r="B9103" s="51">
        <v>60.600844178750997</v>
      </c>
    </row>
    <row r="9104" spans="1:2" x14ac:dyDescent="0.2">
      <c r="A9104" s="50">
        <v>9101</v>
      </c>
      <c r="B9104" s="51">
        <v>54.418144608171339</v>
      </c>
    </row>
    <row r="9105" spans="1:2" x14ac:dyDescent="0.2">
      <c r="A9105" s="50">
        <v>9102</v>
      </c>
      <c r="B9105" s="51">
        <v>61.175971510583949</v>
      </c>
    </row>
    <row r="9106" spans="1:2" x14ac:dyDescent="0.2">
      <c r="A9106" s="50">
        <v>9103</v>
      </c>
      <c r="B9106" s="51">
        <v>62.571195912174865</v>
      </c>
    </row>
    <row r="9107" spans="1:2" x14ac:dyDescent="0.2">
      <c r="A9107" s="50">
        <v>9104</v>
      </c>
      <c r="B9107" s="51">
        <v>63.660036253133036</v>
      </c>
    </row>
    <row r="9108" spans="1:2" x14ac:dyDescent="0.2">
      <c r="A9108" s="50">
        <v>9105</v>
      </c>
      <c r="B9108" s="51">
        <v>60.471208570832253</v>
      </c>
    </row>
    <row r="9109" spans="1:2" x14ac:dyDescent="0.2">
      <c r="A9109" s="50">
        <v>9106</v>
      </c>
      <c r="B9109" s="51">
        <v>73.42682600271057</v>
      </c>
    </row>
    <row r="9110" spans="1:2" x14ac:dyDescent="0.2">
      <c r="A9110" s="50">
        <v>9107</v>
      </c>
      <c r="B9110" s="51">
        <v>61.226616573727554</v>
      </c>
    </row>
    <row r="9111" spans="1:2" x14ac:dyDescent="0.2">
      <c r="A9111" s="50">
        <v>9108</v>
      </c>
      <c r="B9111" s="51">
        <v>50.837858525137982</v>
      </c>
    </row>
    <row r="9112" spans="1:2" x14ac:dyDescent="0.2">
      <c r="A9112" s="50">
        <v>9109</v>
      </c>
      <c r="B9112" s="51">
        <v>67.505447532265975</v>
      </c>
    </row>
    <row r="9113" spans="1:2" x14ac:dyDescent="0.2">
      <c r="A9113" s="50">
        <v>9110</v>
      </c>
      <c r="B9113" s="51">
        <v>65.436493331748423</v>
      </c>
    </row>
    <row r="9114" spans="1:2" x14ac:dyDescent="0.2">
      <c r="A9114" s="50">
        <v>9111</v>
      </c>
      <c r="B9114" s="51">
        <v>60.888357039626605</v>
      </c>
    </row>
    <row r="9115" spans="1:2" x14ac:dyDescent="0.2">
      <c r="A9115" s="50">
        <v>9112</v>
      </c>
      <c r="B9115" s="51">
        <v>70.441565602472849</v>
      </c>
    </row>
    <row r="9116" spans="1:2" x14ac:dyDescent="0.2">
      <c r="A9116" s="50">
        <v>9113</v>
      </c>
      <c r="B9116" s="51">
        <v>65.192308814534158</v>
      </c>
    </row>
    <row r="9117" spans="1:2" x14ac:dyDescent="0.2">
      <c r="A9117" s="50">
        <v>9114</v>
      </c>
      <c r="B9117" s="51">
        <v>61.514856332164527</v>
      </c>
    </row>
    <row r="9118" spans="1:2" x14ac:dyDescent="0.2">
      <c r="A9118" s="50">
        <v>9115</v>
      </c>
      <c r="B9118" s="51">
        <v>67.395351427706117</v>
      </c>
    </row>
    <row r="9119" spans="1:2" x14ac:dyDescent="0.2">
      <c r="A9119" s="50">
        <v>9116</v>
      </c>
      <c r="B9119" s="51">
        <v>76.281207218741727</v>
      </c>
    </row>
    <row r="9120" spans="1:2" x14ac:dyDescent="0.2">
      <c r="A9120" s="50">
        <v>9117</v>
      </c>
      <c r="B9120" s="51">
        <v>64.251409068000143</v>
      </c>
    </row>
    <row r="9121" spans="1:2" x14ac:dyDescent="0.2">
      <c r="A9121" s="50">
        <v>9118</v>
      </c>
      <c r="B9121" s="51">
        <v>64.109669710641512</v>
      </c>
    </row>
    <row r="9122" spans="1:2" x14ac:dyDescent="0.2">
      <c r="A9122" s="50">
        <v>9119</v>
      </c>
      <c r="B9122" s="51">
        <v>59.20849557447184</v>
      </c>
    </row>
    <row r="9123" spans="1:2" x14ac:dyDescent="0.2">
      <c r="A9123" s="50">
        <v>9120</v>
      </c>
      <c r="B9123" s="51">
        <v>52.698248168692118</v>
      </c>
    </row>
    <row r="9124" spans="1:2" x14ac:dyDescent="0.2">
      <c r="A9124" s="50">
        <v>9121</v>
      </c>
      <c r="B9124" s="51">
        <v>64.4256624222906</v>
      </c>
    </row>
    <row r="9125" spans="1:2" x14ac:dyDescent="0.2">
      <c r="A9125" s="50">
        <v>9122</v>
      </c>
      <c r="B9125" s="51">
        <v>50.619112839911558</v>
      </c>
    </row>
    <row r="9126" spans="1:2" x14ac:dyDescent="0.2">
      <c r="A9126" s="50">
        <v>9123</v>
      </c>
      <c r="B9126" s="51">
        <v>57.813603644925308</v>
      </c>
    </row>
    <row r="9127" spans="1:2" x14ac:dyDescent="0.2">
      <c r="A9127" s="50">
        <v>9124</v>
      </c>
      <c r="B9127" s="51">
        <v>63.302095418188138</v>
      </c>
    </row>
    <row r="9128" spans="1:2" x14ac:dyDescent="0.2">
      <c r="A9128" s="50">
        <v>9125</v>
      </c>
      <c r="B9128" s="51">
        <v>55.987006660237356</v>
      </c>
    </row>
    <row r="9129" spans="1:2" x14ac:dyDescent="0.2">
      <c r="A9129" s="50">
        <v>9126</v>
      </c>
      <c r="B9129" s="51">
        <v>62.867293223288414</v>
      </c>
    </row>
    <row r="9130" spans="1:2" x14ac:dyDescent="0.2">
      <c r="A9130" s="50">
        <v>9127</v>
      </c>
      <c r="B9130" s="51">
        <v>57.443772206667568</v>
      </c>
    </row>
    <row r="9131" spans="1:2" x14ac:dyDescent="0.2">
      <c r="A9131" s="50">
        <v>9128</v>
      </c>
      <c r="B9131" s="51">
        <v>59.075785184393851</v>
      </c>
    </row>
    <row r="9132" spans="1:2" x14ac:dyDescent="0.2">
      <c r="A9132" s="50">
        <v>9129</v>
      </c>
      <c r="B9132" s="51">
        <v>70.859936143862271</v>
      </c>
    </row>
    <row r="9133" spans="1:2" x14ac:dyDescent="0.2">
      <c r="A9133" s="50">
        <v>9130</v>
      </c>
      <c r="B9133" s="51">
        <v>64.481825154241335</v>
      </c>
    </row>
    <row r="9134" spans="1:2" x14ac:dyDescent="0.2">
      <c r="A9134" s="50">
        <v>9131</v>
      </c>
      <c r="B9134" s="51">
        <v>63.43863057503129</v>
      </c>
    </row>
    <row r="9135" spans="1:2" x14ac:dyDescent="0.2">
      <c r="A9135" s="50">
        <v>9132</v>
      </c>
      <c r="B9135" s="51">
        <v>61.096935479429163</v>
      </c>
    </row>
    <row r="9136" spans="1:2" x14ac:dyDescent="0.2">
      <c r="A9136" s="50">
        <v>9133</v>
      </c>
      <c r="B9136" s="51">
        <v>69.304969757794723</v>
      </c>
    </row>
    <row r="9137" spans="1:2" x14ac:dyDescent="0.2">
      <c r="A9137" s="50">
        <v>9134</v>
      </c>
      <c r="B9137" s="51">
        <v>67.57658280837974</v>
      </c>
    </row>
    <row r="9138" spans="1:2" x14ac:dyDescent="0.2">
      <c r="A9138" s="50">
        <v>9135</v>
      </c>
      <c r="B9138" s="51">
        <v>55.458414393915042</v>
      </c>
    </row>
    <row r="9139" spans="1:2" x14ac:dyDescent="0.2">
      <c r="A9139" s="50">
        <v>9136</v>
      </c>
      <c r="B9139" s="51">
        <v>64.195943023215591</v>
      </c>
    </row>
    <row r="9140" spans="1:2" x14ac:dyDescent="0.2">
      <c r="A9140" s="50">
        <v>9137</v>
      </c>
      <c r="B9140" s="51">
        <v>52.128065505702828</v>
      </c>
    </row>
    <row r="9141" spans="1:2" x14ac:dyDescent="0.2">
      <c r="A9141" s="50">
        <v>9138</v>
      </c>
      <c r="B9141" s="51">
        <v>55.625567937483432</v>
      </c>
    </row>
    <row r="9142" spans="1:2" x14ac:dyDescent="0.2">
      <c r="A9142" s="50">
        <v>9139</v>
      </c>
      <c r="B9142" s="51">
        <v>53.523809007533465</v>
      </c>
    </row>
    <row r="9143" spans="1:2" x14ac:dyDescent="0.2">
      <c r="A9143" s="50">
        <v>9140</v>
      </c>
      <c r="B9143" s="51">
        <v>58.913264011442578</v>
      </c>
    </row>
    <row r="9144" spans="1:2" x14ac:dyDescent="0.2">
      <c r="A9144" s="50">
        <v>9141</v>
      </c>
      <c r="B9144" s="51">
        <v>60.132362562944685</v>
      </c>
    </row>
    <row r="9145" spans="1:2" x14ac:dyDescent="0.2">
      <c r="A9145" s="50">
        <v>9142</v>
      </c>
      <c r="B9145" s="51">
        <v>66.034917739461022</v>
      </c>
    </row>
    <row r="9146" spans="1:2" x14ac:dyDescent="0.2">
      <c r="A9146" s="50">
        <v>9143</v>
      </c>
      <c r="B9146" s="51">
        <v>52.938055152880175</v>
      </c>
    </row>
    <row r="9147" spans="1:2" x14ac:dyDescent="0.2">
      <c r="A9147" s="50">
        <v>9144</v>
      </c>
      <c r="B9147" s="51">
        <v>53.861032492286185</v>
      </c>
    </row>
    <row r="9148" spans="1:2" x14ac:dyDescent="0.2">
      <c r="A9148" s="50">
        <v>9145</v>
      </c>
      <c r="B9148" s="51">
        <v>58.259922150652514</v>
      </c>
    </row>
    <row r="9149" spans="1:2" x14ac:dyDescent="0.2">
      <c r="A9149" s="50">
        <v>9146</v>
      </c>
      <c r="B9149" s="51">
        <v>62.014647197162198</v>
      </c>
    </row>
    <row r="9150" spans="1:2" x14ac:dyDescent="0.2">
      <c r="A9150" s="50">
        <v>9147</v>
      </c>
      <c r="B9150" s="51">
        <v>60.053045072929329</v>
      </c>
    </row>
    <row r="9151" spans="1:2" x14ac:dyDescent="0.2">
      <c r="A9151" s="50">
        <v>9148</v>
      </c>
      <c r="B9151" s="51">
        <v>79.564748728286318</v>
      </c>
    </row>
    <row r="9152" spans="1:2" x14ac:dyDescent="0.2">
      <c r="A9152" s="50">
        <v>9149</v>
      </c>
      <c r="B9152" s="51">
        <v>57.356196581471586</v>
      </c>
    </row>
    <row r="9153" spans="1:2" x14ac:dyDescent="0.2">
      <c r="A9153" s="50">
        <v>9150</v>
      </c>
      <c r="B9153" s="51">
        <v>64.658347940809989</v>
      </c>
    </row>
    <row r="9154" spans="1:2" x14ac:dyDescent="0.2">
      <c r="A9154" s="50">
        <v>9151</v>
      </c>
      <c r="B9154" s="51">
        <v>48.283577289899377</v>
      </c>
    </row>
    <row r="9155" spans="1:2" x14ac:dyDescent="0.2">
      <c r="A9155" s="50">
        <v>9152</v>
      </c>
      <c r="B9155" s="51">
        <v>59.763528058850262</v>
      </c>
    </row>
    <row r="9156" spans="1:2" x14ac:dyDescent="0.2">
      <c r="A9156" s="50">
        <v>9153</v>
      </c>
      <c r="B9156" s="51">
        <v>57.530878550894144</v>
      </c>
    </row>
    <row r="9157" spans="1:2" x14ac:dyDescent="0.2">
      <c r="A9157" s="50">
        <v>9154</v>
      </c>
      <c r="B9157" s="51">
        <v>51.850589131523989</v>
      </c>
    </row>
    <row r="9158" spans="1:2" x14ac:dyDescent="0.2">
      <c r="A9158" s="50">
        <v>9155</v>
      </c>
      <c r="B9158" s="51">
        <v>65.876043272516384</v>
      </c>
    </row>
    <row r="9159" spans="1:2" x14ac:dyDescent="0.2">
      <c r="A9159" s="50">
        <v>9156</v>
      </c>
      <c r="B9159" s="51">
        <v>71.132115939454081</v>
      </c>
    </row>
    <row r="9160" spans="1:2" x14ac:dyDescent="0.2">
      <c r="A9160" s="50">
        <v>9157</v>
      </c>
      <c r="B9160" s="51">
        <v>71.592731086941399</v>
      </c>
    </row>
    <row r="9161" spans="1:2" x14ac:dyDescent="0.2">
      <c r="A9161" s="50">
        <v>9158</v>
      </c>
      <c r="B9161" s="51">
        <v>70.288890242649629</v>
      </c>
    </row>
    <row r="9162" spans="1:2" x14ac:dyDescent="0.2">
      <c r="A9162" s="50">
        <v>9159</v>
      </c>
      <c r="B9162" s="51">
        <v>75.342434202300353</v>
      </c>
    </row>
    <row r="9163" spans="1:2" x14ac:dyDescent="0.2">
      <c r="A9163" s="50">
        <v>9160</v>
      </c>
      <c r="B9163" s="51">
        <v>64.952002176381114</v>
      </c>
    </row>
    <row r="9164" spans="1:2" x14ac:dyDescent="0.2">
      <c r="A9164" s="50">
        <v>9161</v>
      </c>
      <c r="B9164" s="51">
        <v>62.14591252972987</v>
      </c>
    </row>
    <row r="9165" spans="1:2" x14ac:dyDescent="0.2">
      <c r="A9165" s="50">
        <v>9162</v>
      </c>
      <c r="B9165" s="51">
        <v>65.042572440528119</v>
      </c>
    </row>
    <row r="9166" spans="1:2" x14ac:dyDescent="0.2">
      <c r="A9166" s="50">
        <v>9163</v>
      </c>
      <c r="B9166" s="51">
        <v>56.491156708542604</v>
      </c>
    </row>
    <row r="9167" spans="1:2" x14ac:dyDescent="0.2">
      <c r="A9167" s="50">
        <v>9164</v>
      </c>
      <c r="B9167" s="51">
        <v>61.594182821062361</v>
      </c>
    </row>
    <row r="9168" spans="1:2" x14ac:dyDescent="0.2">
      <c r="A9168" s="50">
        <v>9165</v>
      </c>
      <c r="B9168" s="51">
        <v>61.305718428330948</v>
      </c>
    </row>
    <row r="9169" spans="1:2" x14ac:dyDescent="0.2">
      <c r="A9169" s="50">
        <v>9166</v>
      </c>
      <c r="B9169" s="51">
        <v>68.302113044278684</v>
      </c>
    </row>
    <row r="9170" spans="1:2" x14ac:dyDescent="0.2">
      <c r="A9170" s="50">
        <v>9167</v>
      </c>
      <c r="B9170" s="51">
        <v>70.69877210487482</v>
      </c>
    </row>
    <row r="9171" spans="1:2" x14ac:dyDescent="0.2">
      <c r="A9171" s="50">
        <v>9168</v>
      </c>
      <c r="B9171" s="51">
        <v>73.193832967687229</v>
      </c>
    </row>
    <row r="9172" spans="1:2" x14ac:dyDescent="0.2">
      <c r="A9172" s="50">
        <v>9169</v>
      </c>
      <c r="B9172" s="51">
        <v>67.286388704763809</v>
      </c>
    </row>
    <row r="9173" spans="1:2" x14ac:dyDescent="0.2">
      <c r="A9173" s="50">
        <v>9170</v>
      </c>
      <c r="B9173" s="51">
        <v>56.241818949003957</v>
      </c>
    </row>
    <row r="9174" spans="1:2" x14ac:dyDescent="0.2">
      <c r="A9174" s="50">
        <v>9171</v>
      </c>
      <c r="B9174" s="51">
        <v>62.226106568389937</v>
      </c>
    </row>
    <row r="9175" spans="1:2" x14ac:dyDescent="0.2">
      <c r="A9175" s="50">
        <v>9172</v>
      </c>
      <c r="B9175" s="51">
        <v>59.421087152695705</v>
      </c>
    </row>
    <row r="9176" spans="1:2" x14ac:dyDescent="0.2">
      <c r="A9176" s="50">
        <v>9173</v>
      </c>
      <c r="B9176" s="51">
        <v>51.370328027904975</v>
      </c>
    </row>
    <row r="9177" spans="1:2" x14ac:dyDescent="0.2">
      <c r="A9177" s="50">
        <v>9174</v>
      </c>
      <c r="B9177" s="51">
        <v>66.662395553333909</v>
      </c>
    </row>
    <row r="9178" spans="1:2" x14ac:dyDescent="0.2">
      <c r="A9178" s="50">
        <v>9175</v>
      </c>
      <c r="B9178" s="51">
        <v>67.875156318222253</v>
      </c>
    </row>
    <row r="9179" spans="1:2" x14ac:dyDescent="0.2">
      <c r="A9179" s="50">
        <v>9176</v>
      </c>
      <c r="B9179" s="51">
        <v>54.605866729630186</v>
      </c>
    </row>
    <row r="9180" spans="1:2" x14ac:dyDescent="0.2">
      <c r="A9180" s="50">
        <v>9177</v>
      </c>
      <c r="B9180" s="51">
        <v>66.394685454201024</v>
      </c>
    </row>
    <row r="9181" spans="1:2" x14ac:dyDescent="0.2">
      <c r="A9181" s="50">
        <v>9178</v>
      </c>
      <c r="B9181" s="51">
        <v>68.830160464900743</v>
      </c>
    </row>
    <row r="9182" spans="1:2" x14ac:dyDescent="0.2">
      <c r="A9182" s="50">
        <v>9179</v>
      </c>
      <c r="B9182" s="51">
        <v>51.175623163713148</v>
      </c>
    </row>
    <row r="9183" spans="1:2" x14ac:dyDescent="0.2">
      <c r="A9183" s="50">
        <v>9180</v>
      </c>
      <c r="B9183" s="51">
        <v>57.122553565025797</v>
      </c>
    </row>
    <row r="9184" spans="1:2" x14ac:dyDescent="0.2">
      <c r="A9184" s="50">
        <v>9181</v>
      </c>
      <c r="B9184" s="51">
        <v>65.376885566638094</v>
      </c>
    </row>
    <row r="9185" spans="1:2" x14ac:dyDescent="0.2">
      <c r="A9185" s="50">
        <v>9182</v>
      </c>
      <c r="B9185" s="51">
        <v>74.537292851225985</v>
      </c>
    </row>
    <row r="9186" spans="1:2" x14ac:dyDescent="0.2">
      <c r="A9186" s="50">
        <v>9183</v>
      </c>
      <c r="B9186" s="51">
        <v>65.684886073864789</v>
      </c>
    </row>
    <row r="9187" spans="1:2" x14ac:dyDescent="0.2">
      <c r="A9187" s="50">
        <v>9184</v>
      </c>
      <c r="B9187" s="51">
        <v>60.262331964182358</v>
      </c>
    </row>
    <row r="9188" spans="1:2" x14ac:dyDescent="0.2">
      <c r="A9188" s="50">
        <v>9185</v>
      </c>
      <c r="B9188" s="51">
        <v>75.679590646750555</v>
      </c>
    </row>
    <row r="9189" spans="1:2" x14ac:dyDescent="0.2">
      <c r="A9189" s="50">
        <v>9186</v>
      </c>
      <c r="B9189" s="51">
        <v>59.340714378399973</v>
      </c>
    </row>
    <row r="9190" spans="1:2" x14ac:dyDescent="0.2">
      <c r="A9190" s="50">
        <v>9187</v>
      </c>
      <c r="B9190" s="51">
        <v>58.861029888935903</v>
      </c>
    </row>
    <row r="9191" spans="1:2" x14ac:dyDescent="0.2">
      <c r="A9191" s="50">
        <v>9188</v>
      </c>
      <c r="B9191" s="51">
        <v>72.281616176739632</v>
      </c>
    </row>
    <row r="9192" spans="1:2" x14ac:dyDescent="0.2">
      <c r="A9192" s="50">
        <v>9189</v>
      </c>
      <c r="B9192" s="51">
        <v>62.490310293389555</v>
      </c>
    </row>
    <row r="9193" spans="1:2" x14ac:dyDescent="0.2">
      <c r="A9193" s="50">
        <v>9190</v>
      </c>
      <c r="B9193" s="51">
        <v>71.303112531404253</v>
      </c>
    </row>
    <row r="9194" spans="1:2" x14ac:dyDescent="0.2">
      <c r="A9194" s="50">
        <v>9191</v>
      </c>
      <c r="B9194" s="51">
        <v>63.79869029050316</v>
      </c>
    </row>
    <row r="9195" spans="1:2" x14ac:dyDescent="0.2">
      <c r="A9195" s="50">
        <v>9192</v>
      </c>
      <c r="B9195" s="51">
        <v>65.530048363165221</v>
      </c>
    </row>
    <row r="9196" spans="1:2" x14ac:dyDescent="0.2">
      <c r="A9196" s="50">
        <v>9193</v>
      </c>
      <c r="B9196" s="51">
        <v>54.899310137528289</v>
      </c>
    </row>
    <row r="9197" spans="1:2" x14ac:dyDescent="0.2">
      <c r="A9197" s="50">
        <v>9194</v>
      </c>
      <c r="B9197" s="51">
        <v>65.624225632203206</v>
      </c>
    </row>
    <row r="9198" spans="1:2" x14ac:dyDescent="0.2">
      <c r="A9198" s="50">
        <v>9195</v>
      </c>
      <c r="B9198" s="51">
        <v>72.616397525719492</v>
      </c>
    </row>
    <row r="9199" spans="1:2" x14ac:dyDescent="0.2">
      <c r="A9199" s="50">
        <v>9196</v>
      </c>
      <c r="B9199" s="51">
        <v>68.182948475515246</v>
      </c>
    </row>
    <row r="9200" spans="1:2" x14ac:dyDescent="0.2">
      <c r="A9200" s="50">
        <v>9197</v>
      </c>
      <c r="B9200" s="51">
        <v>53.653453769639377</v>
      </c>
    </row>
    <row r="9201" spans="1:2" x14ac:dyDescent="0.2">
      <c r="A9201" s="50">
        <v>9198</v>
      </c>
      <c r="B9201" s="51">
        <v>51.491095357876624</v>
      </c>
    </row>
    <row r="9202" spans="1:2" x14ac:dyDescent="0.2">
      <c r="A9202" s="50">
        <v>9199</v>
      </c>
      <c r="B9202" s="51">
        <v>62.065857123342823</v>
      </c>
    </row>
    <row r="9203" spans="1:2" x14ac:dyDescent="0.2">
      <c r="A9203" s="50">
        <v>9200</v>
      </c>
      <c r="B9203" s="51">
        <v>74.82921945954412</v>
      </c>
    </row>
    <row r="9204" spans="1:2" x14ac:dyDescent="0.2">
      <c r="A9204" s="50">
        <v>9201</v>
      </c>
      <c r="B9204" s="51">
        <v>59.973645686969128</v>
      </c>
    </row>
    <row r="9205" spans="1:2" x14ac:dyDescent="0.2">
      <c r="A9205" s="50">
        <v>9202</v>
      </c>
      <c r="B9205" s="51">
        <v>56.826935765728855</v>
      </c>
    </row>
    <row r="9206" spans="1:2" x14ac:dyDescent="0.2">
      <c r="A9206" s="50">
        <v>9203</v>
      </c>
      <c r="B9206" s="51">
        <v>55.007864000616195</v>
      </c>
    </row>
    <row r="9207" spans="1:2" x14ac:dyDescent="0.2">
      <c r="A9207" s="50">
        <v>9204</v>
      </c>
      <c r="B9207" s="51">
        <v>59.92273992457298</v>
      </c>
    </row>
    <row r="9208" spans="1:2" x14ac:dyDescent="0.2">
      <c r="A9208" s="50">
        <v>9205</v>
      </c>
      <c r="B9208" s="51">
        <v>66.831839580977643</v>
      </c>
    </row>
    <row r="9209" spans="1:2" x14ac:dyDescent="0.2">
      <c r="A9209" s="50">
        <v>9206</v>
      </c>
      <c r="B9209" s="51">
        <v>46.960201385309993</v>
      </c>
    </row>
    <row r="9210" spans="1:2" x14ac:dyDescent="0.2">
      <c r="A9210" s="50">
        <v>9207</v>
      </c>
      <c r="B9210" s="51">
        <v>60.392143070274621</v>
      </c>
    </row>
    <row r="9211" spans="1:2" x14ac:dyDescent="0.2">
      <c r="A9211" s="50">
        <v>9208</v>
      </c>
      <c r="B9211" s="51">
        <v>55.288331419555398</v>
      </c>
    </row>
    <row r="9212" spans="1:2" x14ac:dyDescent="0.2">
      <c r="A9212" s="50">
        <v>9209</v>
      </c>
      <c r="B9212" s="51">
        <v>59.289145763380596</v>
      </c>
    </row>
    <row r="9213" spans="1:2" x14ac:dyDescent="0.2">
      <c r="A9213" s="50">
        <v>9210</v>
      </c>
      <c r="B9213" s="51">
        <v>69.666554929531202</v>
      </c>
    </row>
    <row r="9214" spans="1:2" x14ac:dyDescent="0.2">
      <c r="A9214" s="50">
        <v>9211</v>
      </c>
      <c r="B9214" s="51">
        <v>66.728259500807795</v>
      </c>
    </row>
    <row r="9215" spans="1:2" x14ac:dyDescent="0.2">
      <c r="A9215" s="50">
        <v>9212</v>
      </c>
      <c r="B9215" s="51">
        <v>57.672810636451118</v>
      </c>
    </row>
    <row r="9216" spans="1:2" x14ac:dyDescent="0.2">
      <c r="A9216" s="50">
        <v>9213</v>
      </c>
      <c r="B9216" s="51">
        <v>58.426511312903081</v>
      </c>
    </row>
    <row r="9217" spans="1:2" x14ac:dyDescent="0.2">
      <c r="A9217" s="50">
        <v>9214</v>
      </c>
      <c r="B9217" s="51">
        <v>76.683416298360029</v>
      </c>
    </row>
    <row r="9218" spans="1:2" x14ac:dyDescent="0.2">
      <c r="A9218" s="50">
        <v>9215</v>
      </c>
      <c r="B9218" s="51">
        <v>58.69731790088786</v>
      </c>
    </row>
    <row r="9219" spans="1:2" x14ac:dyDescent="0.2">
      <c r="A9219" s="50">
        <v>9216</v>
      </c>
      <c r="B9219" s="51">
        <v>60.758805991205755</v>
      </c>
    </row>
    <row r="9220" spans="1:2" x14ac:dyDescent="0.2">
      <c r="A9220" s="50">
        <v>9217</v>
      </c>
      <c r="B9220" s="51">
        <v>63.883645951783478</v>
      </c>
    </row>
    <row r="9221" spans="1:2" x14ac:dyDescent="0.2">
      <c r="A9221" s="50">
        <v>9218</v>
      </c>
      <c r="B9221" s="51">
        <v>59.84318682633652</v>
      </c>
    </row>
    <row r="9222" spans="1:2" x14ac:dyDescent="0.2">
      <c r="A9222" s="50">
        <v>9219</v>
      </c>
      <c r="B9222" s="51">
        <v>45.681009075239047</v>
      </c>
    </row>
    <row r="9223" spans="1:2" x14ac:dyDescent="0.2">
      <c r="A9223" s="50">
        <v>9220</v>
      </c>
      <c r="B9223" s="51">
        <v>55.076701970712037</v>
      </c>
    </row>
    <row r="9224" spans="1:2" x14ac:dyDescent="0.2">
      <c r="A9224" s="50">
        <v>9221</v>
      </c>
      <c r="B9224" s="51">
        <v>55.355101524469283</v>
      </c>
    </row>
    <row r="9225" spans="1:2" x14ac:dyDescent="0.2">
      <c r="A9225" s="50">
        <v>9222</v>
      </c>
      <c r="B9225" s="51">
        <v>54.491962898702411</v>
      </c>
    </row>
    <row r="9226" spans="1:2" x14ac:dyDescent="0.2">
      <c r="A9226" s="50">
        <v>9223</v>
      </c>
      <c r="B9226" s="51">
        <v>56.885140309565799</v>
      </c>
    </row>
    <row r="9227" spans="1:2" x14ac:dyDescent="0.2">
      <c r="A9227" s="50">
        <v>9224</v>
      </c>
      <c r="B9227" s="51">
        <v>66.132722757163307</v>
      </c>
    </row>
    <row r="9228" spans="1:2" x14ac:dyDescent="0.2">
      <c r="A9228" s="50">
        <v>9225</v>
      </c>
      <c r="B9228" s="51">
        <v>69.899398579288061</v>
      </c>
    </row>
    <row r="9229" spans="1:2" x14ac:dyDescent="0.2">
      <c r="A9229" s="50">
        <v>9226</v>
      </c>
      <c r="B9229" s="51">
        <v>78.876285921082925</v>
      </c>
    </row>
    <row r="9230" spans="1:2" x14ac:dyDescent="0.2">
      <c r="A9230" s="50">
        <v>9227</v>
      </c>
      <c r="B9230" s="51">
        <v>62.919677367872971</v>
      </c>
    </row>
    <row r="9231" spans="1:2" x14ac:dyDescent="0.2">
      <c r="A9231" s="50">
        <v>9228</v>
      </c>
      <c r="B9231" s="51">
        <v>68.958049365507733</v>
      </c>
    </row>
    <row r="9232" spans="1:2" x14ac:dyDescent="0.2">
      <c r="A9232" s="50">
        <v>9229</v>
      </c>
      <c r="B9232" s="51">
        <v>68.500916596186272</v>
      </c>
    </row>
    <row r="9233" spans="1:2" x14ac:dyDescent="0.2">
      <c r="A9233" s="50">
        <v>9230</v>
      </c>
      <c r="B9233" s="51">
        <v>52.547196994052484</v>
      </c>
    </row>
    <row r="9234" spans="1:2" x14ac:dyDescent="0.2">
      <c r="A9234" s="50">
        <v>9231</v>
      </c>
      <c r="B9234" s="51">
        <v>54.789377755523226</v>
      </c>
    </row>
    <row r="9235" spans="1:2" x14ac:dyDescent="0.2">
      <c r="A9235" s="50">
        <v>9232</v>
      </c>
      <c r="B9235" s="51">
        <v>56.145994498787488</v>
      </c>
    </row>
    <row r="9236" spans="1:2" x14ac:dyDescent="0.2">
      <c r="A9236" s="50">
        <v>9233</v>
      </c>
      <c r="B9236" s="51">
        <v>50.972656834038482</v>
      </c>
    </row>
    <row r="9237" spans="1:2" x14ac:dyDescent="0.2">
      <c r="A9237" s="50">
        <v>9234</v>
      </c>
      <c r="B9237" s="51">
        <v>62.70429687836495</v>
      </c>
    </row>
    <row r="9238" spans="1:2" x14ac:dyDescent="0.2">
      <c r="A9238" s="50">
        <v>9235</v>
      </c>
      <c r="B9238" s="51">
        <v>70.044674684792056</v>
      </c>
    </row>
    <row r="9239" spans="1:2" x14ac:dyDescent="0.2">
      <c r="A9239" s="50">
        <v>9236</v>
      </c>
      <c r="B9239" s="51">
        <v>65.937846472063853</v>
      </c>
    </row>
    <row r="9240" spans="1:2" x14ac:dyDescent="0.2">
      <c r="A9240" s="50">
        <v>9237</v>
      </c>
      <c r="B9240" s="51">
        <v>59.632591392819037</v>
      </c>
    </row>
    <row r="9241" spans="1:2" x14ac:dyDescent="0.2">
      <c r="A9241" s="50">
        <v>9238</v>
      </c>
      <c r="B9241" s="51">
        <v>49.531672090286477</v>
      </c>
    </row>
    <row r="9242" spans="1:2" x14ac:dyDescent="0.2">
      <c r="A9242" s="50">
        <v>9239</v>
      </c>
      <c r="B9242" s="51">
        <v>51.96064933917409</v>
      </c>
    </row>
    <row r="9243" spans="1:2" x14ac:dyDescent="0.2">
      <c r="A9243" s="50">
        <v>9240</v>
      </c>
      <c r="B9243" s="51">
        <v>61.435602354103956</v>
      </c>
    </row>
    <row r="9244" spans="1:2" x14ac:dyDescent="0.2">
      <c r="A9244" s="50">
        <v>9241</v>
      </c>
      <c r="B9244" s="51">
        <v>48.671751497276041</v>
      </c>
    </row>
    <row r="9245" spans="1:2" x14ac:dyDescent="0.2">
      <c r="A9245" s="50">
        <v>9242</v>
      </c>
      <c r="B9245" s="51">
        <v>53.16887028236124</v>
      </c>
    </row>
    <row r="9246" spans="1:2" x14ac:dyDescent="0.2">
      <c r="A9246" s="50">
        <v>9243</v>
      </c>
      <c r="B9246" s="51">
        <v>59.552608989059564</v>
      </c>
    </row>
    <row r="9247" spans="1:2" x14ac:dyDescent="0.2">
      <c r="A9247" s="50">
        <v>9244</v>
      </c>
      <c r="B9247" s="51">
        <v>58.206303792885592</v>
      </c>
    </row>
    <row r="9248" spans="1:2" x14ac:dyDescent="0.2">
      <c r="A9248" s="50">
        <v>9245</v>
      </c>
      <c r="B9248" s="51">
        <v>82.099404652150056</v>
      </c>
    </row>
    <row r="9249" spans="1:2" x14ac:dyDescent="0.2">
      <c r="A9249" s="50">
        <v>9246</v>
      </c>
      <c r="B9249" s="51">
        <v>56.643551941638016</v>
      </c>
    </row>
    <row r="9250" spans="1:2" x14ac:dyDescent="0.2">
      <c r="A9250" s="50">
        <v>9247</v>
      </c>
      <c r="B9250" s="51">
        <v>66.936366883396886</v>
      </c>
    </row>
    <row r="9251" spans="1:2" x14ac:dyDescent="0.2">
      <c r="A9251" s="50">
        <v>9248</v>
      </c>
      <c r="B9251" s="51">
        <v>67.003833435774169</v>
      </c>
    </row>
    <row r="9252" spans="1:2" x14ac:dyDescent="0.2">
      <c r="A9252" s="50">
        <v>9249</v>
      </c>
      <c r="B9252" s="51">
        <v>56.975519494493717</v>
      </c>
    </row>
    <row r="9253" spans="1:2" x14ac:dyDescent="0.2">
      <c r="A9253" s="50">
        <v>9250</v>
      </c>
      <c r="B9253" s="51">
        <v>60.341475352345185</v>
      </c>
    </row>
    <row r="9254" spans="1:2" x14ac:dyDescent="0.2">
      <c r="A9254" s="50">
        <v>9251</v>
      </c>
      <c r="B9254" s="51">
        <v>65.284310498161489</v>
      </c>
    </row>
    <row r="9255" spans="1:2" x14ac:dyDescent="0.2">
      <c r="A9255" s="50">
        <v>9252</v>
      </c>
      <c r="B9255" s="51">
        <v>55.726105425241364</v>
      </c>
    </row>
    <row r="9256" spans="1:2" x14ac:dyDescent="0.2">
      <c r="A9256" s="50">
        <v>9253</v>
      </c>
      <c r="B9256" s="51">
        <v>63.522232758073038</v>
      </c>
    </row>
    <row r="9257" spans="1:2" x14ac:dyDescent="0.2">
      <c r="A9257" s="50">
        <v>9254</v>
      </c>
      <c r="B9257" s="51">
        <v>55.183127625314512</v>
      </c>
    </row>
    <row r="9258" spans="1:2" x14ac:dyDescent="0.2">
      <c r="A9258" s="50">
        <v>9255</v>
      </c>
      <c r="B9258" s="51">
        <v>64.894258272015051</v>
      </c>
    </row>
    <row r="9259" spans="1:2" x14ac:dyDescent="0.2">
      <c r="A9259" s="50">
        <v>9256</v>
      </c>
      <c r="B9259" s="51">
        <v>84.999143796301496</v>
      </c>
    </row>
    <row r="9260" spans="1:2" x14ac:dyDescent="0.2">
      <c r="A9260" s="50">
        <v>9257</v>
      </c>
      <c r="B9260" s="51">
        <v>61.64503663767308</v>
      </c>
    </row>
    <row r="9261" spans="1:2" x14ac:dyDescent="0.2">
      <c r="A9261" s="50">
        <v>9258</v>
      </c>
      <c r="B9261" s="51">
        <v>89.057483017500175</v>
      </c>
    </row>
    <row r="9262" spans="1:2" x14ac:dyDescent="0.2">
      <c r="A9262" s="50">
        <v>9259</v>
      </c>
      <c r="B9262" s="51">
        <v>55.888952861375401</v>
      </c>
    </row>
    <row r="9263" spans="1:2" x14ac:dyDescent="0.2">
      <c r="A9263" s="50">
        <v>9260</v>
      </c>
      <c r="B9263" s="51">
        <v>52.392108184191514</v>
      </c>
    </row>
    <row r="9264" spans="1:2" x14ac:dyDescent="0.2">
      <c r="A9264" s="50">
        <v>9261</v>
      </c>
      <c r="B9264" s="51">
        <v>60.809388436953569</v>
      </c>
    </row>
    <row r="9265" spans="1:2" x14ac:dyDescent="0.2">
      <c r="A9265" s="50">
        <v>9262</v>
      </c>
      <c r="B9265" s="51">
        <v>53.439444487321445</v>
      </c>
    </row>
    <row r="9266" spans="1:2" x14ac:dyDescent="0.2">
      <c r="A9266" s="50">
        <v>9263</v>
      </c>
      <c r="B9266" s="51">
        <v>63.083843801792604</v>
      </c>
    </row>
    <row r="9267" spans="1:2" x14ac:dyDescent="0.2">
      <c r="A9267" s="50">
        <v>9264</v>
      </c>
      <c r="B9267" s="51">
        <v>56.735562643294855</v>
      </c>
    </row>
    <row r="9268" spans="1:2" x14ac:dyDescent="0.2">
      <c r="A9268" s="50">
        <v>9265</v>
      </c>
      <c r="B9268" s="51">
        <v>60.967333335923392</v>
      </c>
    </row>
    <row r="9269" spans="1:2" x14ac:dyDescent="0.2">
      <c r="A9269" s="50">
        <v>9266</v>
      </c>
      <c r="B9269" s="51">
        <v>63.219229626472647</v>
      </c>
    </row>
    <row r="9270" spans="1:2" x14ac:dyDescent="0.2">
      <c r="A9270" s="50">
        <v>9267</v>
      </c>
      <c r="B9270" s="51">
        <v>61.724499886764718</v>
      </c>
    </row>
    <row r="9271" spans="1:2" x14ac:dyDescent="0.2">
      <c r="A9271" s="50">
        <v>9268</v>
      </c>
      <c r="B9271" s="51">
        <v>66.560303370815134</v>
      </c>
    </row>
    <row r="9272" spans="1:2" x14ac:dyDescent="0.2">
      <c r="A9272" s="50">
        <v>9269</v>
      </c>
      <c r="B9272" s="51">
        <v>49.982702278151947</v>
      </c>
    </row>
    <row r="9273" spans="1:2" x14ac:dyDescent="0.2">
      <c r="A9273" s="50">
        <v>9270</v>
      </c>
      <c r="B9273" s="51">
        <v>58.479612465068435</v>
      </c>
    </row>
    <row r="9274" spans="1:2" x14ac:dyDescent="0.2">
      <c r="A9274" s="50">
        <v>9271</v>
      </c>
      <c r="B9274" s="51">
        <v>61.384871188502039</v>
      </c>
    </row>
    <row r="9275" spans="1:2" x14ac:dyDescent="0.2">
      <c r="A9275" s="50">
        <v>9272</v>
      </c>
      <c r="B9275" s="51">
        <v>61.934800795062088</v>
      </c>
    </row>
    <row r="9276" spans="1:2" x14ac:dyDescent="0.2">
      <c r="A9276" s="50">
        <v>9273</v>
      </c>
      <c r="B9276" s="51">
        <v>65.780126935230641</v>
      </c>
    </row>
    <row r="9277" spans="1:2" x14ac:dyDescent="0.2">
      <c r="A9277" s="50">
        <v>9274</v>
      </c>
      <c r="B9277" s="51">
        <v>53.984658647623213</v>
      </c>
    </row>
    <row r="9278" spans="1:2" x14ac:dyDescent="0.2">
      <c r="A9278" s="50">
        <v>9275</v>
      </c>
      <c r="B9278" s="51">
        <v>49.713881834870094</v>
      </c>
    </row>
    <row r="9279" spans="1:2" x14ac:dyDescent="0.2">
      <c r="A9279" s="50">
        <v>9276</v>
      </c>
      <c r="B9279" s="51">
        <v>64.023774365847842</v>
      </c>
    </row>
    <row r="9280" spans="1:2" x14ac:dyDescent="0.2">
      <c r="A9280" s="50">
        <v>9277</v>
      </c>
      <c r="B9280" s="51">
        <v>64.804520038715964</v>
      </c>
    </row>
    <row r="9281" spans="1:2" x14ac:dyDescent="0.2">
      <c r="A9281" s="50">
        <v>9278</v>
      </c>
      <c r="B9281" s="51">
        <v>57.211459518205331</v>
      </c>
    </row>
    <row r="9282" spans="1:2" x14ac:dyDescent="0.2">
      <c r="A9282" s="50">
        <v>9279</v>
      </c>
      <c r="B9282" s="51">
        <v>59.712443524870537</v>
      </c>
    </row>
    <row r="9283" spans="1:2" x14ac:dyDescent="0.2">
      <c r="A9283" s="50">
        <v>9280</v>
      </c>
      <c r="B9283" s="51">
        <v>67.688626815974004</v>
      </c>
    </row>
    <row r="9284" spans="1:2" x14ac:dyDescent="0.2">
      <c r="A9284" s="50">
        <v>9281</v>
      </c>
      <c r="B9284" s="51">
        <v>73.828879423664262</v>
      </c>
    </row>
    <row r="9285" spans="1:2" x14ac:dyDescent="0.2">
      <c r="A9285" s="50">
        <v>9282</v>
      </c>
      <c r="B9285" s="51">
        <v>66.459079810443114</v>
      </c>
    </row>
    <row r="9286" spans="1:2" x14ac:dyDescent="0.2">
      <c r="A9286" s="50">
        <v>9283</v>
      </c>
      <c r="B9286" s="51">
        <v>58.343369587075181</v>
      </c>
    </row>
    <row r="9287" spans="1:2" x14ac:dyDescent="0.2">
      <c r="A9287" s="50">
        <v>9284</v>
      </c>
      <c r="B9287" s="51">
        <v>56.336858964891867</v>
      </c>
    </row>
    <row r="9288" spans="1:2" x14ac:dyDescent="0.2">
      <c r="A9288" s="50">
        <v>9285</v>
      </c>
      <c r="B9288" s="51">
        <v>56.584268619098538</v>
      </c>
    </row>
    <row r="9289" spans="1:2" x14ac:dyDescent="0.2">
      <c r="A9289" s="50">
        <v>9286</v>
      </c>
      <c r="B9289" s="51">
        <v>55.825670179946115</v>
      </c>
    </row>
    <row r="9290" spans="1:2" x14ac:dyDescent="0.2">
      <c r="A9290" s="50">
        <v>9287</v>
      </c>
      <c r="B9290" s="51">
        <v>57.983808962634392</v>
      </c>
    </row>
    <row r="9291" spans="1:2" x14ac:dyDescent="0.2">
      <c r="A9291" s="50">
        <v>9288</v>
      </c>
      <c r="B9291" s="51">
        <v>47.528898313969279</v>
      </c>
    </row>
    <row r="9292" spans="1:2" x14ac:dyDescent="0.2">
      <c r="A9292" s="50">
        <v>9289</v>
      </c>
      <c r="B9292" s="51">
        <v>54.18307092889318</v>
      </c>
    </row>
    <row r="9293" spans="1:2" x14ac:dyDescent="0.2">
      <c r="A9293" s="50">
        <v>9290</v>
      </c>
      <c r="B9293" s="51">
        <v>57.586435553995926</v>
      </c>
    </row>
    <row r="9294" spans="1:2" x14ac:dyDescent="0.2">
      <c r="A9294" s="50">
        <v>9291</v>
      </c>
      <c r="B9294" s="51">
        <v>63.968947715688593</v>
      </c>
    </row>
    <row r="9295" spans="1:2" x14ac:dyDescent="0.2">
      <c r="A9295" s="50">
        <v>9292</v>
      </c>
      <c r="B9295" s="51">
        <v>53.305559502005792</v>
      </c>
    </row>
    <row r="9296" spans="1:2" x14ac:dyDescent="0.2">
      <c r="A9296" s="50">
        <v>9293</v>
      </c>
      <c r="B9296" s="51">
        <v>52.793016181489833</v>
      </c>
    </row>
    <row r="9297" spans="1:2" x14ac:dyDescent="0.2">
      <c r="A9297" s="50">
        <v>9294</v>
      </c>
      <c r="B9297" s="51">
        <v>60.183129771371355</v>
      </c>
    </row>
    <row r="9298" spans="1:2" x14ac:dyDescent="0.2">
      <c r="A9298" s="50">
        <v>9295</v>
      </c>
      <c r="B9298" s="51">
        <v>56.084188053681935</v>
      </c>
    </row>
    <row r="9299" spans="1:2" x14ac:dyDescent="0.2">
      <c r="A9299" s="50">
        <v>9296</v>
      </c>
      <c r="B9299" s="51">
        <v>57.299845605287686</v>
      </c>
    </row>
    <row r="9300" spans="1:2" x14ac:dyDescent="0.2">
      <c r="A9300" s="50">
        <v>9297</v>
      </c>
      <c r="B9300" s="51">
        <v>53.079756459304413</v>
      </c>
    </row>
    <row r="9301" spans="1:2" x14ac:dyDescent="0.2">
      <c r="A9301" s="50">
        <v>9298</v>
      </c>
      <c r="B9301" s="51">
        <v>63.744449125784215</v>
      </c>
    </row>
    <row r="9302" spans="1:2" x14ac:dyDescent="0.2">
      <c r="A9302" s="50">
        <v>9299</v>
      </c>
      <c r="B9302" s="51">
        <v>54.30150075552109</v>
      </c>
    </row>
    <row r="9303" spans="1:2" x14ac:dyDescent="0.2">
      <c r="A9303" s="50">
        <v>9300</v>
      </c>
      <c r="B9303" s="51">
        <v>67.217171091726442</v>
      </c>
    </row>
    <row r="9304" spans="1:2" x14ac:dyDescent="0.2">
      <c r="A9304" s="50">
        <v>9301</v>
      </c>
      <c r="B9304" s="51">
        <v>66.1957673201983</v>
      </c>
    </row>
    <row r="9305" spans="1:2" x14ac:dyDescent="0.2">
      <c r="A9305" s="50">
        <v>9302</v>
      </c>
      <c r="B9305" s="51">
        <v>58.994629973521675</v>
      </c>
    </row>
    <row r="9306" spans="1:2" x14ac:dyDescent="0.2">
      <c r="A9306" s="50">
        <v>9303</v>
      </c>
      <c r="B9306" s="51">
        <v>53.780710903557306</v>
      </c>
    </row>
    <row r="9307" spans="1:2" x14ac:dyDescent="0.2">
      <c r="A9307" s="50">
        <v>9304</v>
      </c>
      <c r="B9307" s="51">
        <v>62.438592703632878</v>
      </c>
    </row>
    <row r="9308" spans="1:2" x14ac:dyDescent="0.2">
      <c r="A9308" s="50">
        <v>9305</v>
      </c>
      <c r="B9308" s="51">
        <v>58.779294128207859</v>
      </c>
    </row>
    <row r="9309" spans="1:2" x14ac:dyDescent="0.2">
      <c r="A9309" s="50">
        <v>9306</v>
      </c>
      <c r="B9309" s="51">
        <v>54.718206634624543</v>
      </c>
    </row>
    <row r="9310" spans="1:2" x14ac:dyDescent="0.2">
      <c r="A9310" s="50">
        <v>9307</v>
      </c>
      <c r="B9310" s="51">
        <v>60.550237811959157</v>
      </c>
    </row>
    <row r="9311" spans="1:2" x14ac:dyDescent="0.2">
      <c r="A9311" s="50">
        <v>9308</v>
      </c>
      <c r="B9311" s="51">
        <v>64.569862562203895</v>
      </c>
    </row>
    <row r="9312" spans="1:2" x14ac:dyDescent="0.2">
      <c r="A9312" s="50">
        <v>9309</v>
      </c>
      <c r="B9312" s="51">
        <v>57.898896732850893</v>
      </c>
    </row>
    <row r="9313" spans="1:2" x14ac:dyDescent="0.2">
      <c r="A9313" s="50">
        <v>9310</v>
      </c>
      <c r="B9313" s="51">
        <v>57.758762564073407</v>
      </c>
    </row>
    <row r="9314" spans="1:2" x14ac:dyDescent="0.2">
      <c r="A9314" s="50">
        <v>9311</v>
      </c>
      <c r="B9314" s="51">
        <v>50.235013540898876</v>
      </c>
    </row>
    <row r="9315" spans="1:2" x14ac:dyDescent="0.2">
      <c r="A9315" s="50">
        <v>9312</v>
      </c>
      <c r="B9315" s="51">
        <v>50.389055372394175</v>
      </c>
    </row>
    <row r="9316" spans="1:2" x14ac:dyDescent="0.2">
      <c r="A9316" s="50">
        <v>9313</v>
      </c>
      <c r="B9316" s="51">
        <v>63.355315817109435</v>
      </c>
    </row>
    <row r="9317" spans="1:2" x14ac:dyDescent="0.2">
      <c r="A9317" s="50">
        <v>9314</v>
      </c>
      <c r="B9317" s="51">
        <v>67.109984792143592</v>
      </c>
    </row>
    <row r="9318" spans="1:2" x14ac:dyDescent="0.2">
      <c r="A9318" s="50">
        <v>9315</v>
      </c>
      <c r="B9318" s="51">
        <v>80.969106969617243</v>
      </c>
    </row>
    <row r="9319" spans="1:2" x14ac:dyDescent="0.2">
      <c r="A9319" s="50">
        <v>9316</v>
      </c>
      <c r="B9319" s="51">
        <v>62.277551000109504</v>
      </c>
    </row>
    <row r="9320" spans="1:2" x14ac:dyDescent="0.2">
      <c r="A9320" s="50">
        <v>9317</v>
      </c>
      <c r="B9320" s="51">
        <v>72.82908731142642</v>
      </c>
    </row>
    <row r="9321" spans="1:2" x14ac:dyDescent="0.2">
      <c r="A9321" s="50">
        <v>9318</v>
      </c>
      <c r="B9321" s="51">
        <v>61.855070656763608</v>
      </c>
    </row>
    <row r="9322" spans="1:2" x14ac:dyDescent="0.2">
      <c r="A9322" s="50">
        <v>9319</v>
      </c>
      <c r="B9322" s="51">
        <v>77.921495985001812</v>
      </c>
    </row>
    <row r="9323" spans="1:2" x14ac:dyDescent="0.2">
      <c r="A9323" s="50">
        <v>9320</v>
      </c>
      <c r="B9323" s="51">
        <v>58.038005689672787</v>
      </c>
    </row>
    <row r="9324" spans="1:2" x14ac:dyDescent="0.2">
      <c r="A9324" s="50">
        <v>9321</v>
      </c>
      <c r="B9324" s="51">
        <v>62.65226646160685</v>
      </c>
    </row>
    <row r="9325" spans="1:2" x14ac:dyDescent="0.2">
      <c r="A9325" s="50">
        <v>9322</v>
      </c>
      <c r="B9325" s="51">
        <v>58.12232567141843</v>
      </c>
    </row>
    <row r="9326" spans="1:2" x14ac:dyDescent="0.2">
      <c r="A9326" s="50">
        <v>9323</v>
      </c>
      <c r="B9326" s="51">
        <v>57.065323016417395</v>
      </c>
    </row>
    <row r="9327" spans="1:2" x14ac:dyDescent="0.2">
      <c r="A9327" s="50">
        <v>9324</v>
      </c>
      <c r="B9327" s="51">
        <v>54.106229318879691</v>
      </c>
    </row>
    <row r="9328" spans="1:2" x14ac:dyDescent="0.2">
      <c r="A9328" s="50">
        <v>9325</v>
      </c>
      <c r="B9328" s="51">
        <v>61.804057396345463</v>
      </c>
    </row>
    <row r="9329" spans="1:2" x14ac:dyDescent="0.2">
      <c r="A9329" s="50">
        <v>9326</v>
      </c>
      <c r="B9329" s="51">
        <v>60.679832151644099</v>
      </c>
    </row>
    <row r="9330" spans="1:2" x14ac:dyDescent="0.2">
      <c r="A9330" s="50">
        <v>9327</v>
      </c>
      <c r="B9330" s="51">
        <v>71.775246089535784</v>
      </c>
    </row>
    <row r="9331" spans="1:2" x14ac:dyDescent="0.2">
      <c r="A9331" s="50">
        <v>9328</v>
      </c>
      <c r="B9331" s="51">
        <v>63.136624037010762</v>
      </c>
    </row>
    <row r="9332" spans="1:2" x14ac:dyDescent="0.2">
      <c r="A9332" s="50">
        <v>9329</v>
      </c>
      <c r="B9332" s="51">
        <v>67.990586876642794</v>
      </c>
    </row>
    <row r="9333" spans="1:2" x14ac:dyDescent="0.2">
      <c r="A9333" s="50">
        <v>9330</v>
      </c>
      <c r="B9333" s="51">
        <v>72.08542594709003</v>
      </c>
    </row>
    <row r="9334" spans="1:2" x14ac:dyDescent="0.2">
      <c r="A9334" s="50">
        <v>9331</v>
      </c>
      <c r="B9334" s="51">
        <v>69.171953353557981</v>
      </c>
    </row>
    <row r="9335" spans="1:2" x14ac:dyDescent="0.2">
      <c r="A9335" s="50">
        <v>9332</v>
      </c>
      <c r="B9335" s="51">
        <v>49.228898406484717</v>
      </c>
    </row>
    <row r="9336" spans="1:2" x14ac:dyDescent="0.2">
      <c r="A9336" s="50">
        <v>9333</v>
      </c>
      <c r="B9336" s="51">
        <v>59.127662760852495</v>
      </c>
    </row>
    <row r="9337" spans="1:2" x14ac:dyDescent="0.2">
      <c r="A9337" s="50">
        <v>9334</v>
      </c>
      <c r="B9337" s="51">
        <v>59.501304062722305</v>
      </c>
    </row>
    <row r="9338" spans="1:2" x14ac:dyDescent="0.2">
      <c r="A9338" s="50">
        <v>9335</v>
      </c>
      <c r="B9338" s="51">
        <v>68.624213402789664</v>
      </c>
    </row>
    <row r="9339" spans="1:2" x14ac:dyDescent="0.2">
      <c r="A9339" s="50">
        <v>9336</v>
      </c>
      <c r="B9339" s="51">
        <v>69.527781963210174</v>
      </c>
    </row>
    <row r="9340" spans="1:2" x14ac:dyDescent="0.2">
      <c r="A9340" s="50">
        <v>9337</v>
      </c>
      <c r="B9340" s="51">
        <v>44.40291399276726</v>
      </c>
    </row>
    <row r="9341" spans="1:2" x14ac:dyDescent="0.2">
      <c r="A9341" s="50">
        <v>9338</v>
      </c>
      <c r="B9341" s="51">
        <v>61.017928784472517</v>
      </c>
    </row>
    <row r="9342" spans="1:2" x14ac:dyDescent="0.2">
      <c r="A9342" s="50">
        <v>9339</v>
      </c>
      <c r="B9342" s="51">
        <v>52.290497829779603</v>
      </c>
    </row>
    <row r="9343" spans="1:2" x14ac:dyDescent="0.2">
      <c r="A9343" s="50">
        <v>9340</v>
      </c>
      <c r="B9343" s="51">
        <v>65.133671067406937</v>
      </c>
    </row>
    <row r="9344" spans="1:2" x14ac:dyDescent="0.2">
      <c r="A9344" s="50">
        <v>9341</v>
      </c>
      <c r="B9344" s="51">
        <v>77.417301328787275</v>
      </c>
    </row>
    <row r="9345" spans="1:2" x14ac:dyDescent="0.2">
      <c r="A9345" s="50">
        <v>9342</v>
      </c>
      <c r="B9345" s="51">
        <v>63.575939374355144</v>
      </c>
    </row>
    <row r="9346" spans="1:2" x14ac:dyDescent="0.2">
      <c r="A9346" s="50">
        <v>9343</v>
      </c>
      <c r="B9346" s="51">
        <v>66.294827472987038</v>
      </c>
    </row>
    <row r="9347" spans="1:2" x14ac:dyDescent="0.2">
      <c r="A9347" s="50">
        <v>9344</v>
      </c>
      <c r="B9347" s="51">
        <v>51.673997688861931</v>
      </c>
    </row>
    <row r="9348" spans="1:2" x14ac:dyDescent="0.2">
      <c r="A9348" s="50">
        <v>9345</v>
      </c>
      <c r="B9348" s="51">
        <v>56.397338079707417</v>
      </c>
    </row>
    <row r="9349" spans="1:2" x14ac:dyDescent="0.2">
      <c r="A9349" s="50">
        <v>9346</v>
      </c>
      <c r="B9349" s="51">
        <v>48.899558561096683</v>
      </c>
    </row>
    <row r="9350" spans="1:2" x14ac:dyDescent="0.2">
      <c r="A9350" s="50">
        <v>9347</v>
      </c>
      <c r="B9350" s="51">
        <v>64.715268500477492</v>
      </c>
    </row>
    <row r="9351" spans="1:2" x14ac:dyDescent="0.2">
      <c r="A9351" s="50">
        <v>9348</v>
      </c>
      <c r="B9351" s="51">
        <v>62.785690496703296</v>
      </c>
    </row>
    <row r="9352" spans="1:2" x14ac:dyDescent="0.2">
      <c r="A9352" s="50">
        <v>9349</v>
      </c>
      <c r="B9352" s="51">
        <v>63.001643509894599</v>
      </c>
    </row>
    <row r="9353" spans="1:2" x14ac:dyDescent="0.2">
      <c r="A9353" s="50">
        <v>9350</v>
      </c>
      <c r="B9353" s="51">
        <v>62.357991111328438</v>
      </c>
    </row>
    <row r="9354" spans="1:2" x14ac:dyDescent="0.2">
      <c r="A9354" s="50">
        <v>9351</v>
      </c>
      <c r="B9354" s="51">
        <v>64.338329829006113</v>
      </c>
    </row>
    <row r="9355" spans="1:2" x14ac:dyDescent="0.2">
      <c r="A9355" s="50">
        <v>9352</v>
      </c>
      <c r="B9355" s="51">
        <v>58.562280723631297</v>
      </c>
    </row>
    <row r="9356" spans="1:2" x14ac:dyDescent="0.2">
      <c r="A9356" s="50">
        <v>9353</v>
      </c>
      <c r="B9356" s="51">
        <v>55.560639183836201</v>
      </c>
    </row>
    <row r="9357" spans="1:2" x14ac:dyDescent="0.2">
      <c r="A9357" s="50">
        <v>9354</v>
      </c>
      <c r="B9357" s="51">
        <v>58.64467695869822</v>
      </c>
    </row>
    <row r="9358" spans="1:2" x14ac:dyDescent="0.2">
      <c r="A9358" s="50">
        <v>9355</v>
      </c>
      <c r="B9358" s="51">
        <v>74.087478372769837</v>
      </c>
    </row>
    <row r="9359" spans="1:2" x14ac:dyDescent="0.2">
      <c r="A9359" s="50">
        <v>9356</v>
      </c>
      <c r="B9359" s="51">
        <v>60.600844178750997</v>
      </c>
    </row>
    <row r="9360" spans="1:2" x14ac:dyDescent="0.2">
      <c r="A9360" s="50">
        <v>9357</v>
      </c>
      <c r="B9360" s="51">
        <v>54.418144608171339</v>
      </c>
    </row>
    <row r="9361" spans="1:2" x14ac:dyDescent="0.2">
      <c r="A9361" s="50">
        <v>9358</v>
      </c>
      <c r="B9361" s="51">
        <v>61.175971510583949</v>
      </c>
    </row>
    <row r="9362" spans="1:2" x14ac:dyDescent="0.2">
      <c r="A9362" s="50">
        <v>9359</v>
      </c>
      <c r="B9362" s="51">
        <v>62.571195912174865</v>
      </c>
    </row>
    <row r="9363" spans="1:2" x14ac:dyDescent="0.2">
      <c r="A9363" s="50">
        <v>9360</v>
      </c>
      <c r="B9363" s="51">
        <v>63.660036253133036</v>
      </c>
    </row>
    <row r="9364" spans="1:2" x14ac:dyDescent="0.2">
      <c r="A9364" s="50">
        <v>9361</v>
      </c>
      <c r="B9364" s="51">
        <v>60.471208570832253</v>
      </c>
    </row>
    <row r="9365" spans="1:2" x14ac:dyDescent="0.2">
      <c r="A9365" s="50">
        <v>9362</v>
      </c>
      <c r="B9365" s="51">
        <v>73.42682600271057</v>
      </c>
    </row>
    <row r="9366" spans="1:2" x14ac:dyDescent="0.2">
      <c r="A9366" s="50">
        <v>9363</v>
      </c>
      <c r="B9366" s="51">
        <v>61.226616573727554</v>
      </c>
    </row>
    <row r="9367" spans="1:2" x14ac:dyDescent="0.2">
      <c r="A9367" s="50">
        <v>9364</v>
      </c>
      <c r="B9367" s="51">
        <v>50.837858525137982</v>
      </c>
    </row>
    <row r="9368" spans="1:2" x14ac:dyDescent="0.2">
      <c r="A9368" s="50">
        <v>9365</v>
      </c>
      <c r="B9368" s="51">
        <v>67.505447532265975</v>
      </c>
    </row>
    <row r="9369" spans="1:2" x14ac:dyDescent="0.2">
      <c r="A9369" s="50">
        <v>9366</v>
      </c>
      <c r="B9369" s="51">
        <v>65.436493331748423</v>
      </c>
    </row>
    <row r="9370" spans="1:2" x14ac:dyDescent="0.2">
      <c r="A9370" s="50">
        <v>9367</v>
      </c>
      <c r="B9370" s="51">
        <v>60.888357039626605</v>
      </c>
    </row>
    <row r="9371" spans="1:2" x14ac:dyDescent="0.2">
      <c r="A9371" s="50">
        <v>9368</v>
      </c>
      <c r="B9371" s="51">
        <v>70.441565602472849</v>
      </c>
    </row>
    <row r="9372" spans="1:2" x14ac:dyDescent="0.2">
      <c r="A9372" s="50">
        <v>9369</v>
      </c>
      <c r="B9372" s="51">
        <v>65.192308814534158</v>
      </c>
    </row>
    <row r="9373" spans="1:2" x14ac:dyDescent="0.2">
      <c r="A9373" s="50">
        <v>9370</v>
      </c>
      <c r="B9373" s="51">
        <v>61.514856332164527</v>
      </c>
    </row>
    <row r="9374" spans="1:2" x14ac:dyDescent="0.2">
      <c r="A9374" s="50">
        <v>9371</v>
      </c>
      <c r="B9374" s="51">
        <v>67.395351427706117</v>
      </c>
    </row>
    <row r="9375" spans="1:2" x14ac:dyDescent="0.2">
      <c r="A9375" s="50">
        <v>9372</v>
      </c>
      <c r="B9375" s="51">
        <v>76.281207218741727</v>
      </c>
    </row>
    <row r="9376" spans="1:2" x14ac:dyDescent="0.2">
      <c r="A9376" s="50">
        <v>9373</v>
      </c>
      <c r="B9376" s="51">
        <v>64.251409068000143</v>
      </c>
    </row>
    <row r="9377" spans="1:2" x14ac:dyDescent="0.2">
      <c r="A9377" s="50">
        <v>9374</v>
      </c>
      <c r="B9377" s="51">
        <v>64.109669710641512</v>
      </c>
    </row>
    <row r="9378" spans="1:2" x14ac:dyDescent="0.2">
      <c r="A9378" s="50">
        <v>9375</v>
      </c>
      <c r="B9378" s="51">
        <v>59.20849557447184</v>
      </c>
    </row>
    <row r="9379" spans="1:2" x14ac:dyDescent="0.2">
      <c r="A9379" s="50">
        <v>9376</v>
      </c>
      <c r="B9379" s="51">
        <v>52.698248168692118</v>
      </c>
    </row>
    <row r="9380" spans="1:2" x14ac:dyDescent="0.2">
      <c r="A9380" s="50">
        <v>9377</v>
      </c>
      <c r="B9380" s="51">
        <v>64.4256624222906</v>
      </c>
    </row>
    <row r="9381" spans="1:2" x14ac:dyDescent="0.2">
      <c r="A9381" s="50">
        <v>9378</v>
      </c>
      <c r="B9381" s="51">
        <v>50.619112839911558</v>
      </c>
    </row>
    <row r="9382" spans="1:2" x14ac:dyDescent="0.2">
      <c r="A9382" s="50">
        <v>9379</v>
      </c>
      <c r="B9382" s="51">
        <v>57.813603644925308</v>
      </c>
    </row>
    <row r="9383" spans="1:2" x14ac:dyDescent="0.2">
      <c r="A9383" s="50">
        <v>9380</v>
      </c>
      <c r="B9383" s="51">
        <v>63.302095418188138</v>
      </c>
    </row>
    <row r="9384" spans="1:2" x14ac:dyDescent="0.2">
      <c r="A9384" s="50">
        <v>9381</v>
      </c>
      <c r="B9384" s="51">
        <v>55.987006660237356</v>
      </c>
    </row>
    <row r="9385" spans="1:2" x14ac:dyDescent="0.2">
      <c r="A9385" s="50">
        <v>9382</v>
      </c>
      <c r="B9385" s="51">
        <v>62.867293223288414</v>
      </c>
    </row>
    <row r="9386" spans="1:2" x14ac:dyDescent="0.2">
      <c r="A9386" s="50">
        <v>9383</v>
      </c>
      <c r="B9386" s="51">
        <v>57.443772206667568</v>
      </c>
    </row>
    <row r="9387" spans="1:2" x14ac:dyDescent="0.2">
      <c r="A9387" s="50">
        <v>9384</v>
      </c>
      <c r="B9387" s="51">
        <v>59.075785184393851</v>
      </c>
    </row>
    <row r="9388" spans="1:2" x14ac:dyDescent="0.2">
      <c r="A9388" s="50">
        <v>9385</v>
      </c>
      <c r="B9388" s="51">
        <v>70.859936143862271</v>
      </c>
    </row>
    <row r="9389" spans="1:2" x14ac:dyDescent="0.2">
      <c r="A9389" s="50">
        <v>9386</v>
      </c>
      <c r="B9389" s="51">
        <v>64.481825154241335</v>
      </c>
    </row>
    <row r="9390" spans="1:2" x14ac:dyDescent="0.2">
      <c r="A9390" s="50">
        <v>9387</v>
      </c>
      <c r="B9390" s="51">
        <v>63.43863057503129</v>
      </c>
    </row>
    <row r="9391" spans="1:2" x14ac:dyDescent="0.2">
      <c r="A9391" s="50">
        <v>9388</v>
      </c>
      <c r="B9391" s="51">
        <v>61.096935479429163</v>
      </c>
    </row>
    <row r="9392" spans="1:2" x14ac:dyDescent="0.2">
      <c r="A9392" s="50">
        <v>9389</v>
      </c>
      <c r="B9392" s="51">
        <v>69.304969757794723</v>
      </c>
    </row>
    <row r="9393" spans="1:2" x14ac:dyDescent="0.2">
      <c r="A9393" s="50">
        <v>9390</v>
      </c>
      <c r="B9393" s="51">
        <v>67.57658280837974</v>
      </c>
    </row>
    <row r="9394" spans="1:2" x14ac:dyDescent="0.2">
      <c r="A9394" s="50">
        <v>9391</v>
      </c>
      <c r="B9394" s="51">
        <v>55.458414393915042</v>
      </c>
    </row>
    <row r="9395" spans="1:2" x14ac:dyDescent="0.2">
      <c r="A9395" s="50">
        <v>9392</v>
      </c>
      <c r="B9395" s="51">
        <v>64.195943023215591</v>
      </c>
    </row>
    <row r="9396" spans="1:2" x14ac:dyDescent="0.2">
      <c r="A9396" s="50">
        <v>9393</v>
      </c>
      <c r="B9396" s="51">
        <v>52.128065505702828</v>
      </c>
    </row>
    <row r="9397" spans="1:2" x14ac:dyDescent="0.2">
      <c r="A9397" s="50">
        <v>9394</v>
      </c>
      <c r="B9397" s="51">
        <v>55.625567937483432</v>
      </c>
    </row>
    <row r="9398" spans="1:2" x14ac:dyDescent="0.2">
      <c r="A9398" s="50">
        <v>9395</v>
      </c>
      <c r="B9398" s="51">
        <v>53.523809007533465</v>
      </c>
    </row>
    <row r="9399" spans="1:2" x14ac:dyDescent="0.2">
      <c r="A9399" s="50">
        <v>9396</v>
      </c>
      <c r="B9399" s="51">
        <v>58.913264011442578</v>
      </c>
    </row>
    <row r="9400" spans="1:2" x14ac:dyDescent="0.2">
      <c r="A9400" s="50">
        <v>9397</v>
      </c>
      <c r="B9400" s="51">
        <v>60.132362562944685</v>
      </c>
    </row>
    <row r="9401" spans="1:2" x14ac:dyDescent="0.2">
      <c r="A9401" s="50">
        <v>9398</v>
      </c>
      <c r="B9401" s="51">
        <v>66.034917739461022</v>
      </c>
    </row>
    <row r="9402" spans="1:2" x14ac:dyDescent="0.2">
      <c r="A9402" s="50">
        <v>9399</v>
      </c>
      <c r="B9402" s="51">
        <v>52.938055152880175</v>
      </c>
    </row>
    <row r="9403" spans="1:2" x14ac:dyDescent="0.2">
      <c r="A9403" s="50">
        <v>9400</v>
      </c>
      <c r="B9403" s="51">
        <v>53.861032492286185</v>
      </c>
    </row>
    <row r="9404" spans="1:2" x14ac:dyDescent="0.2">
      <c r="A9404" s="50">
        <v>9401</v>
      </c>
      <c r="B9404" s="51">
        <v>58.259922150652514</v>
      </c>
    </row>
    <row r="9405" spans="1:2" x14ac:dyDescent="0.2">
      <c r="A9405" s="50">
        <v>9402</v>
      </c>
      <c r="B9405" s="51">
        <v>62.014647197162198</v>
      </c>
    </row>
    <row r="9406" spans="1:2" x14ac:dyDescent="0.2">
      <c r="A9406" s="50">
        <v>9403</v>
      </c>
      <c r="B9406" s="51">
        <v>60.053045072929329</v>
      </c>
    </row>
    <row r="9407" spans="1:2" x14ac:dyDescent="0.2">
      <c r="A9407" s="50">
        <v>9404</v>
      </c>
      <c r="B9407" s="51">
        <v>79.564748728286318</v>
      </c>
    </row>
    <row r="9408" spans="1:2" x14ac:dyDescent="0.2">
      <c r="A9408" s="50">
        <v>9405</v>
      </c>
      <c r="B9408" s="51">
        <v>57.356196581471586</v>
      </c>
    </row>
    <row r="9409" spans="1:2" x14ac:dyDescent="0.2">
      <c r="A9409" s="50">
        <v>9406</v>
      </c>
      <c r="B9409" s="51">
        <v>64.658347940809989</v>
      </c>
    </row>
    <row r="9410" spans="1:2" x14ac:dyDescent="0.2">
      <c r="A9410" s="50">
        <v>9407</v>
      </c>
      <c r="B9410" s="51">
        <v>48.283577289899377</v>
      </c>
    </row>
    <row r="9411" spans="1:2" x14ac:dyDescent="0.2">
      <c r="A9411" s="50">
        <v>9408</v>
      </c>
      <c r="B9411" s="51">
        <v>59.763528058850262</v>
      </c>
    </row>
    <row r="9412" spans="1:2" x14ac:dyDescent="0.2">
      <c r="A9412" s="50">
        <v>9409</v>
      </c>
      <c r="B9412" s="51">
        <v>57.530878550894144</v>
      </c>
    </row>
    <row r="9413" spans="1:2" x14ac:dyDescent="0.2">
      <c r="A9413" s="50">
        <v>9410</v>
      </c>
      <c r="B9413" s="51">
        <v>51.850589131523989</v>
      </c>
    </row>
    <row r="9414" spans="1:2" x14ac:dyDescent="0.2">
      <c r="A9414" s="50">
        <v>9411</v>
      </c>
      <c r="B9414" s="51">
        <v>65.876043272516384</v>
      </c>
    </row>
    <row r="9415" spans="1:2" x14ac:dyDescent="0.2">
      <c r="A9415" s="50">
        <v>9412</v>
      </c>
      <c r="B9415" s="51">
        <v>71.132115939454081</v>
      </c>
    </row>
    <row r="9416" spans="1:2" x14ac:dyDescent="0.2">
      <c r="A9416" s="50">
        <v>9413</v>
      </c>
      <c r="B9416" s="51">
        <v>71.592731086941399</v>
      </c>
    </row>
    <row r="9417" spans="1:2" x14ac:dyDescent="0.2">
      <c r="A9417" s="50">
        <v>9414</v>
      </c>
      <c r="B9417" s="51">
        <v>70.288890242649629</v>
      </c>
    </row>
    <row r="9418" spans="1:2" x14ac:dyDescent="0.2">
      <c r="A9418" s="50">
        <v>9415</v>
      </c>
      <c r="B9418" s="51">
        <v>75.342434202300353</v>
      </c>
    </row>
    <row r="9419" spans="1:2" x14ac:dyDescent="0.2">
      <c r="A9419" s="50">
        <v>9416</v>
      </c>
      <c r="B9419" s="51">
        <v>64.952002176381114</v>
      </c>
    </row>
    <row r="9420" spans="1:2" x14ac:dyDescent="0.2">
      <c r="A9420" s="50">
        <v>9417</v>
      </c>
      <c r="B9420" s="51">
        <v>62.14591252972987</v>
      </c>
    </row>
    <row r="9421" spans="1:2" x14ac:dyDescent="0.2">
      <c r="A9421" s="50">
        <v>9418</v>
      </c>
      <c r="B9421" s="51">
        <v>65.042572440528119</v>
      </c>
    </row>
    <row r="9422" spans="1:2" x14ac:dyDescent="0.2">
      <c r="A9422" s="50">
        <v>9419</v>
      </c>
      <c r="B9422" s="51">
        <v>56.491156708542604</v>
      </c>
    </row>
    <row r="9423" spans="1:2" x14ac:dyDescent="0.2">
      <c r="A9423" s="50">
        <v>9420</v>
      </c>
      <c r="B9423" s="51">
        <v>61.594182821062361</v>
      </c>
    </row>
    <row r="9424" spans="1:2" x14ac:dyDescent="0.2">
      <c r="A9424" s="50">
        <v>9421</v>
      </c>
      <c r="B9424" s="51">
        <v>61.305718428330948</v>
      </c>
    </row>
    <row r="9425" spans="1:2" x14ac:dyDescent="0.2">
      <c r="A9425" s="50">
        <v>9422</v>
      </c>
      <c r="B9425" s="51">
        <v>68.302113044278684</v>
      </c>
    </row>
    <row r="9426" spans="1:2" x14ac:dyDescent="0.2">
      <c r="A9426" s="50">
        <v>9423</v>
      </c>
      <c r="B9426" s="51">
        <v>70.69877210487482</v>
      </c>
    </row>
    <row r="9427" spans="1:2" x14ac:dyDescent="0.2">
      <c r="A9427" s="50">
        <v>9424</v>
      </c>
      <c r="B9427" s="51">
        <v>73.193832967687229</v>
      </c>
    </row>
    <row r="9428" spans="1:2" x14ac:dyDescent="0.2">
      <c r="A9428" s="50">
        <v>9425</v>
      </c>
      <c r="B9428" s="51">
        <v>67.286388704763809</v>
      </c>
    </row>
    <row r="9429" spans="1:2" x14ac:dyDescent="0.2">
      <c r="A9429" s="50">
        <v>9426</v>
      </c>
      <c r="B9429" s="51">
        <v>56.241818949003957</v>
      </c>
    </row>
    <row r="9430" spans="1:2" x14ac:dyDescent="0.2">
      <c r="A9430" s="50">
        <v>9427</v>
      </c>
      <c r="B9430" s="51">
        <v>62.226106568389937</v>
      </c>
    </row>
    <row r="9431" spans="1:2" x14ac:dyDescent="0.2">
      <c r="A9431" s="50">
        <v>9428</v>
      </c>
      <c r="B9431" s="51">
        <v>59.421087152695705</v>
      </c>
    </row>
    <row r="9432" spans="1:2" x14ac:dyDescent="0.2">
      <c r="A9432" s="50">
        <v>9429</v>
      </c>
      <c r="B9432" s="51">
        <v>51.370328027904975</v>
      </c>
    </row>
    <row r="9433" spans="1:2" x14ac:dyDescent="0.2">
      <c r="A9433" s="50">
        <v>9430</v>
      </c>
      <c r="B9433" s="51">
        <v>66.662395553333909</v>
      </c>
    </row>
    <row r="9434" spans="1:2" x14ac:dyDescent="0.2">
      <c r="A9434" s="50">
        <v>9431</v>
      </c>
      <c r="B9434" s="51">
        <v>67.875156318222253</v>
      </c>
    </row>
    <row r="9435" spans="1:2" x14ac:dyDescent="0.2">
      <c r="A9435" s="50">
        <v>9432</v>
      </c>
      <c r="B9435" s="51">
        <v>54.605866729630186</v>
      </c>
    </row>
    <row r="9436" spans="1:2" x14ac:dyDescent="0.2">
      <c r="A9436" s="50">
        <v>9433</v>
      </c>
      <c r="B9436" s="51">
        <v>66.394685454201024</v>
      </c>
    </row>
    <row r="9437" spans="1:2" x14ac:dyDescent="0.2">
      <c r="A9437" s="50">
        <v>9434</v>
      </c>
      <c r="B9437" s="51">
        <v>68.830160464900743</v>
      </c>
    </row>
    <row r="9438" spans="1:2" x14ac:dyDescent="0.2">
      <c r="A9438" s="50">
        <v>9435</v>
      </c>
      <c r="B9438" s="51">
        <v>51.175623163713148</v>
      </c>
    </row>
    <row r="9439" spans="1:2" x14ac:dyDescent="0.2">
      <c r="A9439" s="50">
        <v>9436</v>
      </c>
      <c r="B9439" s="51">
        <v>57.122553565025797</v>
      </c>
    </row>
    <row r="9440" spans="1:2" x14ac:dyDescent="0.2">
      <c r="A9440" s="50">
        <v>9437</v>
      </c>
      <c r="B9440" s="51">
        <v>65.376885566638094</v>
      </c>
    </row>
    <row r="9441" spans="1:2" x14ac:dyDescent="0.2">
      <c r="A9441" s="50">
        <v>9438</v>
      </c>
      <c r="B9441" s="51">
        <v>74.537292851225985</v>
      </c>
    </row>
    <row r="9442" spans="1:2" x14ac:dyDescent="0.2">
      <c r="A9442" s="50">
        <v>9439</v>
      </c>
      <c r="B9442" s="51">
        <v>65.684886073864789</v>
      </c>
    </row>
    <row r="9443" spans="1:2" x14ac:dyDescent="0.2">
      <c r="A9443" s="50">
        <v>9440</v>
      </c>
      <c r="B9443" s="51">
        <v>60.262331964182358</v>
      </c>
    </row>
    <row r="9444" spans="1:2" x14ac:dyDescent="0.2">
      <c r="A9444" s="50">
        <v>9441</v>
      </c>
      <c r="B9444" s="51">
        <v>75.679590646750555</v>
      </c>
    </row>
    <row r="9445" spans="1:2" x14ac:dyDescent="0.2">
      <c r="A9445" s="50">
        <v>9442</v>
      </c>
      <c r="B9445" s="51">
        <v>59.340714378399973</v>
      </c>
    </row>
    <row r="9446" spans="1:2" x14ac:dyDescent="0.2">
      <c r="A9446" s="50">
        <v>9443</v>
      </c>
      <c r="B9446" s="51">
        <v>58.861029888935903</v>
      </c>
    </row>
    <row r="9447" spans="1:2" x14ac:dyDescent="0.2">
      <c r="A9447" s="50">
        <v>9444</v>
      </c>
      <c r="B9447" s="51">
        <v>72.281616176739632</v>
      </c>
    </row>
    <row r="9448" spans="1:2" x14ac:dyDescent="0.2">
      <c r="A9448" s="50">
        <v>9445</v>
      </c>
      <c r="B9448" s="51">
        <v>62.490310293389555</v>
      </c>
    </row>
    <row r="9449" spans="1:2" x14ac:dyDescent="0.2">
      <c r="A9449" s="50">
        <v>9446</v>
      </c>
      <c r="B9449" s="51">
        <v>71.303112531404253</v>
      </c>
    </row>
    <row r="9450" spans="1:2" x14ac:dyDescent="0.2">
      <c r="A9450" s="50">
        <v>9447</v>
      </c>
      <c r="B9450" s="51">
        <v>63.79869029050316</v>
      </c>
    </row>
    <row r="9451" spans="1:2" x14ac:dyDescent="0.2">
      <c r="A9451" s="50">
        <v>9448</v>
      </c>
      <c r="B9451" s="51">
        <v>65.530048363165221</v>
      </c>
    </row>
    <row r="9452" spans="1:2" x14ac:dyDescent="0.2">
      <c r="A9452" s="50">
        <v>9449</v>
      </c>
      <c r="B9452" s="51">
        <v>54.899310137528289</v>
      </c>
    </row>
    <row r="9453" spans="1:2" x14ac:dyDescent="0.2">
      <c r="A9453" s="50">
        <v>9450</v>
      </c>
      <c r="B9453" s="51">
        <v>65.624225632203206</v>
      </c>
    </row>
    <row r="9454" spans="1:2" x14ac:dyDescent="0.2">
      <c r="A9454" s="50">
        <v>9451</v>
      </c>
      <c r="B9454" s="51">
        <v>72.616397525719492</v>
      </c>
    </row>
    <row r="9455" spans="1:2" x14ac:dyDescent="0.2">
      <c r="A9455" s="50">
        <v>9452</v>
      </c>
      <c r="B9455" s="51">
        <v>68.182948475515246</v>
      </c>
    </row>
    <row r="9456" spans="1:2" x14ac:dyDescent="0.2">
      <c r="A9456" s="50">
        <v>9453</v>
      </c>
      <c r="B9456" s="51">
        <v>53.653453769639377</v>
      </c>
    </row>
    <row r="9457" spans="1:2" x14ac:dyDescent="0.2">
      <c r="A9457" s="50">
        <v>9454</v>
      </c>
      <c r="B9457" s="51">
        <v>51.491095357876624</v>
      </c>
    </row>
    <row r="9458" spans="1:2" x14ac:dyDescent="0.2">
      <c r="A9458" s="50">
        <v>9455</v>
      </c>
      <c r="B9458" s="51">
        <v>62.065857123342823</v>
      </c>
    </row>
    <row r="9459" spans="1:2" x14ac:dyDescent="0.2">
      <c r="A9459" s="50">
        <v>9456</v>
      </c>
      <c r="B9459" s="51">
        <v>74.82921945954412</v>
      </c>
    </row>
    <row r="9460" spans="1:2" x14ac:dyDescent="0.2">
      <c r="A9460" s="50">
        <v>9457</v>
      </c>
      <c r="B9460" s="51">
        <v>59.973645686969128</v>
      </c>
    </row>
    <row r="9461" spans="1:2" x14ac:dyDescent="0.2">
      <c r="A9461" s="50">
        <v>9458</v>
      </c>
      <c r="B9461" s="51">
        <v>56.826935765728855</v>
      </c>
    </row>
    <row r="9462" spans="1:2" x14ac:dyDescent="0.2">
      <c r="A9462" s="50">
        <v>9459</v>
      </c>
      <c r="B9462" s="51">
        <v>55.007864000616195</v>
      </c>
    </row>
    <row r="9463" spans="1:2" x14ac:dyDescent="0.2">
      <c r="A9463" s="50">
        <v>9460</v>
      </c>
      <c r="B9463" s="51">
        <v>59.92273992457298</v>
      </c>
    </row>
    <row r="9464" spans="1:2" x14ac:dyDescent="0.2">
      <c r="A9464" s="50">
        <v>9461</v>
      </c>
      <c r="B9464" s="51">
        <v>66.831839580977643</v>
      </c>
    </row>
    <row r="9465" spans="1:2" x14ac:dyDescent="0.2">
      <c r="A9465" s="50">
        <v>9462</v>
      </c>
      <c r="B9465" s="51">
        <v>46.960201385309993</v>
      </c>
    </row>
    <row r="9466" spans="1:2" x14ac:dyDescent="0.2">
      <c r="A9466" s="50">
        <v>9463</v>
      </c>
      <c r="B9466" s="51">
        <v>60.392143070274621</v>
      </c>
    </row>
    <row r="9467" spans="1:2" x14ac:dyDescent="0.2">
      <c r="A9467" s="50">
        <v>9464</v>
      </c>
      <c r="B9467" s="51">
        <v>55.288331419555398</v>
      </c>
    </row>
    <row r="9468" spans="1:2" x14ac:dyDescent="0.2">
      <c r="A9468" s="50">
        <v>9465</v>
      </c>
      <c r="B9468" s="51">
        <v>59.289145763380596</v>
      </c>
    </row>
    <row r="9469" spans="1:2" x14ac:dyDescent="0.2">
      <c r="A9469" s="50">
        <v>9466</v>
      </c>
      <c r="B9469" s="51">
        <v>69.666554929531202</v>
      </c>
    </row>
    <row r="9470" spans="1:2" x14ac:dyDescent="0.2">
      <c r="A9470" s="50">
        <v>9467</v>
      </c>
      <c r="B9470" s="51">
        <v>66.728259500807795</v>
      </c>
    </row>
    <row r="9471" spans="1:2" x14ac:dyDescent="0.2">
      <c r="A9471" s="50">
        <v>9468</v>
      </c>
      <c r="B9471" s="51">
        <v>57.672810636451118</v>
      </c>
    </row>
    <row r="9472" spans="1:2" x14ac:dyDescent="0.2">
      <c r="A9472" s="50">
        <v>9469</v>
      </c>
      <c r="B9472" s="51">
        <v>58.426511312903081</v>
      </c>
    </row>
    <row r="9473" spans="1:2" x14ac:dyDescent="0.2">
      <c r="A9473" s="50">
        <v>9470</v>
      </c>
      <c r="B9473" s="51">
        <v>76.683416298360029</v>
      </c>
    </row>
    <row r="9474" spans="1:2" x14ac:dyDescent="0.2">
      <c r="A9474" s="50">
        <v>9471</v>
      </c>
      <c r="B9474" s="51">
        <v>58.69731790088786</v>
      </c>
    </row>
    <row r="9475" spans="1:2" x14ac:dyDescent="0.2">
      <c r="A9475" s="50">
        <v>9472</v>
      </c>
      <c r="B9475" s="51">
        <v>60.758805991205755</v>
      </c>
    </row>
    <row r="9476" spans="1:2" x14ac:dyDescent="0.2">
      <c r="A9476" s="50">
        <v>9473</v>
      </c>
      <c r="B9476" s="51">
        <v>63.883645951783478</v>
      </c>
    </row>
    <row r="9477" spans="1:2" x14ac:dyDescent="0.2">
      <c r="A9477" s="50">
        <v>9474</v>
      </c>
      <c r="B9477" s="51">
        <v>59.84318682633652</v>
      </c>
    </row>
    <row r="9478" spans="1:2" x14ac:dyDescent="0.2">
      <c r="A9478" s="50">
        <v>9475</v>
      </c>
      <c r="B9478" s="51">
        <v>45.681009075239047</v>
      </c>
    </row>
    <row r="9479" spans="1:2" x14ac:dyDescent="0.2">
      <c r="A9479" s="50">
        <v>9476</v>
      </c>
      <c r="B9479" s="51">
        <v>55.076701970712037</v>
      </c>
    </row>
    <row r="9480" spans="1:2" x14ac:dyDescent="0.2">
      <c r="A9480" s="50">
        <v>9477</v>
      </c>
      <c r="B9480" s="51">
        <v>55.355101524469283</v>
      </c>
    </row>
    <row r="9481" spans="1:2" x14ac:dyDescent="0.2">
      <c r="A9481" s="50">
        <v>9478</v>
      </c>
      <c r="B9481" s="51">
        <v>54.491962898702411</v>
      </c>
    </row>
    <row r="9482" spans="1:2" x14ac:dyDescent="0.2">
      <c r="A9482" s="50">
        <v>9479</v>
      </c>
      <c r="B9482" s="51">
        <v>56.885140309565799</v>
      </c>
    </row>
    <row r="9483" spans="1:2" x14ac:dyDescent="0.2">
      <c r="A9483" s="50">
        <v>9480</v>
      </c>
      <c r="B9483" s="51">
        <v>66.132722757163307</v>
      </c>
    </row>
    <row r="9484" spans="1:2" x14ac:dyDescent="0.2">
      <c r="A9484" s="50">
        <v>9481</v>
      </c>
      <c r="B9484" s="51">
        <v>69.899398579288061</v>
      </c>
    </row>
    <row r="9485" spans="1:2" x14ac:dyDescent="0.2">
      <c r="A9485" s="50">
        <v>9482</v>
      </c>
      <c r="B9485" s="51">
        <v>78.876285921082925</v>
      </c>
    </row>
    <row r="9486" spans="1:2" x14ac:dyDescent="0.2">
      <c r="A9486" s="50">
        <v>9483</v>
      </c>
      <c r="B9486" s="51">
        <v>62.919677367872971</v>
      </c>
    </row>
    <row r="9487" spans="1:2" x14ac:dyDescent="0.2">
      <c r="A9487" s="50">
        <v>9484</v>
      </c>
      <c r="B9487" s="51">
        <v>68.958049365507733</v>
      </c>
    </row>
    <row r="9488" spans="1:2" x14ac:dyDescent="0.2">
      <c r="A9488" s="50">
        <v>9485</v>
      </c>
      <c r="B9488" s="51">
        <v>68.500916596186272</v>
      </c>
    </row>
    <row r="9489" spans="1:2" x14ac:dyDescent="0.2">
      <c r="A9489" s="50">
        <v>9486</v>
      </c>
      <c r="B9489" s="51">
        <v>52.547196994052484</v>
      </c>
    </row>
    <row r="9490" spans="1:2" x14ac:dyDescent="0.2">
      <c r="A9490" s="50">
        <v>9487</v>
      </c>
      <c r="B9490" s="51">
        <v>54.789377755523226</v>
      </c>
    </row>
    <row r="9491" spans="1:2" x14ac:dyDescent="0.2">
      <c r="A9491" s="50">
        <v>9488</v>
      </c>
      <c r="B9491" s="51">
        <v>56.145994498787488</v>
      </c>
    </row>
    <row r="9492" spans="1:2" x14ac:dyDescent="0.2">
      <c r="A9492" s="50">
        <v>9489</v>
      </c>
      <c r="B9492" s="51">
        <v>50.972656834038482</v>
      </c>
    </row>
    <row r="9493" spans="1:2" x14ac:dyDescent="0.2">
      <c r="A9493" s="50">
        <v>9490</v>
      </c>
      <c r="B9493" s="51">
        <v>62.70429687836495</v>
      </c>
    </row>
    <row r="9494" spans="1:2" x14ac:dyDescent="0.2">
      <c r="A9494" s="50">
        <v>9491</v>
      </c>
      <c r="B9494" s="51">
        <v>70.044674684792056</v>
      </c>
    </row>
    <row r="9495" spans="1:2" x14ac:dyDescent="0.2">
      <c r="A9495" s="50">
        <v>9492</v>
      </c>
      <c r="B9495" s="51">
        <v>65.937846472063853</v>
      </c>
    </row>
    <row r="9496" spans="1:2" x14ac:dyDescent="0.2">
      <c r="A9496" s="50">
        <v>9493</v>
      </c>
      <c r="B9496" s="51">
        <v>59.632591392819037</v>
      </c>
    </row>
    <row r="9497" spans="1:2" x14ac:dyDescent="0.2">
      <c r="A9497" s="50">
        <v>9494</v>
      </c>
      <c r="B9497" s="51">
        <v>49.531672090286477</v>
      </c>
    </row>
    <row r="9498" spans="1:2" x14ac:dyDescent="0.2">
      <c r="A9498" s="50">
        <v>9495</v>
      </c>
      <c r="B9498" s="51">
        <v>51.96064933917409</v>
      </c>
    </row>
    <row r="9499" spans="1:2" x14ac:dyDescent="0.2">
      <c r="A9499" s="50">
        <v>9496</v>
      </c>
      <c r="B9499" s="51">
        <v>61.435602354103956</v>
      </c>
    </row>
    <row r="9500" spans="1:2" x14ac:dyDescent="0.2">
      <c r="A9500" s="50">
        <v>9497</v>
      </c>
      <c r="B9500" s="51">
        <v>48.671751497276041</v>
      </c>
    </row>
    <row r="9501" spans="1:2" x14ac:dyDescent="0.2">
      <c r="A9501" s="50">
        <v>9498</v>
      </c>
      <c r="B9501" s="51">
        <v>53.16887028236124</v>
      </c>
    </row>
    <row r="9502" spans="1:2" x14ac:dyDescent="0.2">
      <c r="A9502" s="50">
        <v>9499</v>
      </c>
      <c r="B9502" s="51">
        <v>59.552608989059564</v>
      </c>
    </row>
    <row r="9503" spans="1:2" x14ac:dyDescent="0.2">
      <c r="A9503" s="50">
        <v>9500</v>
      </c>
      <c r="B9503" s="51">
        <v>58.206303792885592</v>
      </c>
    </row>
    <row r="9504" spans="1:2" x14ac:dyDescent="0.2">
      <c r="A9504" s="50">
        <v>9501</v>
      </c>
      <c r="B9504" s="51">
        <v>82.099404652150056</v>
      </c>
    </row>
    <row r="9505" spans="1:2" x14ac:dyDescent="0.2">
      <c r="A9505" s="50">
        <v>9502</v>
      </c>
      <c r="B9505" s="51">
        <v>56.643551941638016</v>
      </c>
    </row>
    <row r="9506" spans="1:2" x14ac:dyDescent="0.2">
      <c r="A9506" s="50">
        <v>9503</v>
      </c>
      <c r="B9506" s="51">
        <v>66.936366883396886</v>
      </c>
    </row>
    <row r="9507" spans="1:2" x14ac:dyDescent="0.2">
      <c r="A9507" s="50">
        <v>9504</v>
      </c>
      <c r="B9507" s="51">
        <v>67.003833435774169</v>
      </c>
    </row>
    <row r="9508" spans="1:2" x14ac:dyDescent="0.2">
      <c r="A9508" s="50">
        <v>9505</v>
      </c>
      <c r="B9508" s="51">
        <v>56.975519494493717</v>
      </c>
    </row>
    <row r="9509" spans="1:2" x14ac:dyDescent="0.2">
      <c r="A9509" s="50">
        <v>9506</v>
      </c>
      <c r="B9509" s="51">
        <v>60.341475352345185</v>
      </c>
    </row>
    <row r="9510" spans="1:2" x14ac:dyDescent="0.2">
      <c r="A9510" s="50">
        <v>9507</v>
      </c>
      <c r="B9510" s="51">
        <v>65.284310498161489</v>
      </c>
    </row>
    <row r="9511" spans="1:2" x14ac:dyDescent="0.2">
      <c r="A9511" s="50">
        <v>9508</v>
      </c>
      <c r="B9511" s="51">
        <v>55.726105425241364</v>
      </c>
    </row>
    <row r="9512" spans="1:2" x14ac:dyDescent="0.2">
      <c r="A9512" s="50">
        <v>9509</v>
      </c>
      <c r="B9512" s="51">
        <v>63.522232758073038</v>
      </c>
    </row>
    <row r="9513" spans="1:2" x14ac:dyDescent="0.2">
      <c r="A9513" s="50">
        <v>9510</v>
      </c>
      <c r="B9513" s="51">
        <v>55.183127625314512</v>
      </c>
    </row>
    <row r="9514" spans="1:2" x14ac:dyDescent="0.2">
      <c r="A9514" s="50">
        <v>9511</v>
      </c>
      <c r="B9514" s="51">
        <v>64.894258272015051</v>
      </c>
    </row>
    <row r="9515" spans="1:2" x14ac:dyDescent="0.2">
      <c r="A9515" s="50">
        <v>9512</v>
      </c>
      <c r="B9515" s="51">
        <v>84.999143796301496</v>
      </c>
    </row>
    <row r="9516" spans="1:2" x14ac:dyDescent="0.2">
      <c r="A9516" s="50">
        <v>9513</v>
      </c>
      <c r="B9516" s="51">
        <v>61.64503663767308</v>
      </c>
    </row>
    <row r="9517" spans="1:2" x14ac:dyDescent="0.2">
      <c r="A9517" s="50">
        <v>9514</v>
      </c>
      <c r="B9517" s="51">
        <v>89.057483017500175</v>
      </c>
    </row>
    <row r="9518" spans="1:2" x14ac:dyDescent="0.2">
      <c r="A9518" s="50">
        <v>9515</v>
      </c>
      <c r="B9518" s="51">
        <v>55.888952861375401</v>
      </c>
    </row>
    <row r="9519" spans="1:2" x14ac:dyDescent="0.2">
      <c r="A9519" s="50">
        <v>9516</v>
      </c>
      <c r="B9519" s="51">
        <v>52.392108184191514</v>
      </c>
    </row>
    <row r="9520" spans="1:2" x14ac:dyDescent="0.2">
      <c r="A9520" s="50">
        <v>9517</v>
      </c>
      <c r="B9520" s="51">
        <v>60.809388436953569</v>
      </c>
    </row>
    <row r="9521" spans="1:2" x14ac:dyDescent="0.2">
      <c r="A9521" s="50">
        <v>9518</v>
      </c>
      <c r="B9521" s="51">
        <v>53.439444487321445</v>
      </c>
    </row>
    <row r="9522" spans="1:2" x14ac:dyDescent="0.2">
      <c r="A9522" s="50">
        <v>9519</v>
      </c>
      <c r="B9522" s="51">
        <v>63.083843801792604</v>
      </c>
    </row>
    <row r="9523" spans="1:2" x14ac:dyDescent="0.2">
      <c r="A9523" s="50">
        <v>9520</v>
      </c>
      <c r="B9523" s="51">
        <v>56.735562643294855</v>
      </c>
    </row>
    <row r="9524" spans="1:2" x14ac:dyDescent="0.2">
      <c r="A9524" s="50">
        <v>9521</v>
      </c>
      <c r="B9524" s="51">
        <v>60.967333335923392</v>
      </c>
    </row>
    <row r="9525" spans="1:2" x14ac:dyDescent="0.2">
      <c r="A9525" s="50">
        <v>9522</v>
      </c>
      <c r="B9525" s="51">
        <v>63.219229626472647</v>
      </c>
    </row>
    <row r="9526" spans="1:2" x14ac:dyDescent="0.2">
      <c r="A9526" s="50">
        <v>9523</v>
      </c>
      <c r="B9526" s="51">
        <v>61.724499886764718</v>
      </c>
    </row>
    <row r="9527" spans="1:2" x14ac:dyDescent="0.2">
      <c r="A9527" s="50">
        <v>9524</v>
      </c>
      <c r="B9527" s="51">
        <v>66.560303370815134</v>
      </c>
    </row>
    <row r="9528" spans="1:2" x14ac:dyDescent="0.2">
      <c r="A9528" s="50">
        <v>9525</v>
      </c>
      <c r="B9528" s="51">
        <v>49.982702278151947</v>
      </c>
    </row>
    <row r="9529" spans="1:2" x14ac:dyDescent="0.2">
      <c r="A9529" s="50">
        <v>9526</v>
      </c>
      <c r="B9529" s="51">
        <v>58.479612465068435</v>
      </c>
    </row>
    <row r="9530" spans="1:2" x14ac:dyDescent="0.2">
      <c r="A9530" s="50">
        <v>9527</v>
      </c>
      <c r="B9530" s="51">
        <v>61.384871188502039</v>
      </c>
    </row>
    <row r="9531" spans="1:2" x14ac:dyDescent="0.2">
      <c r="A9531" s="50">
        <v>9528</v>
      </c>
      <c r="B9531" s="51">
        <v>61.934800795062088</v>
      </c>
    </row>
    <row r="9532" spans="1:2" x14ac:dyDescent="0.2">
      <c r="A9532" s="50">
        <v>9529</v>
      </c>
      <c r="B9532" s="51">
        <v>65.780126935230641</v>
      </c>
    </row>
    <row r="9533" spans="1:2" x14ac:dyDescent="0.2">
      <c r="A9533" s="50">
        <v>9530</v>
      </c>
      <c r="B9533" s="51">
        <v>53.984658647623213</v>
      </c>
    </row>
    <row r="9534" spans="1:2" x14ac:dyDescent="0.2">
      <c r="A9534" s="50">
        <v>9531</v>
      </c>
      <c r="B9534" s="51">
        <v>49.713881834870094</v>
      </c>
    </row>
    <row r="9535" spans="1:2" x14ac:dyDescent="0.2">
      <c r="A9535" s="50">
        <v>9532</v>
      </c>
      <c r="B9535" s="51">
        <v>64.023774365847842</v>
      </c>
    </row>
    <row r="9536" spans="1:2" x14ac:dyDescent="0.2">
      <c r="A9536" s="50">
        <v>9533</v>
      </c>
      <c r="B9536" s="51">
        <v>64.804520038715964</v>
      </c>
    </row>
    <row r="9537" spans="1:2" x14ac:dyDescent="0.2">
      <c r="A9537" s="50">
        <v>9534</v>
      </c>
      <c r="B9537" s="51">
        <v>57.211459518205331</v>
      </c>
    </row>
    <row r="9538" spans="1:2" x14ac:dyDescent="0.2">
      <c r="A9538" s="50">
        <v>9535</v>
      </c>
      <c r="B9538" s="51">
        <v>59.712443524870537</v>
      </c>
    </row>
    <row r="9539" spans="1:2" x14ac:dyDescent="0.2">
      <c r="A9539" s="50">
        <v>9536</v>
      </c>
      <c r="B9539" s="51">
        <v>67.688626815974004</v>
      </c>
    </row>
    <row r="9540" spans="1:2" x14ac:dyDescent="0.2">
      <c r="A9540" s="50">
        <v>9537</v>
      </c>
      <c r="B9540" s="51">
        <v>73.828879423664262</v>
      </c>
    </row>
    <row r="9541" spans="1:2" x14ac:dyDescent="0.2">
      <c r="A9541" s="50">
        <v>9538</v>
      </c>
      <c r="B9541" s="51">
        <v>66.459079810443114</v>
      </c>
    </row>
    <row r="9542" spans="1:2" x14ac:dyDescent="0.2">
      <c r="A9542" s="50">
        <v>9539</v>
      </c>
      <c r="B9542" s="51">
        <v>58.343369587075181</v>
      </c>
    </row>
    <row r="9543" spans="1:2" x14ac:dyDescent="0.2">
      <c r="A9543" s="50">
        <v>9540</v>
      </c>
      <c r="B9543" s="51">
        <v>56.336858964891867</v>
      </c>
    </row>
    <row r="9544" spans="1:2" x14ac:dyDescent="0.2">
      <c r="A9544" s="50">
        <v>9541</v>
      </c>
      <c r="B9544" s="51">
        <v>56.584268619098538</v>
      </c>
    </row>
    <row r="9545" spans="1:2" x14ac:dyDescent="0.2">
      <c r="A9545" s="50">
        <v>9542</v>
      </c>
      <c r="B9545" s="51">
        <v>55.825670179946115</v>
      </c>
    </row>
    <row r="9546" spans="1:2" x14ac:dyDescent="0.2">
      <c r="A9546" s="50">
        <v>9543</v>
      </c>
      <c r="B9546" s="51">
        <v>57.983808962634392</v>
      </c>
    </row>
    <row r="9547" spans="1:2" x14ac:dyDescent="0.2">
      <c r="A9547" s="50">
        <v>9544</v>
      </c>
      <c r="B9547" s="51">
        <v>47.528898313969279</v>
      </c>
    </row>
    <row r="9548" spans="1:2" x14ac:dyDescent="0.2">
      <c r="A9548" s="50">
        <v>9545</v>
      </c>
      <c r="B9548" s="51">
        <v>54.18307092889318</v>
      </c>
    </row>
    <row r="9549" spans="1:2" x14ac:dyDescent="0.2">
      <c r="A9549" s="50">
        <v>9546</v>
      </c>
      <c r="B9549" s="51">
        <v>57.586435553995926</v>
      </c>
    </row>
    <row r="9550" spans="1:2" x14ac:dyDescent="0.2">
      <c r="A9550" s="50">
        <v>9547</v>
      </c>
      <c r="B9550" s="51">
        <v>63.968947715688593</v>
      </c>
    </row>
    <row r="9551" spans="1:2" x14ac:dyDescent="0.2">
      <c r="A9551" s="50">
        <v>9548</v>
      </c>
      <c r="B9551" s="51">
        <v>53.305559502005792</v>
      </c>
    </row>
    <row r="9552" spans="1:2" x14ac:dyDescent="0.2">
      <c r="A9552" s="50">
        <v>9549</v>
      </c>
      <c r="B9552" s="51">
        <v>52.793016181489833</v>
      </c>
    </row>
    <row r="9553" spans="1:2" x14ac:dyDescent="0.2">
      <c r="A9553" s="50">
        <v>9550</v>
      </c>
      <c r="B9553" s="51">
        <v>60.183129771371355</v>
      </c>
    </row>
    <row r="9554" spans="1:2" x14ac:dyDescent="0.2">
      <c r="A9554" s="50">
        <v>9551</v>
      </c>
      <c r="B9554" s="51">
        <v>56.084188053681935</v>
      </c>
    </row>
    <row r="9555" spans="1:2" x14ac:dyDescent="0.2">
      <c r="A9555" s="50">
        <v>9552</v>
      </c>
      <c r="B9555" s="51">
        <v>57.299845605287686</v>
      </c>
    </row>
    <row r="9556" spans="1:2" x14ac:dyDescent="0.2">
      <c r="A9556" s="50">
        <v>9553</v>
      </c>
      <c r="B9556" s="51">
        <v>53.079756459304413</v>
      </c>
    </row>
    <row r="9557" spans="1:2" x14ac:dyDescent="0.2">
      <c r="A9557" s="50">
        <v>9554</v>
      </c>
      <c r="B9557" s="51">
        <v>63.744449125784215</v>
      </c>
    </row>
    <row r="9558" spans="1:2" x14ac:dyDescent="0.2">
      <c r="A9558" s="50">
        <v>9555</v>
      </c>
      <c r="B9558" s="51">
        <v>54.30150075552109</v>
      </c>
    </row>
    <row r="9559" spans="1:2" x14ac:dyDescent="0.2">
      <c r="A9559" s="50">
        <v>9556</v>
      </c>
      <c r="B9559" s="51">
        <v>67.217171091726442</v>
      </c>
    </row>
    <row r="9560" spans="1:2" x14ac:dyDescent="0.2">
      <c r="A9560" s="50">
        <v>9557</v>
      </c>
      <c r="B9560" s="51">
        <v>66.1957673201983</v>
      </c>
    </row>
    <row r="9561" spans="1:2" x14ac:dyDescent="0.2">
      <c r="A9561" s="50">
        <v>9558</v>
      </c>
      <c r="B9561" s="51">
        <v>58.994629973521675</v>
      </c>
    </row>
    <row r="9562" spans="1:2" x14ac:dyDescent="0.2">
      <c r="A9562" s="50">
        <v>9559</v>
      </c>
      <c r="B9562" s="51">
        <v>53.780710903557306</v>
      </c>
    </row>
    <row r="9563" spans="1:2" x14ac:dyDescent="0.2">
      <c r="A9563" s="50">
        <v>9560</v>
      </c>
      <c r="B9563" s="51">
        <v>62.438592703632878</v>
      </c>
    </row>
    <row r="9564" spans="1:2" x14ac:dyDescent="0.2">
      <c r="A9564" s="50">
        <v>9561</v>
      </c>
      <c r="B9564" s="51">
        <v>58.779294128207859</v>
      </c>
    </row>
    <row r="9565" spans="1:2" x14ac:dyDescent="0.2">
      <c r="A9565" s="50">
        <v>9562</v>
      </c>
      <c r="B9565" s="51">
        <v>54.718206634624543</v>
      </c>
    </row>
    <row r="9566" spans="1:2" x14ac:dyDescent="0.2">
      <c r="A9566" s="50">
        <v>9563</v>
      </c>
      <c r="B9566" s="51">
        <v>60.550237811959157</v>
      </c>
    </row>
    <row r="9567" spans="1:2" x14ac:dyDescent="0.2">
      <c r="A9567" s="50">
        <v>9564</v>
      </c>
      <c r="B9567" s="51">
        <v>64.569862562203895</v>
      </c>
    </row>
    <row r="9568" spans="1:2" x14ac:dyDescent="0.2">
      <c r="A9568" s="50">
        <v>9565</v>
      </c>
      <c r="B9568" s="51">
        <v>57.898896732850893</v>
      </c>
    </row>
    <row r="9569" spans="1:2" x14ac:dyDescent="0.2">
      <c r="A9569" s="50">
        <v>9566</v>
      </c>
      <c r="B9569" s="51">
        <v>57.758762564073407</v>
      </c>
    </row>
    <row r="9570" spans="1:2" x14ac:dyDescent="0.2">
      <c r="A9570" s="50">
        <v>9567</v>
      </c>
      <c r="B9570" s="51">
        <v>50.235013540898876</v>
      </c>
    </row>
    <row r="9571" spans="1:2" x14ac:dyDescent="0.2">
      <c r="A9571" s="50">
        <v>9568</v>
      </c>
      <c r="B9571" s="51">
        <v>50.389055372394175</v>
      </c>
    </row>
    <row r="9572" spans="1:2" x14ac:dyDescent="0.2">
      <c r="A9572" s="50">
        <v>9569</v>
      </c>
      <c r="B9572" s="51">
        <v>63.355315817109435</v>
      </c>
    </row>
    <row r="9573" spans="1:2" x14ac:dyDescent="0.2">
      <c r="A9573" s="50">
        <v>9570</v>
      </c>
      <c r="B9573" s="51">
        <v>67.109984792143592</v>
      </c>
    </row>
    <row r="9574" spans="1:2" x14ac:dyDescent="0.2">
      <c r="A9574" s="50">
        <v>9571</v>
      </c>
      <c r="B9574" s="51">
        <v>80.969106969617243</v>
      </c>
    </row>
    <row r="9575" spans="1:2" x14ac:dyDescent="0.2">
      <c r="A9575" s="50">
        <v>9572</v>
      </c>
      <c r="B9575" s="51">
        <v>62.277551000109504</v>
      </c>
    </row>
    <row r="9576" spans="1:2" x14ac:dyDescent="0.2">
      <c r="A9576" s="50">
        <v>9573</v>
      </c>
      <c r="B9576" s="51">
        <v>72.82908731142642</v>
      </c>
    </row>
    <row r="9577" spans="1:2" x14ac:dyDescent="0.2">
      <c r="A9577" s="50">
        <v>9574</v>
      </c>
      <c r="B9577" s="51">
        <v>61.855070656763608</v>
      </c>
    </row>
    <row r="9578" spans="1:2" x14ac:dyDescent="0.2">
      <c r="A9578" s="50">
        <v>9575</v>
      </c>
      <c r="B9578" s="51">
        <v>77.921495985001812</v>
      </c>
    </row>
    <row r="9579" spans="1:2" x14ac:dyDescent="0.2">
      <c r="A9579" s="50">
        <v>9576</v>
      </c>
      <c r="B9579" s="51">
        <v>58.038005689672787</v>
      </c>
    </row>
    <row r="9580" spans="1:2" x14ac:dyDescent="0.2">
      <c r="A9580" s="50">
        <v>9577</v>
      </c>
      <c r="B9580" s="51">
        <v>62.65226646160685</v>
      </c>
    </row>
    <row r="9581" spans="1:2" x14ac:dyDescent="0.2">
      <c r="A9581" s="50">
        <v>9578</v>
      </c>
      <c r="B9581" s="51">
        <v>58.12232567141843</v>
      </c>
    </row>
    <row r="9582" spans="1:2" x14ac:dyDescent="0.2">
      <c r="A9582" s="50">
        <v>9579</v>
      </c>
      <c r="B9582" s="51">
        <v>57.065323016417395</v>
      </c>
    </row>
    <row r="9583" spans="1:2" x14ac:dyDescent="0.2">
      <c r="A9583" s="50">
        <v>9580</v>
      </c>
      <c r="B9583" s="51">
        <v>54.106229318879691</v>
      </c>
    </row>
    <row r="9584" spans="1:2" x14ac:dyDescent="0.2">
      <c r="A9584" s="50">
        <v>9581</v>
      </c>
      <c r="B9584" s="51">
        <v>61.804057396345463</v>
      </c>
    </row>
    <row r="9585" spans="1:2" x14ac:dyDescent="0.2">
      <c r="A9585" s="50">
        <v>9582</v>
      </c>
      <c r="B9585" s="51">
        <v>60.679832151644099</v>
      </c>
    </row>
    <row r="9586" spans="1:2" x14ac:dyDescent="0.2">
      <c r="A9586" s="50">
        <v>9583</v>
      </c>
      <c r="B9586" s="51">
        <v>71.775246089535784</v>
      </c>
    </row>
    <row r="9587" spans="1:2" x14ac:dyDescent="0.2">
      <c r="A9587" s="50">
        <v>9584</v>
      </c>
      <c r="B9587" s="51">
        <v>63.136624037010762</v>
      </c>
    </row>
    <row r="9588" spans="1:2" x14ac:dyDescent="0.2">
      <c r="A9588" s="50">
        <v>9585</v>
      </c>
      <c r="B9588" s="51">
        <v>67.990586876642794</v>
      </c>
    </row>
    <row r="9589" spans="1:2" x14ac:dyDescent="0.2">
      <c r="A9589" s="50">
        <v>9586</v>
      </c>
      <c r="B9589" s="51">
        <v>72.08542594709003</v>
      </c>
    </row>
    <row r="9590" spans="1:2" x14ac:dyDescent="0.2">
      <c r="A9590" s="50">
        <v>9587</v>
      </c>
      <c r="B9590" s="51">
        <v>69.171953353557981</v>
      </c>
    </row>
    <row r="9591" spans="1:2" x14ac:dyDescent="0.2">
      <c r="A9591" s="50">
        <v>9588</v>
      </c>
      <c r="B9591" s="51">
        <v>49.228898406484717</v>
      </c>
    </row>
    <row r="9592" spans="1:2" x14ac:dyDescent="0.2">
      <c r="A9592" s="50">
        <v>9589</v>
      </c>
      <c r="B9592" s="51">
        <v>59.127662760852495</v>
      </c>
    </row>
    <row r="9593" spans="1:2" x14ac:dyDescent="0.2">
      <c r="A9593" s="50">
        <v>9590</v>
      </c>
      <c r="B9593" s="51">
        <v>59.501304062722305</v>
      </c>
    </row>
    <row r="9594" spans="1:2" x14ac:dyDescent="0.2">
      <c r="A9594" s="50">
        <v>9591</v>
      </c>
      <c r="B9594" s="51">
        <v>68.624213402789664</v>
      </c>
    </row>
    <row r="9595" spans="1:2" x14ac:dyDescent="0.2">
      <c r="A9595" s="50">
        <v>9592</v>
      </c>
      <c r="B9595" s="51">
        <v>69.527781963210174</v>
      </c>
    </row>
    <row r="9596" spans="1:2" x14ac:dyDescent="0.2">
      <c r="A9596" s="50">
        <v>9593</v>
      </c>
      <c r="B9596" s="51">
        <v>44.40291399276726</v>
      </c>
    </row>
    <row r="9597" spans="1:2" x14ac:dyDescent="0.2">
      <c r="A9597" s="50">
        <v>9594</v>
      </c>
      <c r="B9597" s="51">
        <v>61.017928784472517</v>
      </c>
    </row>
    <row r="9598" spans="1:2" x14ac:dyDescent="0.2">
      <c r="A9598" s="50">
        <v>9595</v>
      </c>
      <c r="B9598" s="51">
        <v>52.290497829779603</v>
      </c>
    </row>
    <row r="9599" spans="1:2" x14ac:dyDescent="0.2">
      <c r="A9599" s="50">
        <v>9596</v>
      </c>
      <c r="B9599" s="51">
        <v>65.133671067406937</v>
      </c>
    </row>
    <row r="9600" spans="1:2" x14ac:dyDescent="0.2">
      <c r="A9600" s="50">
        <v>9597</v>
      </c>
      <c r="B9600" s="51">
        <v>77.417301328787275</v>
      </c>
    </row>
    <row r="9601" spans="1:2" x14ac:dyDescent="0.2">
      <c r="A9601" s="50">
        <v>9598</v>
      </c>
      <c r="B9601" s="51">
        <v>63.575939374355144</v>
      </c>
    </row>
    <row r="9602" spans="1:2" x14ac:dyDescent="0.2">
      <c r="A9602" s="50">
        <v>9599</v>
      </c>
      <c r="B9602" s="51">
        <v>66.294827472987038</v>
      </c>
    </row>
    <row r="9603" spans="1:2" x14ac:dyDescent="0.2">
      <c r="A9603" s="50">
        <v>9600</v>
      </c>
      <c r="B9603" s="51">
        <v>51.673997688861931</v>
      </c>
    </row>
    <row r="9604" spans="1:2" x14ac:dyDescent="0.2">
      <c r="A9604" s="50">
        <v>9601</v>
      </c>
      <c r="B9604" s="51">
        <v>56.397338079707417</v>
      </c>
    </row>
    <row r="9605" spans="1:2" x14ac:dyDescent="0.2">
      <c r="A9605" s="50">
        <v>9602</v>
      </c>
      <c r="B9605" s="51">
        <v>48.899558561096683</v>
      </c>
    </row>
    <row r="9606" spans="1:2" x14ac:dyDescent="0.2">
      <c r="A9606" s="50">
        <v>9603</v>
      </c>
      <c r="B9606" s="51">
        <v>64.715268500477492</v>
      </c>
    </row>
    <row r="9607" spans="1:2" x14ac:dyDescent="0.2">
      <c r="A9607" s="50">
        <v>9604</v>
      </c>
      <c r="B9607" s="51">
        <v>62.785690496703296</v>
      </c>
    </row>
    <row r="9608" spans="1:2" x14ac:dyDescent="0.2">
      <c r="A9608" s="50">
        <v>9605</v>
      </c>
      <c r="B9608" s="51">
        <v>63.001643509894599</v>
      </c>
    </row>
    <row r="9609" spans="1:2" x14ac:dyDescent="0.2">
      <c r="A9609" s="50">
        <v>9606</v>
      </c>
      <c r="B9609" s="51">
        <v>62.357991111328438</v>
      </c>
    </row>
    <row r="9610" spans="1:2" x14ac:dyDescent="0.2">
      <c r="A9610" s="50">
        <v>9607</v>
      </c>
      <c r="B9610" s="51">
        <v>64.338329829006113</v>
      </c>
    </row>
    <row r="9611" spans="1:2" x14ac:dyDescent="0.2">
      <c r="A9611" s="50">
        <v>9608</v>
      </c>
      <c r="B9611" s="51">
        <v>58.562280723631297</v>
      </c>
    </row>
    <row r="9612" spans="1:2" x14ac:dyDescent="0.2">
      <c r="A9612" s="50">
        <v>9609</v>
      </c>
      <c r="B9612" s="51">
        <v>55.560639183836201</v>
      </c>
    </row>
    <row r="9613" spans="1:2" x14ac:dyDescent="0.2">
      <c r="A9613" s="50">
        <v>9610</v>
      </c>
      <c r="B9613" s="51">
        <v>58.64467695869822</v>
      </c>
    </row>
    <row r="9614" spans="1:2" x14ac:dyDescent="0.2">
      <c r="A9614" s="50">
        <v>9611</v>
      </c>
      <c r="B9614" s="51">
        <v>74.087478372769837</v>
      </c>
    </row>
    <row r="9615" spans="1:2" x14ac:dyDescent="0.2">
      <c r="A9615" s="50">
        <v>9612</v>
      </c>
      <c r="B9615" s="51">
        <v>60.600844178750997</v>
      </c>
    </row>
    <row r="9616" spans="1:2" x14ac:dyDescent="0.2">
      <c r="A9616" s="50">
        <v>9613</v>
      </c>
      <c r="B9616" s="51">
        <v>54.418144608171339</v>
      </c>
    </row>
    <row r="9617" spans="1:2" x14ac:dyDescent="0.2">
      <c r="A9617" s="50">
        <v>9614</v>
      </c>
      <c r="B9617" s="51">
        <v>61.175971510583949</v>
      </c>
    </row>
    <row r="9618" spans="1:2" x14ac:dyDescent="0.2">
      <c r="A9618" s="50">
        <v>9615</v>
      </c>
      <c r="B9618" s="51">
        <v>62.571195912174865</v>
      </c>
    </row>
    <row r="9619" spans="1:2" x14ac:dyDescent="0.2">
      <c r="A9619" s="50">
        <v>9616</v>
      </c>
      <c r="B9619" s="51">
        <v>63.660036253133036</v>
      </c>
    </row>
    <row r="9620" spans="1:2" x14ac:dyDescent="0.2">
      <c r="A9620" s="50">
        <v>9617</v>
      </c>
      <c r="B9620" s="51">
        <v>60.471208570832253</v>
      </c>
    </row>
    <row r="9621" spans="1:2" x14ac:dyDescent="0.2">
      <c r="A9621" s="50">
        <v>9618</v>
      </c>
      <c r="B9621" s="51">
        <v>73.42682600271057</v>
      </c>
    </row>
    <row r="9622" spans="1:2" x14ac:dyDescent="0.2">
      <c r="A9622" s="50">
        <v>9619</v>
      </c>
      <c r="B9622" s="51">
        <v>61.226616573727554</v>
      </c>
    </row>
    <row r="9623" spans="1:2" x14ac:dyDescent="0.2">
      <c r="A9623" s="50">
        <v>9620</v>
      </c>
      <c r="B9623" s="51">
        <v>50.837858525137982</v>
      </c>
    </row>
    <row r="9624" spans="1:2" x14ac:dyDescent="0.2">
      <c r="A9624" s="50">
        <v>9621</v>
      </c>
      <c r="B9624" s="51">
        <v>67.505447532265975</v>
      </c>
    </row>
    <row r="9625" spans="1:2" x14ac:dyDescent="0.2">
      <c r="A9625" s="50">
        <v>9622</v>
      </c>
      <c r="B9625" s="51">
        <v>65.436493331748423</v>
      </c>
    </row>
    <row r="9626" spans="1:2" x14ac:dyDescent="0.2">
      <c r="A9626" s="50">
        <v>9623</v>
      </c>
      <c r="B9626" s="51">
        <v>60.888357039626605</v>
      </c>
    </row>
    <row r="9627" spans="1:2" x14ac:dyDescent="0.2">
      <c r="A9627" s="50">
        <v>9624</v>
      </c>
      <c r="B9627" s="51">
        <v>70.441565602472849</v>
      </c>
    </row>
    <row r="9628" spans="1:2" x14ac:dyDescent="0.2">
      <c r="A9628" s="50">
        <v>9625</v>
      </c>
      <c r="B9628" s="51">
        <v>65.192308814534158</v>
      </c>
    </row>
    <row r="9629" spans="1:2" x14ac:dyDescent="0.2">
      <c r="A9629" s="50">
        <v>9626</v>
      </c>
      <c r="B9629" s="51">
        <v>61.514856332164527</v>
      </c>
    </row>
    <row r="9630" spans="1:2" x14ac:dyDescent="0.2">
      <c r="A9630" s="50">
        <v>9627</v>
      </c>
      <c r="B9630" s="51">
        <v>67.395351427706117</v>
      </c>
    </row>
    <row r="9631" spans="1:2" x14ac:dyDescent="0.2">
      <c r="A9631" s="50">
        <v>9628</v>
      </c>
      <c r="B9631" s="51">
        <v>76.281207218741727</v>
      </c>
    </row>
    <row r="9632" spans="1:2" x14ac:dyDescent="0.2">
      <c r="A9632" s="50">
        <v>9629</v>
      </c>
      <c r="B9632" s="51">
        <v>64.251409068000143</v>
      </c>
    </row>
    <row r="9633" spans="1:2" x14ac:dyDescent="0.2">
      <c r="A9633" s="50">
        <v>9630</v>
      </c>
      <c r="B9633" s="51">
        <v>64.109669710641512</v>
      </c>
    </row>
    <row r="9634" spans="1:2" x14ac:dyDescent="0.2">
      <c r="A9634" s="50">
        <v>9631</v>
      </c>
      <c r="B9634" s="51">
        <v>59.20849557447184</v>
      </c>
    </row>
    <row r="9635" spans="1:2" x14ac:dyDescent="0.2">
      <c r="A9635" s="50">
        <v>9632</v>
      </c>
      <c r="B9635" s="51">
        <v>52.698248168692118</v>
      </c>
    </row>
    <row r="9636" spans="1:2" x14ac:dyDescent="0.2">
      <c r="A9636" s="50">
        <v>9633</v>
      </c>
      <c r="B9636" s="51">
        <v>64.4256624222906</v>
      </c>
    </row>
    <row r="9637" spans="1:2" x14ac:dyDescent="0.2">
      <c r="A9637" s="50">
        <v>9634</v>
      </c>
      <c r="B9637" s="51">
        <v>50.619112839911558</v>
      </c>
    </row>
    <row r="9638" spans="1:2" x14ac:dyDescent="0.2">
      <c r="A9638" s="50">
        <v>9635</v>
      </c>
      <c r="B9638" s="51">
        <v>57.813603644925308</v>
      </c>
    </row>
    <row r="9639" spans="1:2" x14ac:dyDescent="0.2">
      <c r="A9639" s="50">
        <v>9636</v>
      </c>
      <c r="B9639" s="51">
        <v>63.302095418188138</v>
      </c>
    </row>
    <row r="9640" spans="1:2" x14ac:dyDescent="0.2">
      <c r="A9640" s="50">
        <v>9637</v>
      </c>
      <c r="B9640" s="51">
        <v>55.987006660237356</v>
      </c>
    </row>
    <row r="9641" spans="1:2" x14ac:dyDescent="0.2">
      <c r="A9641" s="50">
        <v>9638</v>
      </c>
      <c r="B9641" s="51">
        <v>62.867293223288414</v>
      </c>
    </row>
    <row r="9642" spans="1:2" x14ac:dyDescent="0.2">
      <c r="A9642" s="50">
        <v>9639</v>
      </c>
      <c r="B9642" s="51">
        <v>57.443772206667568</v>
      </c>
    </row>
    <row r="9643" spans="1:2" x14ac:dyDescent="0.2">
      <c r="A9643" s="50">
        <v>9640</v>
      </c>
      <c r="B9643" s="51">
        <v>59.075785184393851</v>
      </c>
    </row>
    <row r="9644" spans="1:2" x14ac:dyDescent="0.2">
      <c r="A9644" s="50">
        <v>9641</v>
      </c>
      <c r="B9644" s="51">
        <v>70.859936143862271</v>
      </c>
    </row>
    <row r="9645" spans="1:2" x14ac:dyDescent="0.2">
      <c r="A9645" s="50">
        <v>9642</v>
      </c>
      <c r="B9645" s="51">
        <v>64.481825154241335</v>
      </c>
    </row>
    <row r="9646" spans="1:2" x14ac:dyDescent="0.2">
      <c r="A9646" s="50">
        <v>9643</v>
      </c>
      <c r="B9646" s="51">
        <v>63.43863057503129</v>
      </c>
    </row>
    <row r="9647" spans="1:2" x14ac:dyDescent="0.2">
      <c r="A9647" s="50">
        <v>9644</v>
      </c>
      <c r="B9647" s="51">
        <v>61.096935479429163</v>
      </c>
    </row>
    <row r="9648" spans="1:2" x14ac:dyDescent="0.2">
      <c r="A9648" s="50">
        <v>9645</v>
      </c>
      <c r="B9648" s="51">
        <v>69.304969757794723</v>
      </c>
    </row>
    <row r="9649" spans="1:2" x14ac:dyDescent="0.2">
      <c r="A9649" s="50">
        <v>9646</v>
      </c>
      <c r="B9649" s="51">
        <v>67.57658280837974</v>
      </c>
    </row>
    <row r="9650" spans="1:2" x14ac:dyDescent="0.2">
      <c r="A9650" s="50">
        <v>9647</v>
      </c>
      <c r="B9650" s="51">
        <v>55.458414393915042</v>
      </c>
    </row>
    <row r="9651" spans="1:2" x14ac:dyDescent="0.2">
      <c r="A9651" s="50">
        <v>9648</v>
      </c>
      <c r="B9651" s="51">
        <v>64.195943023215591</v>
      </c>
    </row>
    <row r="9652" spans="1:2" x14ac:dyDescent="0.2">
      <c r="A9652" s="50">
        <v>9649</v>
      </c>
      <c r="B9652" s="51">
        <v>52.128065505702828</v>
      </c>
    </row>
    <row r="9653" spans="1:2" x14ac:dyDescent="0.2">
      <c r="A9653" s="50">
        <v>9650</v>
      </c>
      <c r="B9653" s="51">
        <v>55.625567937483432</v>
      </c>
    </row>
    <row r="9654" spans="1:2" x14ac:dyDescent="0.2">
      <c r="A9654" s="50">
        <v>9651</v>
      </c>
      <c r="B9654" s="51">
        <v>53.523809007533465</v>
      </c>
    </row>
    <row r="9655" spans="1:2" x14ac:dyDescent="0.2">
      <c r="A9655" s="50">
        <v>9652</v>
      </c>
      <c r="B9655" s="51">
        <v>58.913264011442578</v>
      </c>
    </row>
    <row r="9656" spans="1:2" x14ac:dyDescent="0.2">
      <c r="A9656" s="50">
        <v>9653</v>
      </c>
      <c r="B9656" s="51">
        <v>60.132362562944685</v>
      </c>
    </row>
    <row r="9657" spans="1:2" x14ac:dyDescent="0.2">
      <c r="A9657" s="50">
        <v>9654</v>
      </c>
      <c r="B9657" s="51">
        <v>66.034917739461022</v>
      </c>
    </row>
    <row r="9658" spans="1:2" x14ac:dyDescent="0.2">
      <c r="A9658" s="50">
        <v>9655</v>
      </c>
      <c r="B9658" s="51">
        <v>52.938055152880175</v>
      </c>
    </row>
    <row r="9659" spans="1:2" x14ac:dyDescent="0.2">
      <c r="A9659" s="50">
        <v>9656</v>
      </c>
      <c r="B9659" s="51">
        <v>53.861032492286185</v>
      </c>
    </row>
    <row r="9660" spans="1:2" x14ac:dyDescent="0.2">
      <c r="A9660" s="50">
        <v>9657</v>
      </c>
      <c r="B9660" s="51">
        <v>58.259922150652514</v>
      </c>
    </row>
    <row r="9661" spans="1:2" x14ac:dyDescent="0.2">
      <c r="A9661" s="50">
        <v>9658</v>
      </c>
      <c r="B9661" s="51">
        <v>62.014647197162198</v>
      </c>
    </row>
    <row r="9662" spans="1:2" x14ac:dyDescent="0.2">
      <c r="A9662" s="50">
        <v>9659</v>
      </c>
      <c r="B9662" s="51">
        <v>60.053045072929329</v>
      </c>
    </row>
    <row r="9663" spans="1:2" x14ac:dyDescent="0.2">
      <c r="A9663" s="50">
        <v>9660</v>
      </c>
      <c r="B9663" s="51">
        <v>79.564748728286318</v>
      </c>
    </row>
    <row r="9664" spans="1:2" x14ac:dyDescent="0.2">
      <c r="A9664" s="50">
        <v>9661</v>
      </c>
      <c r="B9664" s="51">
        <v>57.356196581471586</v>
      </c>
    </row>
    <row r="9665" spans="1:2" x14ac:dyDescent="0.2">
      <c r="A9665" s="50">
        <v>9662</v>
      </c>
      <c r="B9665" s="51">
        <v>64.658347940809989</v>
      </c>
    </row>
    <row r="9666" spans="1:2" x14ac:dyDescent="0.2">
      <c r="A9666" s="50">
        <v>9663</v>
      </c>
      <c r="B9666" s="51">
        <v>48.283577289899377</v>
      </c>
    </row>
    <row r="9667" spans="1:2" x14ac:dyDescent="0.2">
      <c r="A9667" s="50">
        <v>9664</v>
      </c>
      <c r="B9667" s="51">
        <v>59.763528058850262</v>
      </c>
    </row>
    <row r="9668" spans="1:2" x14ac:dyDescent="0.2">
      <c r="A9668" s="50">
        <v>9665</v>
      </c>
      <c r="B9668" s="51">
        <v>57.530878550894144</v>
      </c>
    </row>
    <row r="9669" spans="1:2" x14ac:dyDescent="0.2">
      <c r="A9669" s="50">
        <v>9666</v>
      </c>
      <c r="B9669" s="51">
        <v>51.850589131523989</v>
      </c>
    </row>
    <row r="9670" spans="1:2" x14ac:dyDescent="0.2">
      <c r="A9670" s="50">
        <v>9667</v>
      </c>
      <c r="B9670" s="51">
        <v>65.876043272516384</v>
      </c>
    </row>
    <row r="9671" spans="1:2" x14ac:dyDescent="0.2">
      <c r="A9671" s="50">
        <v>9668</v>
      </c>
      <c r="B9671" s="51">
        <v>71.132115939454081</v>
      </c>
    </row>
    <row r="9672" spans="1:2" x14ac:dyDescent="0.2">
      <c r="A9672" s="50">
        <v>9669</v>
      </c>
      <c r="B9672" s="51">
        <v>71.592731086941399</v>
      </c>
    </row>
    <row r="9673" spans="1:2" x14ac:dyDescent="0.2">
      <c r="A9673" s="50">
        <v>9670</v>
      </c>
      <c r="B9673" s="51">
        <v>70.288890242649629</v>
      </c>
    </row>
    <row r="9674" spans="1:2" x14ac:dyDescent="0.2">
      <c r="A9674" s="50">
        <v>9671</v>
      </c>
      <c r="B9674" s="51">
        <v>75.342434202300353</v>
      </c>
    </row>
    <row r="9675" spans="1:2" x14ac:dyDescent="0.2">
      <c r="A9675" s="50">
        <v>9672</v>
      </c>
      <c r="B9675" s="51">
        <v>64.952002176381114</v>
      </c>
    </row>
    <row r="9676" spans="1:2" x14ac:dyDescent="0.2">
      <c r="A9676" s="50">
        <v>9673</v>
      </c>
      <c r="B9676" s="51">
        <v>62.14591252972987</v>
      </c>
    </row>
    <row r="9677" spans="1:2" x14ac:dyDescent="0.2">
      <c r="A9677" s="50">
        <v>9674</v>
      </c>
      <c r="B9677" s="51">
        <v>65.042572440528119</v>
      </c>
    </row>
    <row r="9678" spans="1:2" x14ac:dyDescent="0.2">
      <c r="A9678" s="50">
        <v>9675</v>
      </c>
      <c r="B9678" s="51">
        <v>56.491156708542604</v>
      </c>
    </row>
    <row r="9679" spans="1:2" x14ac:dyDescent="0.2">
      <c r="A9679" s="50">
        <v>9676</v>
      </c>
      <c r="B9679" s="51">
        <v>61.594182821062361</v>
      </c>
    </row>
    <row r="9680" spans="1:2" x14ac:dyDescent="0.2">
      <c r="A9680" s="50">
        <v>9677</v>
      </c>
      <c r="B9680" s="51">
        <v>61.305718428330948</v>
      </c>
    </row>
    <row r="9681" spans="1:2" x14ac:dyDescent="0.2">
      <c r="A9681" s="50">
        <v>9678</v>
      </c>
      <c r="B9681" s="51">
        <v>68.302113044278684</v>
      </c>
    </row>
    <row r="9682" spans="1:2" x14ac:dyDescent="0.2">
      <c r="A9682" s="50">
        <v>9679</v>
      </c>
      <c r="B9682" s="51">
        <v>70.69877210487482</v>
      </c>
    </row>
    <row r="9683" spans="1:2" x14ac:dyDescent="0.2">
      <c r="A9683" s="50">
        <v>9680</v>
      </c>
      <c r="B9683" s="51">
        <v>73.193832967687229</v>
      </c>
    </row>
    <row r="9684" spans="1:2" x14ac:dyDescent="0.2">
      <c r="A9684" s="50">
        <v>9681</v>
      </c>
      <c r="B9684" s="51">
        <v>67.286388704763809</v>
      </c>
    </row>
    <row r="9685" spans="1:2" x14ac:dyDescent="0.2">
      <c r="A9685" s="50">
        <v>9682</v>
      </c>
      <c r="B9685" s="51">
        <v>56.241818949003957</v>
      </c>
    </row>
    <row r="9686" spans="1:2" x14ac:dyDescent="0.2">
      <c r="A9686" s="50">
        <v>9683</v>
      </c>
      <c r="B9686" s="51">
        <v>62.226106568389937</v>
      </c>
    </row>
    <row r="9687" spans="1:2" x14ac:dyDescent="0.2">
      <c r="A9687" s="50">
        <v>9684</v>
      </c>
      <c r="B9687" s="51">
        <v>59.421087152695705</v>
      </c>
    </row>
    <row r="9688" spans="1:2" x14ac:dyDescent="0.2">
      <c r="A9688" s="50">
        <v>9685</v>
      </c>
      <c r="B9688" s="51">
        <v>51.370328027904975</v>
      </c>
    </row>
    <row r="9689" spans="1:2" x14ac:dyDescent="0.2">
      <c r="A9689" s="50">
        <v>9686</v>
      </c>
      <c r="B9689" s="51">
        <v>66.662395553333909</v>
      </c>
    </row>
    <row r="9690" spans="1:2" x14ac:dyDescent="0.2">
      <c r="A9690" s="50">
        <v>9687</v>
      </c>
      <c r="B9690" s="51">
        <v>67.875156318222253</v>
      </c>
    </row>
    <row r="9691" spans="1:2" x14ac:dyDescent="0.2">
      <c r="A9691" s="50">
        <v>9688</v>
      </c>
      <c r="B9691" s="51">
        <v>54.605866729630186</v>
      </c>
    </row>
    <row r="9692" spans="1:2" x14ac:dyDescent="0.2">
      <c r="A9692" s="50">
        <v>9689</v>
      </c>
      <c r="B9692" s="51">
        <v>66.394685454201024</v>
      </c>
    </row>
    <row r="9693" spans="1:2" x14ac:dyDescent="0.2">
      <c r="A9693" s="50">
        <v>9690</v>
      </c>
      <c r="B9693" s="51">
        <v>68.830160464900743</v>
      </c>
    </row>
    <row r="9694" spans="1:2" x14ac:dyDescent="0.2">
      <c r="A9694" s="50">
        <v>9691</v>
      </c>
      <c r="B9694" s="51">
        <v>51.175623163713148</v>
      </c>
    </row>
    <row r="9695" spans="1:2" x14ac:dyDescent="0.2">
      <c r="A9695" s="50">
        <v>9692</v>
      </c>
      <c r="B9695" s="51">
        <v>57.122553565025797</v>
      </c>
    </row>
    <row r="9696" spans="1:2" x14ac:dyDescent="0.2">
      <c r="A9696" s="50">
        <v>9693</v>
      </c>
      <c r="B9696" s="51">
        <v>65.376885566638094</v>
      </c>
    </row>
    <row r="9697" spans="1:2" x14ac:dyDescent="0.2">
      <c r="A9697" s="50">
        <v>9694</v>
      </c>
      <c r="B9697" s="51">
        <v>74.537292851225985</v>
      </c>
    </row>
    <row r="9698" spans="1:2" x14ac:dyDescent="0.2">
      <c r="A9698" s="50">
        <v>9695</v>
      </c>
      <c r="B9698" s="51">
        <v>65.684886073864789</v>
      </c>
    </row>
    <row r="9699" spans="1:2" x14ac:dyDescent="0.2">
      <c r="A9699" s="50">
        <v>9696</v>
      </c>
      <c r="B9699" s="51">
        <v>60.262331964182358</v>
      </c>
    </row>
    <row r="9700" spans="1:2" x14ac:dyDescent="0.2">
      <c r="A9700" s="50">
        <v>9697</v>
      </c>
      <c r="B9700" s="51">
        <v>75.679590646750555</v>
      </c>
    </row>
    <row r="9701" spans="1:2" x14ac:dyDescent="0.2">
      <c r="A9701" s="50">
        <v>9698</v>
      </c>
      <c r="B9701" s="51">
        <v>59.340714378399973</v>
      </c>
    </row>
    <row r="9702" spans="1:2" x14ac:dyDescent="0.2">
      <c r="A9702" s="50">
        <v>9699</v>
      </c>
      <c r="B9702" s="51">
        <v>58.861029888935903</v>
      </c>
    </row>
    <row r="9703" spans="1:2" x14ac:dyDescent="0.2">
      <c r="A9703" s="50">
        <v>9700</v>
      </c>
      <c r="B9703" s="51">
        <v>72.281616176739632</v>
      </c>
    </row>
    <row r="9704" spans="1:2" x14ac:dyDescent="0.2">
      <c r="A9704" s="50">
        <v>9701</v>
      </c>
      <c r="B9704" s="51">
        <v>62.490310293389555</v>
      </c>
    </row>
    <row r="9705" spans="1:2" x14ac:dyDescent="0.2">
      <c r="A9705" s="50">
        <v>9702</v>
      </c>
      <c r="B9705" s="51">
        <v>71.303112531404253</v>
      </c>
    </row>
    <row r="9706" spans="1:2" x14ac:dyDescent="0.2">
      <c r="A9706" s="50">
        <v>9703</v>
      </c>
      <c r="B9706" s="51">
        <v>63.79869029050316</v>
      </c>
    </row>
    <row r="9707" spans="1:2" x14ac:dyDescent="0.2">
      <c r="A9707" s="50">
        <v>9704</v>
      </c>
      <c r="B9707" s="51">
        <v>65.530048363165221</v>
      </c>
    </row>
    <row r="9708" spans="1:2" x14ac:dyDescent="0.2">
      <c r="A9708" s="50">
        <v>9705</v>
      </c>
      <c r="B9708" s="51">
        <v>54.899310137528289</v>
      </c>
    </row>
    <row r="9709" spans="1:2" x14ac:dyDescent="0.2">
      <c r="A9709" s="50">
        <v>9706</v>
      </c>
      <c r="B9709" s="51">
        <v>65.624225632203206</v>
      </c>
    </row>
    <row r="9710" spans="1:2" x14ac:dyDescent="0.2">
      <c r="A9710" s="50">
        <v>9707</v>
      </c>
      <c r="B9710" s="51">
        <v>72.616397525719492</v>
      </c>
    </row>
    <row r="9711" spans="1:2" x14ac:dyDescent="0.2">
      <c r="A9711" s="50">
        <v>9708</v>
      </c>
      <c r="B9711" s="51">
        <v>68.182948475515246</v>
      </c>
    </row>
    <row r="9712" spans="1:2" x14ac:dyDescent="0.2">
      <c r="A9712" s="50">
        <v>9709</v>
      </c>
      <c r="B9712" s="51">
        <v>53.653453769639377</v>
      </c>
    </row>
    <row r="9713" spans="1:2" x14ac:dyDescent="0.2">
      <c r="A9713" s="50">
        <v>9710</v>
      </c>
      <c r="B9713" s="51">
        <v>51.491095357876624</v>
      </c>
    </row>
    <row r="9714" spans="1:2" x14ac:dyDescent="0.2">
      <c r="A9714" s="50">
        <v>9711</v>
      </c>
      <c r="B9714" s="51">
        <v>62.065857123342823</v>
      </c>
    </row>
    <row r="9715" spans="1:2" x14ac:dyDescent="0.2">
      <c r="A9715" s="50">
        <v>9712</v>
      </c>
      <c r="B9715" s="51">
        <v>74.82921945954412</v>
      </c>
    </row>
    <row r="9716" spans="1:2" x14ac:dyDescent="0.2">
      <c r="A9716" s="50">
        <v>9713</v>
      </c>
      <c r="B9716" s="51">
        <v>59.973645686969128</v>
      </c>
    </row>
    <row r="9717" spans="1:2" x14ac:dyDescent="0.2">
      <c r="A9717" s="50">
        <v>9714</v>
      </c>
      <c r="B9717" s="51">
        <v>56.826935765728855</v>
      </c>
    </row>
    <row r="9718" spans="1:2" x14ac:dyDescent="0.2">
      <c r="A9718" s="50">
        <v>9715</v>
      </c>
      <c r="B9718" s="51">
        <v>55.007864000616195</v>
      </c>
    </row>
    <row r="9719" spans="1:2" x14ac:dyDescent="0.2">
      <c r="A9719" s="50">
        <v>9716</v>
      </c>
      <c r="B9719" s="51">
        <v>59.92273992457298</v>
      </c>
    </row>
    <row r="9720" spans="1:2" x14ac:dyDescent="0.2">
      <c r="A9720" s="50">
        <v>9717</v>
      </c>
      <c r="B9720" s="51">
        <v>66.831839580977643</v>
      </c>
    </row>
    <row r="9721" spans="1:2" x14ac:dyDescent="0.2">
      <c r="A9721" s="50">
        <v>9718</v>
      </c>
      <c r="B9721" s="51">
        <v>46.960201385309993</v>
      </c>
    </row>
    <row r="9722" spans="1:2" x14ac:dyDescent="0.2">
      <c r="A9722" s="50">
        <v>9719</v>
      </c>
      <c r="B9722" s="51">
        <v>60.392143070274621</v>
      </c>
    </row>
    <row r="9723" spans="1:2" x14ac:dyDescent="0.2">
      <c r="A9723" s="50">
        <v>9720</v>
      </c>
      <c r="B9723" s="51">
        <v>55.288331419555398</v>
      </c>
    </row>
    <row r="9724" spans="1:2" x14ac:dyDescent="0.2">
      <c r="A9724" s="50">
        <v>9721</v>
      </c>
      <c r="B9724" s="51">
        <v>59.289145763380596</v>
      </c>
    </row>
    <row r="9725" spans="1:2" x14ac:dyDescent="0.2">
      <c r="A9725" s="50">
        <v>9722</v>
      </c>
      <c r="B9725" s="51">
        <v>69.666554929531202</v>
      </c>
    </row>
    <row r="9726" spans="1:2" x14ac:dyDescent="0.2">
      <c r="A9726" s="50">
        <v>9723</v>
      </c>
      <c r="B9726" s="51">
        <v>66.728259500807795</v>
      </c>
    </row>
    <row r="9727" spans="1:2" x14ac:dyDescent="0.2">
      <c r="A9727" s="50">
        <v>9724</v>
      </c>
      <c r="B9727" s="51">
        <v>57.672810636451118</v>
      </c>
    </row>
    <row r="9728" spans="1:2" x14ac:dyDescent="0.2">
      <c r="A9728" s="50">
        <v>9725</v>
      </c>
      <c r="B9728" s="51">
        <v>58.426511312903081</v>
      </c>
    </row>
    <row r="9729" spans="1:2" x14ac:dyDescent="0.2">
      <c r="A9729" s="50">
        <v>9726</v>
      </c>
      <c r="B9729" s="51">
        <v>76.683416298360029</v>
      </c>
    </row>
    <row r="9730" spans="1:2" x14ac:dyDescent="0.2">
      <c r="A9730" s="50">
        <v>9727</v>
      </c>
      <c r="B9730" s="51">
        <v>58.69731790088786</v>
      </c>
    </row>
    <row r="9731" spans="1:2" x14ac:dyDescent="0.2">
      <c r="A9731" s="50">
        <v>9728</v>
      </c>
      <c r="B9731" s="51">
        <v>60.758805991205755</v>
      </c>
    </row>
    <row r="9732" spans="1:2" x14ac:dyDescent="0.2">
      <c r="A9732" s="50">
        <v>9729</v>
      </c>
      <c r="B9732" s="51">
        <v>63.883645951783478</v>
      </c>
    </row>
    <row r="9733" spans="1:2" x14ac:dyDescent="0.2">
      <c r="A9733" s="50">
        <v>9730</v>
      </c>
      <c r="B9733" s="51">
        <v>59.84318682633652</v>
      </c>
    </row>
    <row r="9734" spans="1:2" x14ac:dyDescent="0.2">
      <c r="A9734" s="50">
        <v>9731</v>
      </c>
      <c r="B9734" s="51">
        <v>45.681009075239047</v>
      </c>
    </row>
    <row r="9735" spans="1:2" x14ac:dyDescent="0.2">
      <c r="A9735" s="50">
        <v>9732</v>
      </c>
      <c r="B9735" s="51">
        <v>55.076701970712037</v>
      </c>
    </row>
    <row r="9736" spans="1:2" x14ac:dyDescent="0.2">
      <c r="A9736" s="50">
        <v>9733</v>
      </c>
      <c r="B9736" s="51">
        <v>55.355101524469283</v>
      </c>
    </row>
    <row r="9737" spans="1:2" x14ac:dyDescent="0.2">
      <c r="A9737" s="50">
        <v>9734</v>
      </c>
      <c r="B9737" s="51">
        <v>54.491962898702411</v>
      </c>
    </row>
    <row r="9738" spans="1:2" x14ac:dyDescent="0.2">
      <c r="A9738" s="50">
        <v>9735</v>
      </c>
      <c r="B9738" s="51">
        <v>56.885140309565799</v>
      </c>
    </row>
    <row r="9739" spans="1:2" x14ac:dyDescent="0.2">
      <c r="A9739" s="50">
        <v>9736</v>
      </c>
      <c r="B9739" s="51">
        <v>66.132722757163307</v>
      </c>
    </row>
    <row r="9740" spans="1:2" x14ac:dyDescent="0.2">
      <c r="A9740" s="50">
        <v>9737</v>
      </c>
      <c r="B9740" s="51">
        <v>69.899398579288061</v>
      </c>
    </row>
    <row r="9741" spans="1:2" x14ac:dyDescent="0.2">
      <c r="A9741" s="50">
        <v>9738</v>
      </c>
      <c r="B9741" s="51">
        <v>78.876285921082925</v>
      </c>
    </row>
    <row r="9742" spans="1:2" x14ac:dyDescent="0.2">
      <c r="A9742" s="50">
        <v>9739</v>
      </c>
      <c r="B9742" s="51">
        <v>62.919677367872971</v>
      </c>
    </row>
    <row r="9743" spans="1:2" x14ac:dyDescent="0.2">
      <c r="A9743" s="50">
        <v>9740</v>
      </c>
      <c r="B9743" s="51">
        <v>68.958049365507733</v>
      </c>
    </row>
    <row r="9744" spans="1:2" x14ac:dyDescent="0.2">
      <c r="A9744" s="50">
        <v>9741</v>
      </c>
      <c r="B9744" s="51">
        <v>68.500916596186272</v>
      </c>
    </row>
    <row r="9745" spans="1:2" x14ac:dyDescent="0.2">
      <c r="A9745" s="50">
        <v>9742</v>
      </c>
      <c r="B9745" s="51">
        <v>52.547196994052484</v>
      </c>
    </row>
    <row r="9746" spans="1:2" x14ac:dyDescent="0.2">
      <c r="A9746" s="50">
        <v>9743</v>
      </c>
      <c r="B9746" s="51">
        <v>54.789377755523226</v>
      </c>
    </row>
    <row r="9747" spans="1:2" x14ac:dyDescent="0.2">
      <c r="A9747" s="50">
        <v>9744</v>
      </c>
      <c r="B9747" s="51">
        <v>56.145994498787488</v>
      </c>
    </row>
    <row r="9748" spans="1:2" x14ac:dyDescent="0.2">
      <c r="A9748" s="50">
        <v>9745</v>
      </c>
      <c r="B9748" s="51">
        <v>50.972656834038482</v>
      </c>
    </row>
    <row r="9749" spans="1:2" x14ac:dyDescent="0.2">
      <c r="A9749" s="50">
        <v>9746</v>
      </c>
      <c r="B9749" s="51">
        <v>62.70429687836495</v>
      </c>
    </row>
    <row r="9750" spans="1:2" x14ac:dyDescent="0.2">
      <c r="A9750" s="50">
        <v>9747</v>
      </c>
      <c r="B9750" s="51">
        <v>70.044674684792056</v>
      </c>
    </row>
    <row r="9751" spans="1:2" x14ac:dyDescent="0.2">
      <c r="A9751" s="50">
        <v>9748</v>
      </c>
      <c r="B9751" s="51">
        <v>65.937846472063853</v>
      </c>
    </row>
    <row r="9752" spans="1:2" x14ac:dyDescent="0.2">
      <c r="A9752" s="50">
        <v>9749</v>
      </c>
      <c r="B9752" s="51">
        <v>59.632591392819037</v>
      </c>
    </row>
    <row r="9753" spans="1:2" x14ac:dyDescent="0.2">
      <c r="A9753" s="50">
        <v>9750</v>
      </c>
      <c r="B9753" s="51">
        <v>49.531672090286477</v>
      </c>
    </row>
    <row r="9754" spans="1:2" x14ac:dyDescent="0.2">
      <c r="A9754" s="50">
        <v>9751</v>
      </c>
      <c r="B9754" s="51">
        <v>51.96064933917409</v>
      </c>
    </row>
    <row r="9755" spans="1:2" x14ac:dyDescent="0.2">
      <c r="A9755" s="50">
        <v>9752</v>
      </c>
      <c r="B9755" s="51">
        <v>61.435602354103956</v>
      </c>
    </row>
    <row r="9756" spans="1:2" x14ac:dyDescent="0.2">
      <c r="A9756" s="50">
        <v>9753</v>
      </c>
      <c r="B9756" s="51">
        <v>48.671751497276041</v>
      </c>
    </row>
    <row r="9757" spans="1:2" x14ac:dyDescent="0.2">
      <c r="A9757" s="50">
        <v>9754</v>
      </c>
      <c r="B9757" s="51">
        <v>53.16887028236124</v>
      </c>
    </row>
    <row r="9758" spans="1:2" x14ac:dyDescent="0.2">
      <c r="A9758" s="50">
        <v>9755</v>
      </c>
      <c r="B9758" s="51">
        <v>59.552608989059564</v>
      </c>
    </row>
    <row r="9759" spans="1:2" x14ac:dyDescent="0.2">
      <c r="A9759" s="50">
        <v>9756</v>
      </c>
      <c r="B9759" s="51">
        <v>58.206303792885592</v>
      </c>
    </row>
    <row r="9760" spans="1:2" x14ac:dyDescent="0.2">
      <c r="A9760" s="50">
        <v>9757</v>
      </c>
      <c r="B9760" s="51">
        <v>82.099404652150056</v>
      </c>
    </row>
    <row r="9761" spans="1:2" x14ac:dyDescent="0.2">
      <c r="A9761" s="50">
        <v>9758</v>
      </c>
      <c r="B9761" s="51">
        <v>56.643551941638016</v>
      </c>
    </row>
    <row r="9762" spans="1:2" x14ac:dyDescent="0.2">
      <c r="A9762" s="50">
        <v>9759</v>
      </c>
      <c r="B9762" s="51">
        <v>66.936366883396886</v>
      </c>
    </row>
    <row r="9763" spans="1:2" x14ac:dyDescent="0.2">
      <c r="A9763" s="50">
        <v>9760</v>
      </c>
      <c r="B9763" s="51">
        <v>67.003833435774169</v>
      </c>
    </row>
    <row r="9764" spans="1:2" x14ac:dyDescent="0.2">
      <c r="A9764" s="50">
        <v>9761</v>
      </c>
      <c r="B9764" s="51">
        <v>56.975519494493717</v>
      </c>
    </row>
    <row r="9765" spans="1:2" x14ac:dyDescent="0.2">
      <c r="A9765" s="50">
        <v>9762</v>
      </c>
      <c r="B9765" s="51">
        <v>60.341475352345185</v>
      </c>
    </row>
    <row r="9766" spans="1:2" x14ac:dyDescent="0.2">
      <c r="A9766" s="50">
        <v>9763</v>
      </c>
      <c r="B9766" s="51">
        <v>65.284310498161489</v>
      </c>
    </row>
    <row r="9767" spans="1:2" x14ac:dyDescent="0.2">
      <c r="A9767" s="50">
        <v>9764</v>
      </c>
      <c r="B9767" s="51">
        <v>55.726105425241364</v>
      </c>
    </row>
    <row r="9768" spans="1:2" x14ac:dyDescent="0.2">
      <c r="A9768" s="50">
        <v>9765</v>
      </c>
      <c r="B9768" s="51">
        <v>63.522232758073038</v>
      </c>
    </row>
    <row r="9769" spans="1:2" x14ac:dyDescent="0.2">
      <c r="A9769" s="50">
        <v>9766</v>
      </c>
      <c r="B9769" s="51">
        <v>55.183127625314512</v>
      </c>
    </row>
    <row r="9770" spans="1:2" x14ac:dyDescent="0.2">
      <c r="A9770" s="50">
        <v>9767</v>
      </c>
      <c r="B9770" s="51">
        <v>64.894258272015051</v>
      </c>
    </row>
    <row r="9771" spans="1:2" x14ac:dyDescent="0.2">
      <c r="A9771" s="50">
        <v>9768</v>
      </c>
      <c r="B9771" s="51">
        <v>84.999143796301496</v>
      </c>
    </row>
    <row r="9772" spans="1:2" x14ac:dyDescent="0.2">
      <c r="A9772" s="50">
        <v>9769</v>
      </c>
      <c r="B9772" s="51">
        <v>61.64503663767308</v>
      </c>
    </row>
    <row r="9773" spans="1:2" x14ac:dyDescent="0.2">
      <c r="A9773" s="50">
        <v>9770</v>
      </c>
      <c r="B9773" s="51">
        <v>89.057483017500175</v>
      </c>
    </row>
    <row r="9774" spans="1:2" x14ac:dyDescent="0.2">
      <c r="A9774" s="50">
        <v>9771</v>
      </c>
      <c r="B9774" s="51">
        <v>55.888952861375401</v>
      </c>
    </row>
    <row r="9775" spans="1:2" x14ac:dyDescent="0.2">
      <c r="A9775" s="50">
        <v>9772</v>
      </c>
      <c r="B9775" s="51">
        <v>52.392108184191514</v>
      </c>
    </row>
    <row r="9776" spans="1:2" x14ac:dyDescent="0.2">
      <c r="A9776" s="50">
        <v>9773</v>
      </c>
      <c r="B9776" s="51">
        <v>60.809388436953569</v>
      </c>
    </row>
    <row r="9777" spans="1:2" x14ac:dyDescent="0.2">
      <c r="A9777" s="50">
        <v>9774</v>
      </c>
      <c r="B9777" s="51">
        <v>53.439444487321445</v>
      </c>
    </row>
    <row r="9778" spans="1:2" x14ac:dyDescent="0.2">
      <c r="A9778" s="50">
        <v>9775</v>
      </c>
      <c r="B9778" s="51">
        <v>63.083843801792604</v>
      </c>
    </row>
    <row r="9779" spans="1:2" x14ac:dyDescent="0.2">
      <c r="A9779" s="50">
        <v>9776</v>
      </c>
      <c r="B9779" s="51">
        <v>56.735562643294855</v>
      </c>
    </row>
    <row r="9780" spans="1:2" x14ac:dyDescent="0.2">
      <c r="A9780" s="50">
        <v>9777</v>
      </c>
      <c r="B9780" s="51">
        <v>60.967333335923392</v>
      </c>
    </row>
    <row r="9781" spans="1:2" x14ac:dyDescent="0.2">
      <c r="A9781" s="50">
        <v>9778</v>
      </c>
      <c r="B9781" s="51">
        <v>63.219229626472647</v>
      </c>
    </row>
    <row r="9782" spans="1:2" x14ac:dyDescent="0.2">
      <c r="A9782" s="50">
        <v>9779</v>
      </c>
      <c r="B9782" s="51">
        <v>61.724499886764718</v>
      </c>
    </row>
    <row r="9783" spans="1:2" x14ac:dyDescent="0.2">
      <c r="A9783" s="50">
        <v>9780</v>
      </c>
      <c r="B9783" s="51">
        <v>66.560303370815134</v>
      </c>
    </row>
    <row r="9784" spans="1:2" x14ac:dyDescent="0.2">
      <c r="A9784" s="50">
        <v>9781</v>
      </c>
      <c r="B9784" s="51">
        <v>49.982702278151947</v>
      </c>
    </row>
    <row r="9785" spans="1:2" x14ac:dyDescent="0.2">
      <c r="A9785" s="50">
        <v>9782</v>
      </c>
      <c r="B9785" s="51">
        <v>58.479612465068435</v>
      </c>
    </row>
    <row r="9786" spans="1:2" x14ac:dyDescent="0.2">
      <c r="A9786" s="50">
        <v>9783</v>
      </c>
      <c r="B9786" s="51">
        <v>61.384871188502039</v>
      </c>
    </row>
    <row r="9787" spans="1:2" x14ac:dyDescent="0.2">
      <c r="A9787" s="50">
        <v>9784</v>
      </c>
      <c r="B9787" s="51">
        <v>61.934800795062088</v>
      </c>
    </row>
    <row r="9788" spans="1:2" x14ac:dyDescent="0.2">
      <c r="A9788" s="50">
        <v>9785</v>
      </c>
      <c r="B9788" s="51">
        <v>65.780126935230641</v>
      </c>
    </row>
    <row r="9789" spans="1:2" x14ac:dyDescent="0.2">
      <c r="A9789" s="50">
        <v>9786</v>
      </c>
      <c r="B9789" s="51">
        <v>53.984658647623213</v>
      </c>
    </row>
    <row r="9790" spans="1:2" x14ac:dyDescent="0.2">
      <c r="A9790" s="50">
        <v>9787</v>
      </c>
      <c r="B9790" s="51">
        <v>49.713881834870094</v>
      </c>
    </row>
    <row r="9791" spans="1:2" x14ac:dyDescent="0.2">
      <c r="A9791" s="50">
        <v>9788</v>
      </c>
      <c r="B9791" s="51">
        <v>64.023774365847842</v>
      </c>
    </row>
    <row r="9792" spans="1:2" x14ac:dyDescent="0.2">
      <c r="A9792" s="50">
        <v>9789</v>
      </c>
      <c r="B9792" s="51">
        <v>64.804520038715964</v>
      </c>
    </row>
    <row r="9793" spans="1:2" x14ac:dyDescent="0.2">
      <c r="A9793" s="50">
        <v>9790</v>
      </c>
      <c r="B9793" s="51">
        <v>57.211459518205331</v>
      </c>
    </row>
    <row r="9794" spans="1:2" x14ac:dyDescent="0.2">
      <c r="A9794" s="50">
        <v>9791</v>
      </c>
      <c r="B9794" s="51">
        <v>59.712443524870537</v>
      </c>
    </row>
    <row r="9795" spans="1:2" x14ac:dyDescent="0.2">
      <c r="A9795" s="50">
        <v>9792</v>
      </c>
      <c r="B9795" s="51">
        <v>67.688626815974004</v>
      </c>
    </row>
    <row r="9796" spans="1:2" x14ac:dyDescent="0.2">
      <c r="A9796" s="50">
        <v>9793</v>
      </c>
      <c r="B9796" s="51">
        <v>73.828879423664262</v>
      </c>
    </row>
    <row r="9797" spans="1:2" x14ac:dyDescent="0.2">
      <c r="A9797" s="50">
        <v>9794</v>
      </c>
      <c r="B9797" s="51">
        <v>66.459079810443114</v>
      </c>
    </row>
    <row r="9798" spans="1:2" x14ac:dyDescent="0.2">
      <c r="A9798" s="50">
        <v>9795</v>
      </c>
      <c r="B9798" s="51">
        <v>58.343369587075181</v>
      </c>
    </row>
    <row r="9799" spans="1:2" x14ac:dyDescent="0.2">
      <c r="A9799" s="50">
        <v>9796</v>
      </c>
      <c r="B9799" s="51">
        <v>56.336858964891867</v>
      </c>
    </row>
    <row r="9800" spans="1:2" x14ac:dyDescent="0.2">
      <c r="A9800" s="50">
        <v>9797</v>
      </c>
      <c r="B9800" s="51">
        <v>56.584268619098538</v>
      </c>
    </row>
    <row r="9801" spans="1:2" x14ac:dyDescent="0.2">
      <c r="A9801" s="50">
        <v>9798</v>
      </c>
      <c r="B9801" s="51">
        <v>55.825670179946115</v>
      </c>
    </row>
    <row r="9802" spans="1:2" x14ac:dyDescent="0.2">
      <c r="A9802" s="50">
        <v>9799</v>
      </c>
      <c r="B9802" s="51">
        <v>57.983808962634392</v>
      </c>
    </row>
    <row r="9803" spans="1:2" x14ac:dyDescent="0.2">
      <c r="A9803" s="50">
        <v>9800</v>
      </c>
      <c r="B9803" s="51">
        <v>47.528898313969279</v>
      </c>
    </row>
    <row r="9804" spans="1:2" x14ac:dyDescent="0.2">
      <c r="A9804" s="50">
        <v>9801</v>
      </c>
      <c r="B9804" s="51">
        <v>54.18307092889318</v>
      </c>
    </row>
    <row r="9805" spans="1:2" x14ac:dyDescent="0.2">
      <c r="A9805" s="50">
        <v>9802</v>
      </c>
      <c r="B9805" s="51">
        <v>57.586435553995926</v>
      </c>
    </row>
    <row r="9806" spans="1:2" x14ac:dyDescent="0.2">
      <c r="A9806" s="50">
        <v>9803</v>
      </c>
      <c r="B9806" s="51">
        <v>63.968947715688593</v>
      </c>
    </row>
    <row r="9807" spans="1:2" x14ac:dyDescent="0.2">
      <c r="A9807" s="50">
        <v>9804</v>
      </c>
      <c r="B9807" s="51">
        <v>53.305559502005792</v>
      </c>
    </row>
    <row r="9808" spans="1:2" x14ac:dyDescent="0.2">
      <c r="A9808" s="50">
        <v>9805</v>
      </c>
      <c r="B9808" s="51">
        <v>52.793016181489833</v>
      </c>
    </row>
    <row r="9809" spans="1:2" x14ac:dyDescent="0.2">
      <c r="A9809" s="50">
        <v>9806</v>
      </c>
      <c r="B9809" s="51">
        <v>60.183129771371355</v>
      </c>
    </row>
    <row r="9810" spans="1:2" x14ac:dyDescent="0.2">
      <c r="A9810" s="50">
        <v>9807</v>
      </c>
      <c r="B9810" s="51">
        <v>56.084188053681935</v>
      </c>
    </row>
    <row r="9811" spans="1:2" x14ac:dyDescent="0.2">
      <c r="A9811" s="50">
        <v>9808</v>
      </c>
      <c r="B9811" s="51">
        <v>57.299845605287686</v>
      </c>
    </row>
    <row r="9812" spans="1:2" x14ac:dyDescent="0.2">
      <c r="A9812" s="50">
        <v>9809</v>
      </c>
      <c r="B9812" s="51">
        <v>53.079756459304413</v>
      </c>
    </row>
    <row r="9813" spans="1:2" x14ac:dyDescent="0.2">
      <c r="A9813" s="50">
        <v>9810</v>
      </c>
      <c r="B9813" s="51">
        <v>63.744449125784215</v>
      </c>
    </row>
    <row r="9814" spans="1:2" x14ac:dyDescent="0.2">
      <c r="A9814" s="50">
        <v>9811</v>
      </c>
      <c r="B9814" s="51">
        <v>54.30150075552109</v>
      </c>
    </row>
    <row r="9815" spans="1:2" x14ac:dyDescent="0.2">
      <c r="A9815" s="50">
        <v>9812</v>
      </c>
      <c r="B9815" s="51">
        <v>67.217171091726442</v>
      </c>
    </row>
    <row r="9816" spans="1:2" x14ac:dyDescent="0.2">
      <c r="A9816" s="50">
        <v>9813</v>
      </c>
      <c r="B9816" s="51">
        <v>66.1957673201983</v>
      </c>
    </row>
    <row r="9817" spans="1:2" x14ac:dyDescent="0.2">
      <c r="A9817" s="50">
        <v>9814</v>
      </c>
      <c r="B9817" s="51">
        <v>58.994629973521675</v>
      </c>
    </row>
    <row r="9818" spans="1:2" x14ac:dyDescent="0.2">
      <c r="A9818" s="50">
        <v>9815</v>
      </c>
      <c r="B9818" s="51">
        <v>53.780710903557306</v>
      </c>
    </row>
    <row r="9819" spans="1:2" x14ac:dyDescent="0.2">
      <c r="A9819" s="50">
        <v>9816</v>
      </c>
      <c r="B9819" s="51">
        <v>62.438592703632878</v>
      </c>
    </row>
    <row r="9820" spans="1:2" x14ac:dyDescent="0.2">
      <c r="A9820" s="50">
        <v>9817</v>
      </c>
      <c r="B9820" s="51">
        <v>58.779294128207859</v>
      </c>
    </row>
    <row r="9821" spans="1:2" x14ac:dyDescent="0.2">
      <c r="A9821" s="50">
        <v>9818</v>
      </c>
      <c r="B9821" s="51">
        <v>54.718206634624543</v>
      </c>
    </row>
    <row r="9822" spans="1:2" x14ac:dyDescent="0.2">
      <c r="A9822" s="50">
        <v>9819</v>
      </c>
      <c r="B9822" s="51">
        <v>60.550237811959157</v>
      </c>
    </row>
    <row r="9823" spans="1:2" x14ac:dyDescent="0.2">
      <c r="A9823" s="50">
        <v>9820</v>
      </c>
      <c r="B9823" s="51">
        <v>64.569862562203895</v>
      </c>
    </row>
    <row r="9824" spans="1:2" x14ac:dyDescent="0.2">
      <c r="A9824" s="50">
        <v>9821</v>
      </c>
      <c r="B9824" s="51">
        <v>57.898896732850893</v>
      </c>
    </row>
    <row r="9825" spans="1:2" x14ac:dyDescent="0.2">
      <c r="A9825" s="50">
        <v>9822</v>
      </c>
      <c r="B9825" s="51">
        <v>57.758762564073407</v>
      </c>
    </row>
    <row r="9826" spans="1:2" x14ac:dyDescent="0.2">
      <c r="A9826" s="50">
        <v>9823</v>
      </c>
      <c r="B9826" s="51">
        <v>50.235013540898876</v>
      </c>
    </row>
    <row r="9827" spans="1:2" x14ac:dyDescent="0.2">
      <c r="A9827" s="50">
        <v>9824</v>
      </c>
      <c r="B9827" s="51">
        <v>50.389055372394175</v>
      </c>
    </row>
    <row r="9828" spans="1:2" x14ac:dyDescent="0.2">
      <c r="A9828" s="50">
        <v>9825</v>
      </c>
      <c r="B9828" s="51">
        <v>63.355315817109435</v>
      </c>
    </row>
    <row r="9829" spans="1:2" x14ac:dyDescent="0.2">
      <c r="A9829" s="50">
        <v>9826</v>
      </c>
      <c r="B9829" s="51">
        <v>67.109984792143592</v>
      </c>
    </row>
    <row r="9830" spans="1:2" x14ac:dyDescent="0.2">
      <c r="A9830" s="50">
        <v>9827</v>
      </c>
      <c r="B9830" s="51">
        <v>80.969106969617243</v>
      </c>
    </row>
    <row r="9831" spans="1:2" x14ac:dyDescent="0.2">
      <c r="A9831" s="50">
        <v>9828</v>
      </c>
      <c r="B9831" s="51">
        <v>62.277551000109504</v>
      </c>
    </row>
    <row r="9832" spans="1:2" x14ac:dyDescent="0.2">
      <c r="A9832" s="50">
        <v>9829</v>
      </c>
      <c r="B9832" s="51">
        <v>72.82908731142642</v>
      </c>
    </row>
    <row r="9833" spans="1:2" x14ac:dyDescent="0.2">
      <c r="A9833" s="50">
        <v>9830</v>
      </c>
      <c r="B9833" s="51">
        <v>61.855070656763608</v>
      </c>
    </row>
    <row r="9834" spans="1:2" x14ac:dyDescent="0.2">
      <c r="A9834" s="50">
        <v>9831</v>
      </c>
      <c r="B9834" s="51">
        <v>77.921495985001812</v>
      </c>
    </row>
    <row r="9835" spans="1:2" x14ac:dyDescent="0.2">
      <c r="A9835" s="50">
        <v>9832</v>
      </c>
      <c r="B9835" s="51">
        <v>58.038005689672787</v>
      </c>
    </row>
    <row r="9836" spans="1:2" x14ac:dyDescent="0.2">
      <c r="A9836" s="50">
        <v>9833</v>
      </c>
      <c r="B9836" s="51">
        <v>62.65226646160685</v>
      </c>
    </row>
    <row r="9837" spans="1:2" x14ac:dyDescent="0.2">
      <c r="A9837" s="50">
        <v>9834</v>
      </c>
      <c r="B9837" s="51">
        <v>58.12232567141843</v>
      </c>
    </row>
    <row r="9838" spans="1:2" x14ac:dyDescent="0.2">
      <c r="A9838" s="50">
        <v>9835</v>
      </c>
      <c r="B9838" s="51">
        <v>57.065323016417395</v>
      </c>
    </row>
    <row r="9839" spans="1:2" x14ac:dyDescent="0.2">
      <c r="A9839" s="50">
        <v>9836</v>
      </c>
      <c r="B9839" s="51">
        <v>54.106229318879691</v>
      </c>
    </row>
    <row r="9840" spans="1:2" x14ac:dyDescent="0.2">
      <c r="A9840" s="50">
        <v>9837</v>
      </c>
      <c r="B9840" s="51">
        <v>61.804057396345463</v>
      </c>
    </row>
    <row r="9841" spans="1:2" x14ac:dyDescent="0.2">
      <c r="A9841" s="50">
        <v>9838</v>
      </c>
      <c r="B9841" s="51">
        <v>60.679832151644099</v>
      </c>
    </row>
    <row r="9842" spans="1:2" x14ac:dyDescent="0.2">
      <c r="A9842" s="50">
        <v>9839</v>
      </c>
      <c r="B9842" s="51">
        <v>71.775246089535784</v>
      </c>
    </row>
    <row r="9843" spans="1:2" x14ac:dyDescent="0.2">
      <c r="A9843" s="50">
        <v>9840</v>
      </c>
      <c r="B9843" s="51">
        <v>63.136624037010762</v>
      </c>
    </row>
    <row r="9844" spans="1:2" x14ac:dyDescent="0.2">
      <c r="A9844" s="50">
        <v>9841</v>
      </c>
      <c r="B9844" s="51">
        <v>67.990586876642794</v>
      </c>
    </row>
    <row r="9845" spans="1:2" x14ac:dyDescent="0.2">
      <c r="A9845" s="50">
        <v>9842</v>
      </c>
      <c r="B9845" s="51">
        <v>72.08542594709003</v>
      </c>
    </row>
    <row r="9846" spans="1:2" x14ac:dyDescent="0.2">
      <c r="A9846" s="50">
        <v>9843</v>
      </c>
      <c r="B9846" s="51">
        <v>69.171953353557981</v>
      </c>
    </row>
    <row r="9847" spans="1:2" x14ac:dyDescent="0.2">
      <c r="A9847" s="50">
        <v>9844</v>
      </c>
      <c r="B9847" s="51">
        <v>49.228898406484717</v>
      </c>
    </row>
    <row r="9848" spans="1:2" x14ac:dyDescent="0.2">
      <c r="A9848" s="50">
        <v>9845</v>
      </c>
      <c r="B9848" s="51">
        <v>59.127662760852495</v>
      </c>
    </row>
    <row r="9849" spans="1:2" x14ac:dyDescent="0.2">
      <c r="A9849" s="50">
        <v>9846</v>
      </c>
      <c r="B9849" s="51">
        <v>59.501304062722305</v>
      </c>
    </row>
    <row r="9850" spans="1:2" x14ac:dyDescent="0.2">
      <c r="A9850" s="50">
        <v>9847</v>
      </c>
      <c r="B9850" s="51">
        <v>68.624213402789664</v>
      </c>
    </row>
    <row r="9851" spans="1:2" x14ac:dyDescent="0.2">
      <c r="A9851" s="50">
        <v>9848</v>
      </c>
      <c r="B9851" s="51">
        <v>69.527781963210174</v>
      </c>
    </row>
    <row r="9852" spans="1:2" x14ac:dyDescent="0.2">
      <c r="A9852" s="50">
        <v>9849</v>
      </c>
      <c r="B9852" s="51">
        <v>44.40291399276726</v>
      </c>
    </row>
    <row r="9853" spans="1:2" x14ac:dyDescent="0.2">
      <c r="A9853" s="50">
        <v>9850</v>
      </c>
      <c r="B9853" s="51">
        <v>61.017928784472517</v>
      </c>
    </row>
    <row r="9854" spans="1:2" x14ac:dyDescent="0.2">
      <c r="A9854" s="50">
        <v>9851</v>
      </c>
      <c r="B9854" s="51">
        <v>52.290497829779603</v>
      </c>
    </row>
    <row r="9855" spans="1:2" x14ac:dyDescent="0.2">
      <c r="A9855" s="50">
        <v>9852</v>
      </c>
      <c r="B9855" s="51">
        <v>65.133671067406937</v>
      </c>
    </row>
    <row r="9856" spans="1:2" x14ac:dyDescent="0.2">
      <c r="A9856" s="50">
        <v>9853</v>
      </c>
      <c r="B9856" s="51">
        <v>77.417301328787275</v>
      </c>
    </row>
    <row r="9857" spans="1:2" x14ac:dyDescent="0.2">
      <c r="A9857" s="50">
        <v>9854</v>
      </c>
      <c r="B9857" s="51">
        <v>63.575939374355144</v>
      </c>
    </row>
    <row r="9858" spans="1:2" x14ac:dyDescent="0.2">
      <c r="A9858" s="50">
        <v>9855</v>
      </c>
      <c r="B9858" s="51">
        <v>66.294827472987038</v>
      </c>
    </row>
    <row r="9859" spans="1:2" x14ac:dyDescent="0.2">
      <c r="A9859" s="50">
        <v>9856</v>
      </c>
      <c r="B9859" s="51">
        <v>51.673997688861931</v>
      </c>
    </row>
    <row r="9860" spans="1:2" x14ac:dyDescent="0.2">
      <c r="A9860" s="50">
        <v>9857</v>
      </c>
      <c r="B9860" s="51">
        <v>56.397338079707417</v>
      </c>
    </row>
    <row r="9861" spans="1:2" x14ac:dyDescent="0.2">
      <c r="A9861" s="50">
        <v>9858</v>
      </c>
      <c r="B9861" s="51">
        <v>48.899558561096683</v>
      </c>
    </row>
    <row r="9862" spans="1:2" x14ac:dyDescent="0.2">
      <c r="A9862" s="50">
        <v>9859</v>
      </c>
      <c r="B9862" s="51">
        <v>64.715268500477492</v>
      </c>
    </row>
    <row r="9863" spans="1:2" x14ac:dyDescent="0.2">
      <c r="A9863" s="50">
        <v>9860</v>
      </c>
      <c r="B9863" s="51">
        <v>62.785690496703296</v>
      </c>
    </row>
    <row r="9864" spans="1:2" x14ac:dyDescent="0.2">
      <c r="A9864" s="50">
        <v>9861</v>
      </c>
      <c r="B9864" s="51">
        <v>63.001643509894599</v>
      </c>
    </row>
    <row r="9865" spans="1:2" x14ac:dyDescent="0.2">
      <c r="A9865" s="50">
        <v>9862</v>
      </c>
      <c r="B9865" s="51">
        <v>62.357991111328438</v>
      </c>
    </row>
    <row r="9866" spans="1:2" x14ac:dyDescent="0.2">
      <c r="A9866" s="50">
        <v>9863</v>
      </c>
      <c r="B9866" s="51">
        <v>64.338329829006113</v>
      </c>
    </row>
    <row r="9867" spans="1:2" x14ac:dyDescent="0.2">
      <c r="A9867" s="50">
        <v>9864</v>
      </c>
      <c r="B9867" s="51">
        <v>58.562280723631297</v>
      </c>
    </row>
    <row r="9868" spans="1:2" x14ac:dyDescent="0.2">
      <c r="A9868" s="50">
        <v>9865</v>
      </c>
      <c r="B9868" s="51">
        <v>55.560639183836201</v>
      </c>
    </row>
    <row r="9869" spans="1:2" x14ac:dyDescent="0.2">
      <c r="A9869" s="50">
        <v>9866</v>
      </c>
      <c r="B9869" s="51">
        <v>58.64467695869822</v>
      </c>
    </row>
    <row r="9870" spans="1:2" x14ac:dyDescent="0.2">
      <c r="A9870" s="50">
        <v>9867</v>
      </c>
      <c r="B9870" s="51">
        <v>74.087478372769837</v>
      </c>
    </row>
    <row r="9871" spans="1:2" x14ac:dyDescent="0.2">
      <c r="A9871" s="50">
        <v>9868</v>
      </c>
      <c r="B9871" s="51">
        <v>60.600844178750997</v>
      </c>
    </row>
    <row r="9872" spans="1:2" x14ac:dyDescent="0.2">
      <c r="A9872" s="50">
        <v>9869</v>
      </c>
      <c r="B9872" s="51">
        <v>54.418144608171339</v>
      </c>
    </row>
    <row r="9873" spans="1:2" x14ac:dyDescent="0.2">
      <c r="A9873" s="50">
        <v>9870</v>
      </c>
      <c r="B9873" s="51">
        <v>61.175971510583949</v>
      </c>
    </row>
    <row r="9874" spans="1:2" x14ac:dyDescent="0.2">
      <c r="A9874" s="50">
        <v>9871</v>
      </c>
      <c r="B9874" s="51">
        <v>62.571195912174865</v>
      </c>
    </row>
    <row r="9875" spans="1:2" x14ac:dyDescent="0.2">
      <c r="A9875" s="50">
        <v>9872</v>
      </c>
      <c r="B9875" s="51">
        <v>63.660036253133036</v>
      </c>
    </row>
    <row r="9876" spans="1:2" x14ac:dyDescent="0.2">
      <c r="A9876" s="50">
        <v>9873</v>
      </c>
      <c r="B9876" s="51">
        <v>60.471208570832253</v>
      </c>
    </row>
    <row r="9877" spans="1:2" x14ac:dyDescent="0.2">
      <c r="A9877" s="50">
        <v>9874</v>
      </c>
      <c r="B9877" s="51">
        <v>73.42682600271057</v>
      </c>
    </row>
    <row r="9878" spans="1:2" x14ac:dyDescent="0.2">
      <c r="A9878" s="50">
        <v>9875</v>
      </c>
      <c r="B9878" s="51">
        <v>61.226616573727554</v>
      </c>
    </row>
    <row r="9879" spans="1:2" x14ac:dyDescent="0.2">
      <c r="A9879" s="50">
        <v>9876</v>
      </c>
      <c r="B9879" s="51">
        <v>50.837858525137982</v>
      </c>
    </row>
    <row r="9880" spans="1:2" x14ac:dyDescent="0.2">
      <c r="A9880" s="50">
        <v>9877</v>
      </c>
      <c r="B9880" s="51">
        <v>67.505447532265975</v>
      </c>
    </row>
    <row r="9881" spans="1:2" x14ac:dyDescent="0.2">
      <c r="A9881" s="50">
        <v>9878</v>
      </c>
      <c r="B9881" s="51">
        <v>65.436493331748423</v>
      </c>
    </row>
    <row r="9882" spans="1:2" x14ac:dyDescent="0.2">
      <c r="A9882" s="50">
        <v>9879</v>
      </c>
      <c r="B9882" s="51">
        <v>60.888357039626605</v>
      </c>
    </row>
    <row r="9883" spans="1:2" x14ac:dyDescent="0.2">
      <c r="A9883" s="50">
        <v>9880</v>
      </c>
      <c r="B9883" s="51">
        <v>70.441565602472849</v>
      </c>
    </row>
    <row r="9884" spans="1:2" x14ac:dyDescent="0.2">
      <c r="A9884" s="50">
        <v>9881</v>
      </c>
      <c r="B9884" s="51">
        <v>65.192308814534158</v>
      </c>
    </row>
    <row r="9885" spans="1:2" x14ac:dyDescent="0.2">
      <c r="A9885" s="50">
        <v>9882</v>
      </c>
      <c r="B9885" s="51">
        <v>61.514856332164527</v>
      </c>
    </row>
    <row r="9886" spans="1:2" x14ac:dyDescent="0.2">
      <c r="A9886" s="50">
        <v>9883</v>
      </c>
      <c r="B9886" s="51">
        <v>67.395351427706117</v>
      </c>
    </row>
    <row r="9887" spans="1:2" x14ac:dyDescent="0.2">
      <c r="A9887" s="50">
        <v>9884</v>
      </c>
      <c r="B9887" s="51">
        <v>76.281207218741727</v>
      </c>
    </row>
    <row r="9888" spans="1:2" x14ac:dyDescent="0.2">
      <c r="A9888" s="50">
        <v>9885</v>
      </c>
      <c r="B9888" s="51">
        <v>64.251409068000143</v>
      </c>
    </row>
    <row r="9889" spans="1:2" x14ac:dyDescent="0.2">
      <c r="A9889" s="50">
        <v>9886</v>
      </c>
      <c r="B9889" s="51">
        <v>64.109669710641512</v>
      </c>
    </row>
    <row r="9890" spans="1:2" x14ac:dyDescent="0.2">
      <c r="A9890" s="50">
        <v>9887</v>
      </c>
      <c r="B9890" s="51">
        <v>59.20849557447184</v>
      </c>
    </row>
    <row r="9891" spans="1:2" x14ac:dyDescent="0.2">
      <c r="A9891" s="50">
        <v>9888</v>
      </c>
      <c r="B9891" s="51">
        <v>52.698248168692118</v>
      </c>
    </row>
    <row r="9892" spans="1:2" x14ac:dyDescent="0.2">
      <c r="A9892" s="50">
        <v>9889</v>
      </c>
      <c r="B9892" s="51">
        <v>64.4256624222906</v>
      </c>
    </row>
    <row r="9893" spans="1:2" x14ac:dyDescent="0.2">
      <c r="A9893" s="50">
        <v>9890</v>
      </c>
      <c r="B9893" s="51">
        <v>50.619112839911558</v>
      </c>
    </row>
    <row r="9894" spans="1:2" x14ac:dyDescent="0.2">
      <c r="A9894" s="50">
        <v>9891</v>
      </c>
      <c r="B9894" s="51">
        <v>57.813603644925308</v>
      </c>
    </row>
    <row r="9895" spans="1:2" x14ac:dyDescent="0.2">
      <c r="A9895" s="50">
        <v>9892</v>
      </c>
      <c r="B9895" s="51">
        <v>63.302095418188138</v>
      </c>
    </row>
    <row r="9896" spans="1:2" x14ac:dyDescent="0.2">
      <c r="A9896" s="50">
        <v>9893</v>
      </c>
      <c r="B9896" s="51">
        <v>55.987006660237356</v>
      </c>
    </row>
    <row r="9897" spans="1:2" x14ac:dyDescent="0.2">
      <c r="A9897" s="50">
        <v>9894</v>
      </c>
      <c r="B9897" s="51">
        <v>62.867293223288414</v>
      </c>
    </row>
    <row r="9898" spans="1:2" x14ac:dyDescent="0.2">
      <c r="A9898" s="50">
        <v>9895</v>
      </c>
      <c r="B9898" s="51">
        <v>57.443772206667568</v>
      </c>
    </row>
    <row r="9899" spans="1:2" x14ac:dyDescent="0.2">
      <c r="A9899" s="50">
        <v>9896</v>
      </c>
      <c r="B9899" s="51">
        <v>59.075785184393851</v>
      </c>
    </row>
    <row r="9900" spans="1:2" x14ac:dyDescent="0.2">
      <c r="A9900" s="50">
        <v>9897</v>
      </c>
      <c r="B9900" s="51">
        <v>70.859936143862271</v>
      </c>
    </row>
    <row r="9901" spans="1:2" x14ac:dyDescent="0.2">
      <c r="A9901" s="50">
        <v>9898</v>
      </c>
      <c r="B9901" s="51">
        <v>64.481825154241335</v>
      </c>
    </row>
    <row r="9902" spans="1:2" x14ac:dyDescent="0.2">
      <c r="A9902" s="50">
        <v>9899</v>
      </c>
      <c r="B9902" s="51">
        <v>63.43863057503129</v>
      </c>
    </row>
    <row r="9903" spans="1:2" x14ac:dyDescent="0.2">
      <c r="A9903" s="50">
        <v>9900</v>
      </c>
      <c r="B9903" s="51">
        <v>61.096935479429163</v>
      </c>
    </row>
    <row r="9904" spans="1:2" x14ac:dyDescent="0.2">
      <c r="A9904" s="50">
        <v>9901</v>
      </c>
      <c r="B9904" s="51">
        <v>69.304969757794723</v>
      </c>
    </row>
    <row r="9905" spans="1:2" x14ac:dyDescent="0.2">
      <c r="A9905" s="50">
        <v>9902</v>
      </c>
      <c r="B9905" s="51">
        <v>67.57658280837974</v>
      </c>
    </row>
    <row r="9906" spans="1:2" x14ac:dyDescent="0.2">
      <c r="A9906" s="50">
        <v>9903</v>
      </c>
      <c r="B9906" s="51">
        <v>55.458414393915042</v>
      </c>
    </row>
    <row r="9907" spans="1:2" x14ac:dyDescent="0.2">
      <c r="A9907" s="50">
        <v>9904</v>
      </c>
      <c r="B9907" s="51">
        <v>64.195943023215591</v>
      </c>
    </row>
    <row r="9908" spans="1:2" x14ac:dyDescent="0.2">
      <c r="A9908" s="50">
        <v>9905</v>
      </c>
      <c r="B9908" s="51">
        <v>52.128065505702828</v>
      </c>
    </row>
    <row r="9909" spans="1:2" x14ac:dyDescent="0.2">
      <c r="A9909" s="50">
        <v>9906</v>
      </c>
      <c r="B9909" s="51">
        <v>55.625567937483432</v>
      </c>
    </row>
    <row r="9910" spans="1:2" x14ac:dyDescent="0.2">
      <c r="A9910" s="50">
        <v>9907</v>
      </c>
      <c r="B9910" s="51">
        <v>53.523809007533465</v>
      </c>
    </row>
    <row r="9911" spans="1:2" x14ac:dyDescent="0.2">
      <c r="A9911" s="50">
        <v>9908</v>
      </c>
      <c r="B9911" s="51">
        <v>58.913264011442578</v>
      </c>
    </row>
    <row r="9912" spans="1:2" x14ac:dyDescent="0.2">
      <c r="A9912" s="50">
        <v>9909</v>
      </c>
      <c r="B9912" s="51">
        <v>60.132362562944685</v>
      </c>
    </row>
    <row r="9913" spans="1:2" x14ac:dyDescent="0.2">
      <c r="A9913" s="50">
        <v>9910</v>
      </c>
      <c r="B9913" s="51">
        <v>66.034917739461022</v>
      </c>
    </row>
    <row r="9914" spans="1:2" x14ac:dyDescent="0.2">
      <c r="A9914" s="50">
        <v>9911</v>
      </c>
      <c r="B9914" s="51">
        <v>52.938055152880175</v>
      </c>
    </row>
    <row r="9915" spans="1:2" x14ac:dyDescent="0.2">
      <c r="A9915" s="50">
        <v>9912</v>
      </c>
      <c r="B9915" s="51">
        <v>53.861032492286185</v>
      </c>
    </row>
    <row r="9916" spans="1:2" x14ac:dyDescent="0.2">
      <c r="A9916" s="50">
        <v>9913</v>
      </c>
      <c r="B9916" s="51">
        <v>58.259922150652514</v>
      </c>
    </row>
    <row r="9917" spans="1:2" x14ac:dyDescent="0.2">
      <c r="A9917" s="50">
        <v>9914</v>
      </c>
      <c r="B9917" s="51">
        <v>62.014647197162198</v>
      </c>
    </row>
    <row r="9918" spans="1:2" x14ac:dyDescent="0.2">
      <c r="A9918" s="50">
        <v>9915</v>
      </c>
      <c r="B9918" s="51">
        <v>60.053045072929329</v>
      </c>
    </row>
    <row r="9919" spans="1:2" x14ac:dyDescent="0.2">
      <c r="A9919" s="50">
        <v>9916</v>
      </c>
      <c r="B9919" s="51">
        <v>79.564748728286318</v>
      </c>
    </row>
    <row r="9920" spans="1:2" x14ac:dyDescent="0.2">
      <c r="A9920" s="50">
        <v>9917</v>
      </c>
      <c r="B9920" s="51">
        <v>57.356196581471586</v>
      </c>
    </row>
    <row r="9921" spans="1:2" x14ac:dyDescent="0.2">
      <c r="A9921" s="50">
        <v>9918</v>
      </c>
      <c r="B9921" s="51">
        <v>64.658347940809989</v>
      </c>
    </row>
    <row r="9922" spans="1:2" x14ac:dyDescent="0.2">
      <c r="A9922" s="50">
        <v>9919</v>
      </c>
      <c r="B9922" s="51">
        <v>48.283577289899377</v>
      </c>
    </row>
    <row r="9923" spans="1:2" x14ac:dyDescent="0.2">
      <c r="A9923" s="50">
        <v>9920</v>
      </c>
      <c r="B9923" s="51">
        <v>59.763528058850262</v>
      </c>
    </row>
    <row r="9924" spans="1:2" x14ac:dyDescent="0.2">
      <c r="A9924" s="50">
        <v>9921</v>
      </c>
      <c r="B9924" s="51">
        <v>57.530878550894144</v>
      </c>
    </row>
    <row r="9925" spans="1:2" x14ac:dyDescent="0.2">
      <c r="A9925" s="50">
        <v>9922</v>
      </c>
      <c r="B9925" s="51">
        <v>51.850589131523989</v>
      </c>
    </row>
    <row r="9926" spans="1:2" x14ac:dyDescent="0.2">
      <c r="A9926" s="50">
        <v>9923</v>
      </c>
      <c r="B9926" s="51">
        <v>65.876043272516384</v>
      </c>
    </row>
    <row r="9927" spans="1:2" x14ac:dyDescent="0.2">
      <c r="A9927" s="50">
        <v>9924</v>
      </c>
      <c r="B9927" s="51">
        <v>71.132115939454081</v>
      </c>
    </row>
    <row r="9928" spans="1:2" x14ac:dyDescent="0.2">
      <c r="A9928" s="50">
        <v>9925</v>
      </c>
      <c r="B9928" s="51">
        <v>71.592731086941399</v>
      </c>
    </row>
    <row r="9929" spans="1:2" x14ac:dyDescent="0.2">
      <c r="A9929" s="50">
        <v>9926</v>
      </c>
      <c r="B9929" s="51">
        <v>70.288890242649629</v>
      </c>
    </row>
    <row r="9930" spans="1:2" x14ac:dyDescent="0.2">
      <c r="A9930" s="50">
        <v>9927</v>
      </c>
      <c r="B9930" s="51">
        <v>75.342434202300353</v>
      </c>
    </row>
    <row r="9931" spans="1:2" x14ac:dyDescent="0.2">
      <c r="A9931" s="50">
        <v>9928</v>
      </c>
      <c r="B9931" s="51">
        <v>64.952002176381114</v>
      </c>
    </row>
    <row r="9932" spans="1:2" x14ac:dyDescent="0.2">
      <c r="A9932" s="50">
        <v>9929</v>
      </c>
      <c r="B9932" s="51">
        <v>62.14591252972987</v>
      </c>
    </row>
    <row r="9933" spans="1:2" x14ac:dyDescent="0.2">
      <c r="A9933" s="50">
        <v>9930</v>
      </c>
      <c r="B9933" s="51">
        <v>65.042572440528119</v>
      </c>
    </row>
    <row r="9934" spans="1:2" x14ac:dyDescent="0.2">
      <c r="A9934" s="50">
        <v>9931</v>
      </c>
      <c r="B9934" s="51">
        <v>56.491156708542604</v>
      </c>
    </row>
    <row r="9935" spans="1:2" x14ac:dyDescent="0.2">
      <c r="A9935" s="50">
        <v>9932</v>
      </c>
      <c r="B9935" s="51">
        <v>61.594182821062361</v>
      </c>
    </row>
    <row r="9936" spans="1:2" x14ac:dyDescent="0.2">
      <c r="A9936" s="50">
        <v>9933</v>
      </c>
      <c r="B9936" s="51">
        <v>61.305718428330948</v>
      </c>
    </row>
    <row r="9937" spans="1:2" x14ac:dyDescent="0.2">
      <c r="A9937" s="50">
        <v>9934</v>
      </c>
      <c r="B9937" s="51">
        <v>68.302113044278684</v>
      </c>
    </row>
    <row r="9938" spans="1:2" x14ac:dyDescent="0.2">
      <c r="A9938" s="50">
        <v>9935</v>
      </c>
      <c r="B9938" s="51">
        <v>70.69877210487482</v>
      </c>
    </row>
    <row r="9939" spans="1:2" x14ac:dyDescent="0.2">
      <c r="A9939" s="50">
        <v>9936</v>
      </c>
      <c r="B9939" s="51">
        <v>73.193832967687229</v>
      </c>
    </row>
    <row r="9940" spans="1:2" x14ac:dyDescent="0.2">
      <c r="A9940" s="50">
        <v>9937</v>
      </c>
      <c r="B9940" s="51">
        <v>67.286388704763809</v>
      </c>
    </row>
    <row r="9941" spans="1:2" x14ac:dyDescent="0.2">
      <c r="A9941" s="50">
        <v>9938</v>
      </c>
      <c r="B9941" s="51">
        <v>56.241818949003957</v>
      </c>
    </row>
    <row r="9942" spans="1:2" x14ac:dyDescent="0.2">
      <c r="A9942" s="50">
        <v>9939</v>
      </c>
      <c r="B9942" s="51">
        <v>62.226106568389937</v>
      </c>
    </row>
    <row r="9943" spans="1:2" x14ac:dyDescent="0.2">
      <c r="A9943" s="50">
        <v>9940</v>
      </c>
      <c r="B9943" s="51">
        <v>59.421087152695705</v>
      </c>
    </row>
    <row r="9944" spans="1:2" x14ac:dyDescent="0.2">
      <c r="A9944" s="50">
        <v>9941</v>
      </c>
      <c r="B9944" s="51">
        <v>51.370328027904975</v>
      </c>
    </row>
    <row r="9945" spans="1:2" x14ac:dyDescent="0.2">
      <c r="A9945" s="50">
        <v>9942</v>
      </c>
      <c r="B9945" s="51">
        <v>66.662395553333909</v>
      </c>
    </row>
    <row r="9946" spans="1:2" x14ac:dyDescent="0.2">
      <c r="A9946" s="50">
        <v>9943</v>
      </c>
      <c r="B9946" s="51">
        <v>67.875156318222253</v>
      </c>
    </row>
    <row r="9947" spans="1:2" x14ac:dyDescent="0.2">
      <c r="A9947" s="50">
        <v>9944</v>
      </c>
      <c r="B9947" s="51">
        <v>54.605866729630186</v>
      </c>
    </row>
    <row r="9948" spans="1:2" x14ac:dyDescent="0.2">
      <c r="A9948" s="50">
        <v>9945</v>
      </c>
      <c r="B9948" s="51">
        <v>66.394685454201024</v>
      </c>
    </row>
    <row r="9949" spans="1:2" x14ac:dyDescent="0.2">
      <c r="A9949" s="50">
        <v>9946</v>
      </c>
      <c r="B9949" s="51">
        <v>68.830160464900743</v>
      </c>
    </row>
    <row r="9950" spans="1:2" x14ac:dyDescent="0.2">
      <c r="A9950" s="50">
        <v>9947</v>
      </c>
      <c r="B9950" s="51">
        <v>51.175623163713148</v>
      </c>
    </row>
    <row r="9951" spans="1:2" x14ac:dyDescent="0.2">
      <c r="A9951" s="50">
        <v>9948</v>
      </c>
      <c r="B9951" s="51">
        <v>57.122553565025797</v>
      </c>
    </row>
    <row r="9952" spans="1:2" x14ac:dyDescent="0.2">
      <c r="A9952" s="50">
        <v>9949</v>
      </c>
      <c r="B9952" s="51">
        <v>65.376885566638094</v>
      </c>
    </row>
    <row r="9953" spans="1:2" x14ac:dyDescent="0.2">
      <c r="A9953" s="50">
        <v>9950</v>
      </c>
      <c r="B9953" s="51">
        <v>74.537292851225985</v>
      </c>
    </row>
    <row r="9954" spans="1:2" x14ac:dyDescent="0.2">
      <c r="A9954" s="50">
        <v>9951</v>
      </c>
      <c r="B9954" s="51">
        <v>65.684886073864789</v>
      </c>
    </row>
    <row r="9955" spans="1:2" x14ac:dyDescent="0.2">
      <c r="A9955" s="50">
        <v>9952</v>
      </c>
      <c r="B9955" s="51">
        <v>60.262331964182358</v>
      </c>
    </row>
    <row r="9956" spans="1:2" x14ac:dyDescent="0.2">
      <c r="A9956" s="50">
        <v>9953</v>
      </c>
      <c r="B9956" s="51">
        <v>75.679590646750555</v>
      </c>
    </row>
    <row r="9957" spans="1:2" x14ac:dyDescent="0.2">
      <c r="A9957" s="50">
        <v>9954</v>
      </c>
      <c r="B9957" s="51">
        <v>59.340714378399973</v>
      </c>
    </row>
    <row r="9958" spans="1:2" x14ac:dyDescent="0.2">
      <c r="A9958" s="50">
        <v>9955</v>
      </c>
      <c r="B9958" s="51">
        <v>58.861029888935903</v>
      </c>
    </row>
    <row r="9959" spans="1:2" x14ac:dyDescent="0.2">
      <c r="A9959" s="50">
        <v>9956</v>
      </c>
      <c r="B9959" s="51">
        <v>72.281616176739632</v>
      </c>
    </row>
    <row r="9960" spans="1:2" x14ac:dyDescent="0.2">
      <c r="A9960" s="50">
        <v>9957</v>
      </c>
      <c r="B9960" s="51">
        <v>62.490310293389555</v>
      </c>
    </row>
    <row r="9961" spans="1:2" x14ac:dyDescent="0.2">
      <c r="A9961" s="50">
        <v>9958</v>
      </c>
      <c r="B9961" s="51">
        <v>71.303112531404253</v>
      </c>
    </row>
    <row r="9962" spans="1:2" x14ac:dyDescent="0.2">
      <c r="A9962" s="50">
        <v>9959</v>
      </c>
      <c r="B9962" s="51">
        <v>63.79869029050316</v>
      </c>
    </row>
    <row r="9963" spans="1:2" x14ac:dyDescent="0.2">
      <c r="A9963" s="50">
        <v>9960</v>
      </c>
      <c r="B9963" s="51">
        <v>65.530048363165221</v>
      </c>
    </row>
    <row r="9964" spans="1:2" x14ac:dyDescent="0.2">
      <c r="A9964" s="50">
        <v>9961</v>
      </c>
      <c r="B9964" s="51">
        <v>54.899310137528289</v>
      </c>
    </row>
    <row r="9965" spans="1:2" x14ac:dyDescent="0.2">
      <c r="A9965" s="50">
        <v>9962</v>
      </c>
      <c r="B9965" s="51">
        <v>65.624225632203206</v>
      </c>
    </row>
    <row r="9966" spans="1:2" x14ac:dyDescent="0.2">
      <c r="A9966" s="50">
        <v>9963</v>
      </c>
      <c r="B9966" s="51">
        <v>72.616397525719492</v>
      </c>
    </row>
    <row r="9967" spans="1:2" x14ac:dyDescent="0.2">
      <c r="A9967" s="50">
        <v>9964</v>
      </c>
      <c r="B9967" s="51">
        <v>68.182948475515246</v>
      </c>
    </row>
    <row r="9968" spans="1:2" x14ac:dyDescent="0.2">
      <c r="A9968" s="50">
        <v>9965</v>
      </c>
      <c r="B9968" s="51">
        <v>53.653453769639377</v>
      </c>
    </row>
    <row r="9969" spans="1:2" x14ac:dyDescent="0.2">
      <c r="A9969" s="50">
        <v>9966</v>
      </c>
      <c r="B9969" s="51">
        <v>51.491095357876624</v>
      </c>
    </row>
    <row r="9970" spans="1:2" x14ac:dyDescent="0.2">
      <c r="A9970" s="50">
        <v>9967</v>
      </c>
      <c r="B9970" s="51">
        <v>62.065857123342823</v>
      </c>
    </row>
    <row r="9971" spans="1:2" x14ac:dyDescent="0.2">
      <c r="A9971" s="50">
        <v>9968</v>
      </c>
      <c r="B9971" s="51">
        <v>74.82921945954412</v>
      </c>
    </row>
    <row r="9972" spans="1:2" x14ac:dyDescent="0.2">
      <c r="A9972" s="50">
        <v>9969</v>
      </c>
      <c r="B9972" s="51">
        <v>59.973645686969128</v>
      </c>
    </row>
    <row r="9973" spans="1:2" x14ac:dyDescent="0.2">
      <c r="A9973" s="50">
        <v>9970</v>
      </c>
      <c r="B9973" s="51">
        <v>56.826935765728855</v>
      </c>
    </row>
    <row r="9974" spans="1:2" x14ac:dyDescent="0.2">
      <c r="A9974" s="50">
        <v>9971</v>
      </c>
      <c r="B9974" s="51">
        <v>55.007864000616195</v>
      </c>
    </row>
    <row r="9975" spans="1:2" x14ac:dyDescent="0.2">
      <c r="A9975" s="50">
        <v>9972</v>
      </c>
      <c r="B9975" s="51">
        <v>59.92273992457298</v>
      </c>
    </row>
    <row r="9976" spans="1:2" x14ac:dyDescent="0.2">
      <c r="A9976" s="50">
        <v>9973</v>
      </c>
      <c r="B9976" s="51">
        <v>66.831839580977643</v>
      </c>
    </row>
    <row r="9977" spans="1:2" x14ac:dyDescent="0.2">
      <c r="A9977" s="50">
        <v>9974</v>
      </c>
      <c r="B9977" s="51">
        <v>46.960201385309993</v>
      </c>
    </row>
    <row r="9978" spans="1:2" x14ac:dyDescent="0.2">
      <c r="A9978" s="50">
        <v>9975</v>
      </c>
      <c r="B9978" s="51">
        <v>60.392143070274621</v>
      </c>
    </row>
    <row r="9979" spans="1:2" x14ac:dyDescent="0.2">
      <c r="A9979" s="50">
        <v>9976</v>
      </c>
      <c r="B9979" s="51">
        <v>55.288331419555398</v>
      </c>
    </row>
    <row r="9980" spans="1:2" x14ac:dyDescent="0.2">
      <c r="A9980" s="50">
        <v>9977</v>
      </c>
      <c r="B9980" s="51">
        <v>59.289145763380596</v>
      </c>
    </row>
    <row r="9981" spans="1:2" x14ac:dyDescent="0.2">
      <c r="A9981" s="50">
        <v>9978</v>
      </c>
      <c r="B9981" s="51">
        <v>69.666554929531202</v>
      </c>
    </row>
    <row r="9982" spans="1:2" x14ac:dyDescent="0.2">
      <c r="A9982" s="50">
        <v>9979</v>
      </c>
      <c r="B9982" s="51">
        <v>66.728259500807795</v>
      </c>
    </row>
    <row r="9983" spans="1:2" x14ac:dyDescent="0.2">
      <c r="A9983" s="50">
        <v>9980</v>
      </c>
      <c r="B9983" s="51">
        <v>57.672810636451118</v>
      </c>
    </row>
    <row r="9984" spans="1:2" x14ac:dyDescent="0.2">
      <c r="A9984" s="50">
        <v>9981</v>
      </c>
      <c r="B9984" s="51">
        <v>58.426511312903081</v>
      </c>
    </row>
    <row r="9985" spans="1:2" x14ac:dyDescent="0.2">
      <c r="A9985" s="50">
        <v>9982</v>
      </c>
      <c r="B9985" s="51">
        <v>76.683416298360029</v>
      </c>
    </row>
    <row r="9986" spans="1:2" x14ac:dyDescent="0.2">
      <c r="A9986" s="50">
        <v>9983</v>
      </c>
      <c r="B9986" s="51">
        <v>58.69731790088786</v>
      </c>
    </row>
    <row r="9987" spans="1:2" x14ac:dyDescent="0.2">
      <c r="A9987" s="50">
        <v>9984</v>
      </c>
      <c r="B9987" s="51">
        <v>60.758805991205755</v>
      </c>
    </row>
    <row r="9988" spans="1:2" x14ac:dyDescent="0.2">
      <c r="A9988" s="50">
        <v>9985</v>
      </c>
      <c r="B9988" s="51">
        <v>63.883645951783478</v>
      </c>
    </row>
    <row r="9989" spans="1:2" x14ac:dyDescent="0.2">
      <c r="A9989" s="50">
        <v>9986</v>
      </c>
      <c r="B9989" s="51">
        <v>59.84318682633652</v>
      </c>
    </row>
    <row r="9990" spans="1:2" x14ac:dyDescent="0.2">
      <c r="A9990" s="50">
        <v>9987</v>
      </c>
      <c r="B9990" s="51">
        <v>45.681009075239047</v>
      </c>
    </row>
    <row r="9991" spans="1:2" x14ac:dyDescent="0.2">
      <c r="A9991" s="50">
        <v>9988</v>
      </c>
      <c r="B9991" s="51">
        <v>55.076701970712037</v>
      </c>
    </row>
    <row r="9992" spans="1:2" x14ac:dyDescent="0.2">
      <c r="A9992" s="50">
        <v>9989</v>
      </c>
      <c r="B9992" s="51">
        <v>55.355101524469283</v>
      </c>
    </row>
    <row r="9993" spans="1:2" x14ac:dyDescent="0.2">
      <c r="A9993" s="50">
        <v>9990</v>
      </c>
      <c r="B9993" s="51">
        <v>54.491962898702411</v>
      </c>
    </row>
    <row r="9994" spans="1:2" x14ac:dyDescent="0.2">
      <c r="A9994" s="50">
        <v>9991</v>
      </c>
      <c r="B9994" s="51">
        <v>56.885140309565799</v>
      </c>
    </row>
    <row r="9995" spans="1:2" x14ac:dyDescent="0.2">
      <c r="A9995" s="50">
        <v>9992</v>
      </c>
      <c r="B9995" s="51">
        <v>66.132722757163307</v>
      </c>
    </row>
    <row r="9996" spans="1:2" x14ac:dyDescent="0.2">
      <c r="A9996" s="50">
        <v>9993</v>
      </c>
      <c r="B9996" s="51">
        <v>69.899398579288061</v>
      </c>
    </row>
    <row r="9997" spans="1:2" x14ac:dyDescent="0.2">
      <c r="A9997" s="50">
        <v>9994</v>
      </c>
      <c r="B9997" s="51">
        <v>78.876285921082925</v>
      </c>
    </row>
    <row r="9998" spans="1:2" x14ac:dyDescent="0.2">
      <c r="A9998" s="50">
        <v>9995</v>
      </c>
      <c r="B9998" s="51">
        <v>62.919677367872971</v>
      </c>
    </row>
    <row r="9999" spans="1:2" x14ac:dyDescent="0.2">
      <c r="A9999" s="50">
        <v>9996</v>
      </c>
      <c r="B9999" s="51">
        <v>68.958049365507733</v>
      </c>
    </row>
    <row r="10000" spans="1:2" x14ac:dyDescent="0.2">
      <c r="A10000" s="50">
        <v>9997</v>
      </c>
      <c r="B10000" s="51">
        <v>68.500916596186272</v>
      </c>
    </row>
    <row r="10001" spans="1:2" x14ac:dyDescent="0.2">
      <c r="A10001" s="50">
        <v>9998</v>
      </c>
      <c r="B10001" s="51">
        <v>52.547196994052484</v>
      </c>
    </row>
    <row r="10002" spans="1:2" x14ac:dyDescent="0.2">
      <c r="A10002" s="50">
        <v>9999</v>
      </c>
      <c r="B10002" s="51">
        <v>54.789377755523226</v>
      </c>
    </row>
    <row r="10003" spans="1:2" x14ac:dyDescent="0.2">
      <c r="A10003" s="50">
        <v>10000</v>
      </c>
      <c r="B10003" s="51">
        <v>56.145994498787488</v>
      </c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KO_inSample_chart">
                <anchor moveWithCells="1" sizeWithCells="1">
                  <from>
                    <xdr:col>9</xdr:col>
                    <xdr:colOff>177800</xdr:colOff>
                    <xdr:row>3</xdr:row>
                    <xdr:rowOff>76200</xdr:rowOff>
                  </from>
                  <to>
                    <xdr:col>11</xdr:col>
                    <xdr:colOff>152400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KO_inSample">
                <anchor moveWithCells="1" sizeWithCells="1">
                  <from>
                    <xdr:col>9</xdr:col>
                    <xdr:colOff>177800</xdr:colOff>
                    <xdr:row>1</xdr:row>
                    <xdr:rowOff>63500</xdr:rowOff>
                  </from>
                  <to>
                    <xdr:col>11</xdr:col>
                    <xdr:colOff>152400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G10003"/>
  <sheetViews>
    <sheetView workbookViewId="0">
      <selection activeCell="B4" sqref="B4"/>
    </sheetView>
  </sheetViews>
  <sheetFormatPr baseColWidth="10" defaultColWidth="8.6640625" defaultRowHeight="15" x14ac:dyDescent="0.2"/>
  <cols>
    <col min="1" max="1" width="14" style="50" customWidth="1"/>
    <col min="2" max="2" width="10.5" style="50" bestFit="1" customWidth="1"/>
    <col min="3" max="3" width="8.6640625" style="30"/>
    <col min="4" max="4" width="29.33203125" style="30" customWidth="1"/>
    <col min="5" max="5" width="11.1640625" style="30" customWidth="1"/>
    <col min="6" max="6" width="10.6640625" style="30" customWidth="1"/>
    <col min="7" max="8" width="10.1640625" style="30" customWidth="1"/>
    <col min="9" max="16384" width="8.6640625" style="30"/>
  </cols>
  <sheetData>
    <row r="1" spans="1:7" ht="19" x14ac:dyDescent="0.25">
      <c r="A1" s="52" t="s">
        <v>90</v>
      </c>
      <c r="B1" s="47"/>
    </row>
    <row r="3" spans="1:7" ht="16" x14ac:dyDescent="0.2">
      <c r="A3" s="11" t="s">
        <v>84</v>
      </c>
      <c r="B3" s="10" t="s">
        <v>147</v>
      </c>
      <c r="D3" s="77"/>
      <c r="E3" s="10" t="s">
        <v>147</v>
      </c>
      <c r="F3" s="77"/>
      <c r="G3" s="77"/>
    </row>
    <row r="4" spans="1:7" x14ac:dyDescent="0.2">
      <c r="A4" s="50">
        <v>1</v>
      </c>
      <c r="B4" s="51">
        <v>63.40669818839531</v>
      </c>
      <c r="D4" s="6" t="s">
        <v>86</v>
      </c>
      <c r="E4" s="79">
        <f>MIN(B4:B10003)</f>
        <v>55.811659689700946</v>
      </c>
      <c r="F4" s="28" t="str" cm="1">
        <f t="array" aca="1" ref="F4" ca="1">getformula(E4)</f>
        <v>&lt;--  =MIN(B4:B10003)</v>
      </c>
      <c r="G4" s="77"/>
    </row>
    <row r="5" spans="1:7" x14ac:dyDescent="0.2">
      <c r="A5" s="50">
        <v>2</v>
      </c>
      <c r="B5" s="51">
        <v>60.331334557488965</v>
      </c>
      <c r="D5" s="6" t="s">
        <v>87</v>
      </c>
      <c r="E5" s="79">
        <f>MAX(B4:B10003)</f>
        <v>69.887048543866015</v>
      </c>
      <c r="F5" s="28" t="str" cm="1">
        <f t="array" aca="1" ref="F5" ca="1">getformula(E5)</f>
        <v>&lt;--  =MAX(B4:B10003)</v>
      </c>
      <c r="G5" s="77"/>
    </row>
    <row r="6" spans="1:7" x14ac:dyDescent="0.2">
      <c r="A6" s="50">
        <v>3</v>
      </c>
      <c r="B6" s="51">
        <v>62.091278782955627</v>
      </c>
      <c r="D6" s="6" t="s">
        <v>88</v>
      </c>
      <c r="E6" s="79">
        <f>AVERAGE(B4:B10003)</f>
        <v>62.147611408795697</v>
      </c>
      <c r="F6" s="28" t="str" cm="1">
        <f t="array" aca="1" ref="F6" ca="1">getformula(E6)</f>
        <v>&lt;--  =AVERAGE(B4:B10003)</v>
      </c>
      <c r="G6" s="77"/>
    </row>
    <row r="7" spans="1:7" x14ac:dyDescent="0.2">
      <c r="A7" s="50">
        <v>4</v>
      </c>
      <c r="B7" s="51">
        <v>61.298593675182715</v>
      </c>
      <c r="D7" s="6" t="s">
        <v>20</v>
      </c>
      <c r="E7" s="79">
        <f>_xlfn.STDEV.S(B4:B10003)</f>
        <v>2.1331278665538935</v>
      </c>
      <c r="F7" s="28" t="str" cm="1">
        <f t="array" aca="1" ref="F7" ca="1">getformula(E7)</f>
        <v>&lt;--  =STDEV.S(B4:B10003)</v>
      </c>
      <c r="G7" s="77"/>
    </row>
    <row r="8" spans="1:7" x14ac:dyDescent="0.2">
      <c r="A8" s="50">
        <v>5</v>
      </c>
      <c r="B8" s="51">
        <v>58.531592983638888</v>
      </c>
      <c r="D8" s="6" t="s">
        <v>91</v>
      </c>
      <c r="E8" s="79">
        <f>_xlfn.PERCENTILE.INC(B4:B10003,0.025)</f>
        <v>58.068994901756248</v>
      </c>
      <c r="F8" s="28" t="str" cm="1">
        <f t="array" aca="1" ref="F8" ca="1">getformula(E8)</f>
        <v>&lt;--  =PERCENTILE.INC(B4:B10003,0.025)</v>
      </c>
      <c r="G8" s="77"/>
    </row>
    <row r="9" spans="1:7" x14ac:dyDescent="0.2">
      <c r="A9" s="50">
        <v>6</v>
      </c>
      <c r="B9" s="51">
        <v>63.252418878454108</v>
      </c>
      <c r="D9" s="6" t="s">
        <v>92</v>
      </c>
      <c r="E9" s="79">
        <f>_xlfn.PERCENTILE.INC(B4:B10003,0.975)</f>
        <v>66.506891719402304</v>
      </c>
      <c r="F9" s="28" t="str" cm="1">
        <f t="array" aca="1" ref="F9" ca="1">getformula(E9)</f>
        <v>&lt;--  =PERCENTILE.INC(B4:B10003,0.975)</v>
      </c>
      <c r="G9" s="77"/>
    </row>
    <row r="10" spans="1:7" x14ac:dyDescent="0.2">
      <c r="A10" s="50">
        <v>7</v>
      </c>
      <c r="B10" s="51">
        <v>63.550081719418756</v>
      </c>
      <c r="D10" s="6" t="s">
        <v>145</v>
      </c>
      <c r="E10" s="45">
        <f>KO!O20</f>
        <v>63.580806732177734</v>
      </c>
      <c r="F10" s="28" t="str" cm="1">
        <f t="array" aca="1" ref="F10" ca="1">getformula(E10)</f>
        <v>&lt;--  =KO!O20</v>
      </c>
      <c r="G10" s="77"/>
    </row>
    <row r="11" spans="1:7" x14ac:dyDescent="0.2">
      <c r="A11" s="50">
        <v>8</v>
      </c>
      <c r="B11" s="51">
        <v>59.791263709294917</v>
      </c>
      <c r="D11" s="6" t="s">
        <v>149</v>
      </c>
    </row>
    <row r="12" spans="1:7" x14ac:dyDescent="0.2">
      <c r="A12" s="50">
        <v>9</v>
      </c>
      <c r="B12" s="51">
        <v>63.18551650384704</v>
      </c>
    </row>
    <row r="13" spans="1:7" x14ac:dyDescent="0.2">
      <c r="A13" s="50">
        <v>10</v>
      </c>
      <c r="B13" s="51">
        <v>63.777938088215187</v>
      </c>
    </row>
    <row r="14" spans="1:7" x14ac:dyDescent="0.2">
      <c r="A14" s="50">
        <v>11</v>
      </c>
      <c r="B14" s="51">
        <v>58.438904131716299</v>
      </c>
      <c r="D14" s="6" t="s">
        <v>93</v>
      </c>
    </row>
    <row r="15" spans="1:7" x14ac:dyDescent="0.2">
      <c r="A15" s="50">
        <v>12</v>
      </c>
      <c r="B15" s="51">
        <v>66.46363947535481</v>
      </c>
      <c r="D15" s="87" t="s">
        <v>0</v>
      </c>
      <c r="E15" s="53" t="s">
        <v>2</v>
      </c>
      <c r="F15" s="55" t="s">
        <v>51</v>
      </c>
    </row>
    <row r="16" spans="1:7" ht="14.75" customHeight="1" x14ac:dyDescent="0.2">
      <c r="A16" s="50">
        <v>13</v>
      </c>
      <c r="B16" s="51">
        <v>62.92736292037327</v>
      </c>
      <c r="D16" s="84">
        <v>55</v>
      </c>
      <c r="E16" s="83" cm="1">
        <f t="array" ref="E16:E47">FREQUENCY(B4:B10003,D16:D46)</f>
        <v>0</v>
      </c>
      <c r="F16" s="82">
        <f>E16/10000</f>
        <v>0</v>
      </c>
    </row>
    <row r="17" spans="1:6" x14ac:dyDescent="0.2">
      <c r="A17" s="50">
        <v>14</v>
      </c>
      <c r="B17" s="51">
        <v>64.990422966553851</v>
      </c>
      <c r="D17" s="85">
        <v>55.5</v>
      </c>
      <c r="E17" s="1">
        <v>0</v>
      </c>
      <c r="F17" s="56">
        <f t="shared" ref="F17:F47" si="0">E17/10000</f>
        <v>0</v>
      </c>
    </row>
    <row r="18" spans="1:6" x14ac:dyDescent="0.2">
      <c r="A18" s="50">
        <v>15</v>
      </c>
      <c r="B18" s="51">
        <v>61.526965792790961</v>
      </c>
      <c r="D18" s="85">
        <v>56</v>
      </c>
      <c r="E18" s="1">
        <v>8</v>
      </c>
      <c r="F18" s="56">
        <f t="shared" si="0"/>
        <v>8.0000000000000004E-4</v>
      </c>
    </row>
    <row r="19" spans="1:6" x14ac:dyDescent="0.2">
      <c r="A19" s="50">
        <v>16</v>
      </c>
      <c r="B19" s="51">
        <v>61.541479798874292</v>
      </c>
      <c r="D19" s="85">
        <v>56.5</v>
      </c>
      <c r="E19" s="1">
        <v>16</v>
      </c>
      <c r="F19" s="56">
        <f t="shared" si="0"/>
        <v>1.6000000000000001E-3</v>
      </c>
    </row>
    <row r="20" spans="1:6" x14ac:dyDescent="0.2">
      <c r="A20" s="50">
        <v>17</v>
      </c>
      <c r="B20" s="51">
        <v>65.194127148927137</v>
      </c>
      <c r="D20" s="85">
        <v>57</v>
      </c>
      <c r="E20" s="1">
        <v>39</v>
      </c>
      <c r="F20" s="56">
        <f t="shared" si="0"/>
        <v>3.8999999999999998E-3</v>
      </c>
    </row>
    <row r="21" spans="1:6" x14ac:dyDescent="0.2">
      <c r="A21" s="50">
        <v>18</v>
      </c>
      <c r="B21" s="51">
        <v>59.153479170925635</v>
      </c>
      <c r="D21" s="85">
        <v>57.5</v>
      </c>
      <c r="E21" s="1">
        <v>62</v>
      </c>
      <c r="F21" s="56">
        <f t="shared" si="0"/>
        <v>6.1999999999999998E-3</v>
      </c>
    </row>
    <row r="22" spans="1:6" x14ac:dyDescent="0.2">
      <c r="A22" s="50">
        <v>19</v>
      </c>
      <c r="B22" s="51">
        <v>61.134204658363032</v>
      </c>
      <c r="D22" s="85">
        <v>58</v>
      </c>
      <c r="E22" s="1">
        <v>104</v>
      </c>
      <c r="F22" s="56">
        <f t="shared" si="0"/>
        <v>1.04E-2</v>
      </c>
    </row>
    <row r="23" spans="1:6" x14ac:dyDescent="0.2">
      <c r="A23" s="50">
        <v>20</v>
      </c>
      <c r="B23" s="51">
        <v>64.545965849891871</v>
      </c>
      <c r="D23" s="85">
        <v>58.5</v>
      </c>
      <c r="E23" s="1">
        <v>180</v>
      </c>
      <c r="F23" s="56">
        <f t="shared" si="0"/>
        <v>1.7999999999999999E-2</v>
      </c>
    </row>
    <row r="24" spans="1:6" x14ac:dyDescent="0.2">
      <c r="A24" s="50">
        <v>21</v>
      </c>
      <c r="B24" s="51">
        <v>60.618281437673879</v>
      </c>
      <c r="D24" s="85">
        <v>59</v>
      </c>
      <c r="E24" s="1">
        <v>249</v>
      </c>
      <c r="F24" s="56">
        <f t="shared" si="0"/>
        <v>2.4899999999999999E-2</v>
      </c>
    </row>
    <row r="25" spans="1:6" x14ac:dyDescent="0.2">
      <c r="A25" s="50">
        <v>22</v>
      </c>
      <c r="B25" s="51">
        <v>64.337950725675327</v>
      </c>
      <c r="D25" s="85">
        <v>59.5</v>
      </c>
      <c r="E25" s="1">
        <v>361</v>
      </c>
      <c r="F25" s="56">
        <f t="shared" si="0"/>
        <v>3.61E-2</v>
      </c>
    </row>
    <row r="26" spans="1:6" x14ac:dyDescent="0.2">
      <c r="A26" s="50">
        <v>23</v>
      </c>
      <c r="B26" s="51">
        <v>61.029811266504502</v>
      </c>
      <c r="D26" s="85">
        <v>60</v>
      </c>
      <c r="E26" s="1">
        <v>496</v>
      </c>
      <c r="F26" s="56">
        <f t="shared" si="0"/>
        <v>4.9599999999999998E-2</v>
      </c>
    </row>
    <row r="27" spans="1:6" x14ac:dyDescent="0.2">
      <c r="A27" s="50">
        <v>24</v>
      </c>
      <c r="B27" s="51">
        <v>62.966590301272284</v>
      </c>
      <c r="D27" s="85">
        <v>60.5</v>
      </c>
      <c r="E27" s="1">
        <v>625</v>
      </c>
      <c r="F27" s="56">
        <f t="shared" si="0"/>
        <v>6.25E-2</v>
      </c>
    </row>
    <row r="28" spans="1:6" x14ac:dyDescent="0.2">
      <c r="A28" s="50">
        <v>25</v>
      </c>
      <c r="B28" s="51">
        <v>59.891072711698229</v>
      </c>
      <c r="D28" s="85">
        <v>61</v>
      </c>
      <c r="E28" s="1">
        <v>839</v>
      </c>
      <c r="F28" s="56">
        <f t="shared" si="0"/>
        <v>8.3900000000000002E-2</v>
      </c>
    </row>
    <row r="29" spans="1:6" x14ac:dyDescent="0.2">
      <c r="A29" s="50">
        <v>26</v>
      </c>
      <c r="B29" s="51">
        <v>62.9906443876677</v>
      </c>
      <c r="D29" s="85">
        <v>61.5</v>
      </c>
      <c r="E29" s="1">
        <v>937</v>
      </c>
      <c r="F29" s="56">
        <f t="shared" si="0"/>
        <v>9.3700000000000006E-2</v>
      </c>
    </row>
    <row r="30" spans="1:6" x14ac:dyDescent="0.2">
      <c r="A30" s="50">
        <v>27</v>
      </c>
      <c r="B30" s="51">
        <v>64.615151235805868</v>
      </c>
      <c r="D30" s="85">
        <v>62</v>
      </c>
      <c r="E30" s="1">
        <v>951</v>
      </c>
      <c r="F30" s="56">
        <f t="shared" si="0"/>
        <v>9.5100000000000004E-2</v>
      </c>
    </row>
    <row r="31" spans="1:6" x14ac:dyDescent="0.2">
      <c r="A31" s="50">
        <v>28</v>
      </c>
      <c r="B31" s="51">
        <v>63.624168429973267</v>
      </c>
      <c r="D31" s="85">
        <v>62.5</v>
      </c>
      <c r="E31" s="1">
        <v>927</v>
      </c>
      <c r="F31" s="56">
        <f t="shared" si="0"/>
        <v>9.2700000000000005E-2</v>
      </c>
    </row>
    <row r="32" spans="1:6" x14ac:dyDescent="0.2">
      <c r="A32" s="50">
        <v>29</v>
      </c>
      <c r="B32" s="51">
        <v>59.455821524742902</v>
      </c>
      <c r="D32" s="85">
        <v>63</v>
      </c>
      <c r="E32" s="1">
        <v>900</v>
      </c>
      <c r="F32" s="56">
        <f t="shared" si="0"/>
        <v>0.09</v>
      </c>
    </row>
    <row r="33" spans="1:6" x14ac:dyDescent="0.2">
      <c r="A33" s="50">
        <v>30</v>
      </c>
      <c r="B33" s="51">
        <v>63.838370173722431</v>
      </c>
      <c r="D33" s="85">
        <v>63.5</v>
      </c>
      <c r="E33" s="1">
        <v>773</v>
      </c>
      <c r="F33" s="56">
        <f t="shared" si="0"/>
        <v>7.7299999999999994E-2</v>
      </c>
    </row>
    <row r="34" spans="1:6" x14ac:dyDescent="0.2">
      <c r="A34" s="50">
        <v>31</v>
      </c>
      <c r="B34" s="51">
        <v>60.469137467483847</v>
      </c>
      <c r="D34" s="85">
        <v>64</v>
      </c>
      <c r="E34" s="1">
        <v>644</v>
      </c>
      <c r="F34" s="56">
        <f t="shared" si="0"/>
        <v>6.4399999999999999E-2</v>
      </c>
    </row>
    <row r="35" spans="1:6" x14ac:dyDescent="0.2">
      <c r="A35" s="50">
        <v>32</v>
      </c>
      <c r="B35" s="51">
        <v>65.04395301307531</v>
      </c>
      <c r="D35" s="85">
        <v>64.5</v>
      </c>
      <c r="E35" s="1">
        <v>525</v>
      </c>
      <c r="F35" s="56">
        <f t="shared" si="0"/>
        <v>5.2499999999999998E-2</v>
      </c>
    </row>
    <row r="36" spans="1:6" x14ac:dyDescent="0.2">
      <c r="A36" s="50">
        <v>33</v>
      </c>
      <c r="B36" s="51">
        <v>59.546583559832008</v>
      </c>
      <c r="D36" s="85">
        <v>65</v>
      </c>
      <c r="E36" s="1">
        <v>416</v>
      </c>
      <c r="F36" s="56">
        <f t="shared" si="0"/>
        <v>4.1599999999999998E-2</v>
      </c>
    </row>
    <row r="37" spans="1:6" x14ac:dyDescent="0.2">
      <c r="A37" s="50">
        <v>34</v>
      </c>
      <c r="B37" s="51">
        <v>60.516273101910329</v>
      </c>
      <c r="D37" s="85">
        <v>65.5</v>
      </c>
      <c r="E37" s="1">
        <v>320</v>
      </c>
      <c r="F37" s="56">
        <f t="shared" si="0"/>
        <v>3.2000000000000001E-2</v>
      </c>
    </row>
    <row r="38" spans="1:6" x14ac:dyDescent="0.2">
      <c r="A38" s="50">
        <v>35</v>
      </c>
      <c r="B38" s="51">
        <v>59.927631381007501</v>
      </c>
      <c r="D38" s="85">
        <v>66</v>
      </c>
      <c r="E38" s="1">
        <v>219</v>
      </c>
      <c r="F38" s="56">
        <f t="shared" si="0"/>
        <v>2.1899999999999999E-2</v>
      </c>
    </row>
    <row r="39" spans="1:6" x14ac:dyDescent="0.2">
      <c r="A39" s="50">
        <v>36</v>
      </c>
      <c r="B39" s="51">
        <v>61.443995192284561</v>
      </c>
      <c r="D39" s="85">
        <v>66.5</v>
      </c>
      <c r="E39" s="1">
        <v>151</v>
      </c>
      <c r="F39" s="56">
        <f t="shared" si="0"/>
        <v>1.5100000000000001E-2</v>
      </c>
    </row>
    <row r="40" spans="1:6" x14ac:dyDescent="0.2">
      <c r="A40" s="50">
        <v>37</v>
      </c>
      <c r="B40" s="51">
        <v>63.29454455473369</v>
      </c>
      <c r="D40" s="85">
        <v>67</v>
      </c>
      <c r="E40" s="1">
        <v>100</v>
      </c>
      <c r="F40" s="56">
        <f t="shared" si="0"/>
        <v>0.01</v>
      </c>
    </row>
    <row r="41" spans="1:6" x14ac:dyDescent="0.2">
      <c r="A41" s="50">
        <v>38</v>
      </c>
      <c r="B41" s="51">
        <v>67.115038642002204</v>
      </c>
      <c r="D41" s="85">
        <v>67.5</v>
      </c>
      <c r="E41" s="1">
        <v>64</v>
      </c>
      <c r="F41" s="56">
        <f t="shared" si="0"/>
        <v>6.4000000000000003E-3</v>
      </c>
    </row>
    <row r="42" spans="1:6" x14ac:dyDescent="0.2">
      <c r="A42" s="50">
        <v>39</v>
      </c>
      <c r="B42" s="51">
        <v>59.766277312943984</v>
      </c>
      <c r="D42" s="85">
        <v>68</v>
      </c>
      <c r="E42" s="1">
        <v>40</v>
      </c>
      <c r="F42" s="56">
        <f t="shared" si="0"/>
        <v>4.0000000000000001E-3</v>
      </c>
    </row>
    <row r="43" spans="1:6" x14ac:dyDescent="0.2">
      <c r="A43" s="50">
        <v>40</v>
      </c>
      <c r="B43" s="51">
        <v>60.021236953452117</v>
      </c>
      <c r="D43" s="85">
        <v>68.5</v>
      </c>
      <c r="E43" s="1">
        <v>23</v>
      </c>
      <c r="F43" s="56">
        <f t="shared" si="0"/>
        <v>2.3E-3</v>
      </c>
    </row>
    <row r="44" spans="1:6" x14ac:dyDescent="0.2">
      <c r="A44" s="50">
        <v>41</v>
      </c>
      <c r="B44" s="51">
        <v>61.260066029833659</v>
      </c>
      <c r="D44" s="85">
        <v>69</v>
      </c>
      <c r="E44" s="1">
        <v>15</v>
      </c>
      <c r="F44" s="56">
        <f t="shared" si="0"/>
        <v>1.5E-3</v>
      </c>
    </row>
    <row r="45" spans="1:6" x14ac:dyDescent="0.2">
      <c r="A45" s="50">
        <v>42</v>
      </c>
      <c r="B45" s="51">
        <v>63.972425829414576</v>
      </c>
      <c r="D45" s="85">
        <v>69.5</v>
      </c>
      <c r="E45" s="1">
        <v>0</v>
      </c>
      <c r="F45" s="56">
        <f t="shared" si="0"/>
        <v>0</v>
      </c>
    </row>
    <row r="46" spans="1:6" x14ac:dyDescent="0.2">
      <c r="A46" s="50">
        <v>43</v>
      </c>
      <c r="B46" s="51">
        <v>63.268813703140339</v>
      </c>
      <c r="D46" s="85">
        <v>70</v>
      </c>
      <c r="E46" s="1">
        <v>16</v>
      </c>
      <c r="F46" s="56">
        <f t="shared" si="0"/>
        <v>1.6000000000000001E-3</v>
      </c>
    </row>
    <row r="47" spans="1:6" x14ac:dyDescent="0.2">
      <c r="A47" s="50">
        <v>44</v>
      </c>
      <c r="B47" s="51">
        <v>60.777563111986879</v>
      </c>
      <c r="D47" s="86" t="s">
        <v>8</v>
      </c>
      <c r="E47" s="21">
        <v>0</v>
      </c>
      <c r="F47" s="58">
        <f t="shared" si="0"/>
        <v>0</v>
      </c>
    </row>
    <row r="48" spans="1:6" x14ac:dyDescent="0.2">
      <c r="A48" s="50">
        <v>45</v>
      </c>
      <c r="B48" s="51">
        <v>61.00508051419169</v>
      </c>
      <c r="D48" s="24"/>
      <c r="E48" s="1"/>
    </row>
    <row r="49" spans="1:5" x14ac:dyDescent="0.2">
      <c r="A49" s="50">
        <v>46</v>
      </c>
      <c r="B49" s="51">
        <v>65.359732859574166</v>
      </c>
      <c r="D49" s="24"/>
      <c r="E49" s="1"/>
    </row>
    <row r="50" spans="1:5" x14ac:dyDescent="0.2">
      <c r="A50" s="50">
        <v>47</v>
      </c>
      <c r="B50" s="51">
        <v>58.617744061785238</v>
      </c>
      <c r="D50" s="24"/>
      <c r="E50" s="1"/>
    </row>
    <row r="51" spans="1:5" x14ac:dyDescent="0.2">
      <c r="A51" s="50">
        <v>48</v>
      </c>
      <c r="B51" s="51">
        <v>61.682678888071159</v>
      </c>
      <c r="D51" s="24"/>
      <c r="E51" s="1"/>
    </row>
    <row r="52" spans="1:5" x14ac:dyDescent="0.2">
      <c r="A52" s="50">
        <v>49</v>
      </c>
      <c r="B52" s="51">
        <v>62.538021278737403</v>
      </c>
      <c r="D52" s="24"/>
      <c r="E52" s="1"/>
    </row>
    <row r="53" spans="1:5" x14ac:dyDescent="0.2">
      <c r="A53" s="50">
        <v>50</v>
      </c>
      <c r="B53" s="51">
        <v>61.421049568778024</v>
      </c>
      <c r="D53" s="24"/>
      <c r="E53" s="1"/>
    </row>
    <row r="54" spans="1:5" x14ac:dyDescent="0.2">
      <c r="A54" s="50">
        <v>51</v>
      </c>
      <c r="B54" s="51">
        <v>66.742437918400938</v>
      </c>
      <c r="D54" s="24"/>
      <c r="E54" s="1"/>
    </row>
    <row r="55" spans="1:5" x14ac:dyDescent="0.2">
      <c r="A55" s="50">
        <v>52</v>
      </c>
      <c r="B55" s="51">
        <v>64.82552912707645</v>
      </c>
      <c r="D55" s="24"/>
      <c r="E55" s="1"/>
    </row>
    <row r="56" spans="1:5" x14ac:dyDescent="0.2">
      <c r="A56" s="50">
        <v>53</v>
      </c>
      <c r="B56" s="51">
        <v>64.956992247105916</v>
      </c>
      <c r="D56" s="24"/>
      <c r="E56" s="1"/>
    </row>
    <row r="57" spans="1:5" x14ac:dyDescent="0.2">
      <c r="A57" s="50">
        <v>54</v>
      </c>
      <c r="B57" s="51">
        <v>64.587849314749448</v>
      </c>
      <c r="D57" s="24"/>
      <c r="E57" s="1"/>
    </row>
    <row r="58" spans="1:5" x14ac:dyDescent="0.2">
      <c r="A58" s="50">
        <v>55</v>
      </c>
      <c r="B58" s="51">
        <v>66.118729825812892</v>
      </c>
      <c r="D58" s="24"/>
      <c r="E58" s="1"/>
    </row>
    <row r="59" spans="1:5" x14ac:dyDescent="0.2">
      <c r="A59" s="50">
        <v>56</v>
      </c>
      <c r="B59" s="51">
        <v>63.11964363470716</v>
      </c>
    </row>
    <row r="60" spans="1:5" x14ac:dyDescent="0.2">
      <c r="A60" s="50">
        <v>57</v>
      </c>
      <c r="B60" s="51">
        <v>64.025681848378838</v>
      </c>
    </row>
    <row r="61" spans="1:5" x14ac:dyDescent="0.2">
      <c r="A61" s="50">
        <v>58</v>
      </c>
      <c r="B61" s="51">
        <v>65.67370208828514</v>
      </c>
    </row>
    <row r="62" spans="1:5" x14ac:dyDescent="0.2">
      <c r="A62" s="50">
        <v>59</v>
      </c>
      <c r="B62" s="51">
        <v>60.760688805948583</v>
      </c>
    </row>
    <row r="63" spans="1:5" x14ac:dyDescent="0.2">
      <c r="A63" s="50">
        <v>60</v>
      </c>
      <c r="B63" s="51">
        <v>63.80799113374831</v>
      </c>
    </row>
    <row r="64" spans="1:5" x14ac:dyDescent="0.2">
      <c r="A64" s="50">
        <v>61</v>
      </c>
      <c r="B64" s="51">
        <v>63.700060310540138</v>
      </c>
    </row>
    <row r="65" spans="1:2" x14ac:dyDescent="0.2">
      <c r="A65" s="50">
        <v>62</v>
      </c>
      <c r="B65" s="51">
        <v>59.036354700203475</v>
      </c>
    </row>
    <row r="66" spans="1:2" x14ac:dyDescent="0.2">
      <c r="A66" s="50">
        <v>63</v>
      </c>
      <c r="B66" s="51">
        <v>64.70295846606426</v>
      </c>
    </row>
    <row r="67" spans="1:2" x14ac:dyDescent="0.2">
      <c r="A67" s="50">
        <v>64</v>
      </c>
      <c r="B67" s="51">
        <v>65.427363142300408</v>
      </c>
    </row>
    <row r="68" spans="1:2" x14ac:dyDescent="0.2">
      <c r="A68" s="50">
        <v>65</v>
      </c>
      <c r="B68" s="51">
        <v>63.758853513542284</v>
      </c>
    </row>
    <row r="69" spans="1:2" x14ac:dyDescent="0.2">
      <c r="A69" s="50">
        <v>66</v>
      </c>
      <c r="B69" s="51">
        <v>60.690246646336803</v>
      </c>
    </row>
    <row r="70" spans="1:2" x14ac:dyDescent="0.2">
      <c r="A70" s="50">
        <v>67</v>
      </c>
      <c r="B70" s="51">
        <v>64.058706968758443</v>
      </c>
    </row>
    <row r="71" spans="1:2" x14ac:dyDescent="0.2">
      <c r="A71" s="50">
        <v>68</v>
      </c>
      <c r="B71" s="51">
        <v>61.586650935557415</v>
      </c>
    </row>
    <row r="72" spans="1:2" x14ac:dyDescent="0.2">
      <c r="A72" s="50">
        <v>69</v>
      </c>
      <c r="B72" s="51">
        <v>61.360103992788623</v>
      </c>
    </row>
    <row r="73" spans="1:2" x14ac:dyDescent="0.2">
      <c r="A73" s="50">
        <v>70</v>
      </c>
      <c r="B73" s="51">
        <v>57.403378680855369</v>
      </c>
    </row>
    <row r="74" spans="1:2" x14ac:dyDescent="0.2">
      <c r="A74" s="50">
        <v>71</v>
      </c>
      <c r="B74" s="51">
        <v>63.920251049318772</v>
      </c>
    </row>
    <row r="75" spans="1:2" x14ac:dyDescent="0.2">
      <c r="A75" s="50">
        <v>72</v>
      </c>
      <c r="B75" s="51">
        <v>60.229357534538245</v>
      </c>
    </row>
    <row r="76" spans="1:2" x14ac:dyDescent="0.2">
      <c r="A76" s="50">
        <v>73</v>
      </c>
      <c r="B76" s="51">
        <v>55.811659689700946</v>
      </c>
    </row>
    <row r="77" spans="1:2" x14ac:dyDescent="0.2">
      <c r="A77" s="50">
        <v>74</v>
      </c>
      <c r="B77" s="51">
        <v>64.182876617220302</v>
      </c>
    </row>
    <row r="78" spans="1:2" x14ac:dyDescent="0.2">
      <c r="A78" s="50">
        <v>75</v>
      </c>
      <c r="B78" s="51">
        <v>59.295412630314217</v>
      </c>
    </row>
    <row r="79" spans="1:2" x14ac:dyDescent="0.2">
      <c r="A79" s="50">
        <v>76</v>
      </c>
      <c r="B79" s="51">
        <v>60.939086334141258</v>
      </c>
    </row>
    <row r="80" spans="1:2" x14ac:dyDescent="0.2">
      <c r="A80" s="50">
        <v>77</v>
      </c>
      <c r="B80" s="51">
        <v>66.009451109540834</v>
      </c>
    </row>
    <row r="81" spans="1:2" x14ac:dyDescent="0.2">
      <c r="A81" s="50">
        <v>78</v>
      </c>
      <c r="B81" s="51">
        <v>65.847822612299822</v>
      </c>
    </row>
    <row r="82" spans="1:2" x14ac:dyDescent="0.2">
      <c r="A82" s="50">
        <v>79</v>
      </c>
      <c r="B82" s="51">
        <v>63.320445656937032</v>
      </c>
    </row>
    <row r="83" spans="1:2" x14ac:dyDescent="0.2">
      <c r="A83" s="50">
        <v>80</v>
      </c>
      <c r="B83" s="51">
        <v>63.337128515190457</v>
      </c>
    </row>
    <row r="84" spans="1:2" x14ac:dyDescent="0.2">
      <c r="A84" s="50">
        <v>81</v>
      </c>
      <c r="B84" s="51">
        <v>60.562665063711435</v>
      </c>
    </row>
    <row r="85" spans="1:2" x14ac:dyDescent="0.2">
      <c r="A85" s="50">
        <v>82</v>
      </c>
      <c r="B85" s="51">
        <v>61.564092398488043</v>
      </c>
    </row>
    <row r="86" spans="1:2" x14ac:dyDescent="0.2">
      <c r="A86" s="50">
        <v>83</v>
      </c>
      <c r="B86" s="51">
        <v>62.903588566743807</v>
      </c>
    </row>
    <row r="87" spans="1:2" x14ac:dyDescent="0.2">
      <c r="A87" s="50">
        <v>84</v>
      </c>
      <c r="B87" s="51">
        <v>60.165074979010022</v>
      </c>
    </row>
    <row r="88" spans="1:2" x14ac:dyDescent="0.2">
      <c r="A88" s="50">
        <v>85</v>
      </c>
      <c r="B88" s="51">
        <v>62.441921552271204</v>
      </c>
    </row>
    <row r="89" spans="1:2" x14ac:dyDescent="0.2">
      <c r="A89" s="50">
        <v>86</v>
      </c>
      <c r="B89" s="51">
        <v>59.986265098859043</v>
      </c>
    </row>
    <row r="90" spans="1:2" x14ac:dyDescent="0.2">
      <c r="A90" s="50">
        <v>87</v>
      </c>
      <c r="B90" s="51">
        <v>62.802888138930484</v>
      </c>
    </row>
    <row r="91" spans="1:2" x14ac:dyDescent="0.2">
      <c r="A91" s="50">
        <v>88</v>
      </c>
      <c r="B91" s="51">
        <v>66.193982997232908</v>
      </c>
    </row>
    <row r="92" spans="1:2" x14ac:dyDescent="0.2">
      <c r="A92" s="50">
        <v>89</v>
      </c>
      <c r="B92" s="51">
        <v>60.311743946353864</v>
      </c>
    </row>
    <row r="93" spans="1:2" x14ac:dyDescent="0.2">
      <c r="A93" s="50">
        <v>90</v>
      </c>
      <c r="B93" s="51">
        <v>66.321363874554791</v>
      </c>
    </row>
    <row r="94" spans="1:2" x14ac:dyDescent="0.2">
      <c r="A94" s="50">
        <v>91</v>
      </c>
      <c r="B94" s="51">
        <v>65.254819355627731</v>
      </c>
    </row>
    <row r="95" spans="1:2" x14ac:dyDescent="0.2">
      <c r="A95" s="50">
        <v>92</v>
      </c>
      <c r="B95" s="51">
        <v>64.004754912273896</v>
      </c>
    </row>
    <row r="96" spans="1:2" x14ac:dyDescent="0.2">
      <c r="A96" s="50">
        <v>93</v>
      </c>
      <c r="B96" s="51">
        <v>59.963563513295554</v>
      </c>
    </row>
    <row r="97" spans="1:2" x14ac:dyDescent="0.2">
      <c r="A97" s="50">
        <v>94</v>
      </c>
      <c r="B97" s="51">
        <v>59.377574085631117</v>
      </c>
    </row>
    <row r="98" spans="1:2" x14ac:dyDescent="0.2">
      <c r="A98" s="50">
        <v>95</v>
      </c>
      <c r="B98" s="51">
        <v>62.324378320650482</v>
      </c>
    </row>
    <row r="99" spans="1:2" x14ac:dyDescent="0.2">
      <c r="A99" s="50">
        <v>96</v>
      </c>
      <c r="B99" s="51">
        <v>60.487632890386948</v>
      </c>
    </row>
    <row r="100" spans="1:2" x14ac:dyDescent="0.2">
      <c r="A100" s="50">
        <v>97</v>
      </c>
      <c r="B100" s="51">
        <v>61.741529255716515</v>
      </c>
    </row>
    <row r="101" spans="1:2" x14ac:dyDescent="0.2">
      <c r="A101" s="50">
        <v>98</v>
      </c>
      <c r="B101" s="51">
        <v>62.360793094822483</v>
      </c>
    </row>
    <row r="102" spans="1:2" x14ac:dyDescent="0.2">
      <c r="A102" s="50">
        <v>99</v>
      </c>
      <c r="B102" s="51">
        <v>61.953019650543041</v>
      </c>
    </row>
    <row r="103" spans="1:2" x14ac:dyDescent="0.2">
      <c r="A103" s="50">
        <v>100</v>
      </c>
      <c r="B103" s="51">
        <v>63.226955300901729</v>
      </c>
    </row>
    <row r="104" spans="1:2" x14ac:dyDescent="0.2">
      <c r="A104" s="50">
        <v>101</v>
      </c>
      <c r="B104" s="51">
        <v>57.759381560442662</v>
      </c>
    </row>
    <row r="105" spans="1:2" x14ac:dyDescent="0.2">
      <c r="A105" s="50">
        <v>102</v>
      </c>
      <c r="B105" s="51">
        <v>58.375507669862394</v>
      </c>
    </row>
    <row r="106" spans="1:2" x14ac:dyDescent="0.2">
      <c r="A106" s="50">
        <v>103</v>
      </c>
      <c r="B106" s="51">
        <v>61.858576066205345</v>
      </c>
    </row>
    <row r="107" spans="1:2" x14ac:dyDescent="0.2">
      <c r="A107" s="50">
        <v>104</v>
      </c>
      <c r="B107" s="51">
        <v>62.011162175716414</v>
      </c>
    </row>
    <row r="108" spans="1:2" x14ac:dyDescent="0.2">
      <c r="A108" s="50">
        <v>105</v>
      </c>
      <c r="B108" s="51">
        <v>63.030352380867477</v>
      </c>
    </row>
    <row r="109" spans="1:2" x14ac:dyDescent="0.2">
      <c r="A109" s="50">
        <v>106</v>
      </c>
      <c r="B109" s="51">
        <v>59.574682249164148</v>
      </c>
    </row>
    <row r="110" spans="1:2" x14ac:dyDescent="0.2">
      <c r="A110" s="50">
        <v>107</v>
      </c>
      <c r="B110" s="51">
        <v>63.606037089112419</v>
      </c>
    </row>
    <row r="111" spans="1:2" x14ac:dyDescent="0.2">
      <c r="A111" s="50">
        <v>108</v>
      </c>
      <c r="B111" s="51">
        <v>61.094471957716728</v>
      </c>
    </row>
    <row r="112" spans="1:2" x14ac:dyDescent="0.2">
      <c r="A112" s="50">
        <v>109</v>
      </c>
      <c r="B112" s="51">
        <v>62.779599426925685</v>
      </c>
    </row>
    <row r="113" spans="1:2" x14ac:dyDescent="0.2">
      <c r="A113" s="50">
        <v>110</v>
      </c>
      <c r="B113" s="51">
        <v>60.635886744313176</v>
      </c>
    </row>
    <row r="114" spans="1:2" x14ac:dyDescent="0.2">
      <c r="A114" s="50">
        <v>111</v>
      </c>
      <c r="B114" s="51">
        <v>61.383247868579545</v>
      </c>
    </row>
    <row r="115" spans="1:2" x14ac:dyDescent="0.2">
      <c r="A115" s="50">
        <v>112</v>
      </c>
      <c r="B115" s="51">
        <v>63.504890128628659</v>
      </c>
    </row>
    <row r="116" spans="1:2" x14ac:dyDescent="0.2">
      <c r="A116" s="50">
        <v>113</v>
      </c>
      <c r="B116" s="51">
        <v>64.856539599399099</v>
      </c>
    </row>
    <row r="117" spans="1:2" x14ac:dyDescent="0.2">
      <c r="A117" s="50">
        <v>114</v>
      </c>
      <c r="B117" s="51">
        <v>63.201647606270399</v>
      </c>
    </row>
    <row r="118" spans="1:2" x14ac:dyDescent="0.2">
      <c r="A118" s="50">
        <v>115</v>
      </c>
      <c r="B118" s="51">
        <v>60.980208680085809</v>
      </c>
    </row>
    <row r="119" spans="1:2" x14ac:dyDescent="0.2">
      <c r="A119" s="50">
        <v>116</v>
      </c>
      <c r="B119" s="51">
        <v>60.361629045169643</v>
      </c>
    </row>
    <row r="120" spans="1:2" x14ac:dyDescent="0.2">
      <c r="A120" s="50">
        <v>117</v>
      </c>
      <c r="B120" s="51">
        <v>60.440020137478896</v>
      </c>
    </row>
    <row r="121" spans="1:2" x14ac:dyDescent="0.2">
      <c r="A121" s="50">
        <v>118</v>
      </c>
      <c r="B121" s="51">
        <v>60.197429940153114</v>
      </c>
    </row>
    <row r="122" spans="1:2" x14ac:dyDescent="0.2">
      <c r="A122" s="50">
        <v>119</v>
      </c>
      <c r="B122" s="51">
        <v>60.872011123320178</v>
      </c>
    </row>
    <row r="123" spans="1:2" x14ac:dyDescent="0.2">
      <c r="A123" s="50">
        <v>120</v>
      </c>
      <c r="B123" s="51">
        <v>67.430530777297221</v>
      </c>
    </row>
    <row r="124" spans="1:2" x14ac:dyDescent="0.2">
      <c r="A124" s="50">
        <v>121</v>
      </c>
      <c r="B124" s="51">
        <v>64.479089108523027</v>
      </c>
    </row>
    <row r="125" spans="1:2" x14ac:dyDescent="0.2">
      <c r="A125" s="50">
        <v>122</v>
      </c>
      <c r="B125" s="51">
        <v>67.897273001904836</v>
      </c>
    </row>
    <row r="126" spans="1:2" x14ac:dyDescent="0.2">
      <c r="A126" s="50">
        <v>123</v>
      </c>
      <c r="B126" s="51">
        <v>62.560597157845827</v>
      </c>
    </row>
    <row r="127" spans="1:2" x14ac:dyDescent="0.2">
      <c r="A127" s="50">
        <v>124</v>
      </c>
      <c r="B127" s="51">
        <v>59.327991294176201</v>
      </c>
    </row>
    <row r="128" spans="1:2" x14ac:dyDescent="0.2">
      <c r="A128" s="50">
        <v>125</v>
      </c>
      <c r="B128" s="51">
        <v>64.09218068056353</v>
      </c>
    </row>
    <row r="129" spans="1:2" x14ac:dyDescent="0.2">
      <c r="A129" s="50">
        <v>126</v>
      </c>
      <c r="B129" s="51">
        <v>59.659692052640821</v>
      </c>
    </row>
    <row r="130" spans="1:2" x14ac:dyDescent="0.2">
      <c r="A130" s="50">
        <v>127</v>
      </c>
      <c r="B130" s="51">
        <v>60.280858641557536</v>
      </c>
    </row>
    <row r="131" spans="1:2" x14ac:dyDescent="0.2">
      <c r="A131" s="50">
        <v>128</v>
      </c>
      <c r="B131" s="51">
        <v>60.663179909369141</v>
      </c>
    </row>
    <row r="132" spans="1:2" x14ac:dyDescent="0.2">
      <c r="A132" s="50">
        <v>129</v>
      </c>
      <c r="B132" s="51">
        <v>59.243175826920101</v>
      </c>
    </row>
    <row r="133" spans="1:2" x14ac:dyDescent="0.2">
      <c r="A133" s="50">
        <v>130</v>
      </c>
      <c r="B133" s="51">
        <v>62.501094798902457</v>
      </c>
    </row>
    <row r="134" spans="1:2" x14ac:dyDescent="0.2">
      <c r="A134" s="50">
        <v>131</v>
      </c>
      <c r="B134" s="51">
        <v>59.686105858250741</v>
      </c>
    </row>
    <row r="135" spans="1:2" x14ac:dyDescent="0.2">
      <c r="A135" s="50">
        <v>132</v>
      </c>
      <c r="B135" s="51">
        <v>63.389700628108621</v>
      </c>
    </row>
    <row r="136" spans="1:2" x14ac:dyDescent="0.2">
      <c r="A136" s="50">
        <v>133</v>
      </c>
      <c r="B136" s="51">
        <v>61.645978110976031</v>
      </c>
    </row>
    <row r="137" spans="1:2" x14ac:dyDescent="0.2">
      <c r="A137" s="50">
        <v>134</v>
      </c>
      <c r="B137" s="51">
        <v>61.173623213424527</v>
      </c>
    </row>
    <row r="138" spans="1:2" x14ac:dyDescent="0.2">
      <c r="A138" s="50">
        <v>135</v>
      </c>
      <c r="B138" s="51">
        <v>59.501798165106159</v>
      </c>
    </row>
    <row r="139" spans="1:2" x14ac:dyDescent="0.2">
      <c r="A139" s="50">
        <v>136</v>
      </c>
      <c r="B139" s="51">
        <v>62.149411834096576</v>
      </c>
    </row>
    <row r="140" spans="1:2" x14ac:dyDescent="0.2">
      <c r="A140" s="50">
        <v>137</v>
      </c>
      <c r="B140" s="51">
        <v>61.110023991028214</v>
      </c>
    </row>
    <row r="141" spans="1:2" x14ac:dyDescent="0.2">
      <c r="A141" s="50">
        <v>138</v>
      </c>
      <c r="B141" s="51">
        <v>59.829648593592928</v>
      </c>
    </row>
    <row r="142" spans="1:2" x14ac:dyDescent="0.2">
      <c r="A142" s="50">
        <v>139</v>
      </c>
      <c r="B142" s="51">
        <v>61.623549252539803</v>
      </c>
    </row>
    <row r="143" spans="1:2" x14ac:dyDescent="0.2">
      <c r="A143" s="50">
        <v>140</v>
      </c>
      <c r="B143" s="51">
        <v>62.718488759424666</v>
      </c>
    </row>
    <row r="144" spans="1:2" x14ac:dyDescent="0.2">
      <c r="A144" s="50">
        <v>141</v>
      </c>
      <c r="B144" s="51">
        <v>60.846305183719601</v>
      </c>
    </row>
    <row r="145" spans="1:2" x14ac:dyDescent="0.2">
      <c r="A145" s="50">
        <v>142</v>
      </c>
      <c r="B145" s="51">
        <v>60.803748644114542</v>
      </c>
    </row>
    <row r="146" spans="1:2" x14ac:dyDescent="0.2">
      <c r="A146" s="50">
        <v>143</v>
      </c>
      <c r="B146" s="51">
        <v>57.925827881855717</v>
      </c>
    </row>
    <row r="147" spans="1:2" x14ac:dyDescent="0.2">
      <c r="A147" s="50">
        <v>144</v>
      </c>
      <c r="B147" s="51">
        <v>63.681475290620732</v>
      </c>
    </row>
    <row r="148" spans="1:2" x14ac:dyDescent="0.2">
      <c r="A148" s="50">
        <v>145</v>
      </c>
      <c r="B148" s="51">
        <v>60.897546895743623</v>
      </c>
    </row>
    <row r="149" spans="1:2" x14ac:dyDescent="0.2">
      <c r="A149" s="50">
        <v>146</v>
      </c>
      <c r="B149" s="51">
        <v>63.363321566243826</v>
      </c>
    </row>
    <row r="150" spans="1:2" x14ac:dyDescent="0.2">
      <c r="A150" s="50">
        <v>147</v>
      </c>
      <c r="B150" s="51">
        <v>65.908619173191113</v>
      </c>
    </row>
    <row r="151" spans="1:2" x14ac:dyDescent="0.2">
      <c r="A151" s="50">
        <v>148</v>
      </c>
      <c r="B151" s="51">
        <v>60.544637070409905</v>
      </c>
    </row>
    <row r="152" spans="1:2" x14ac:dyDescent="0.2">
      <c r="A152" s="50">
        <v>149</v>
      </c>
      <c r="B152" s="51">
        <v>64.65855368807415</v>
      </c>
    </row>
    <row r="153" spans="1:2" x14ac:dyDescent="0.2">
      <c r="A153" s="50">
        <v>150</v>
      </c>
      <c r="B153" s="51">
        <v>60.39158267313033</v>
      </c>
    </row>
    <row r="154" spans="1:2" x14ac:dyDescent="0.2">
      <c r="A154" s="50">
        <v>151</v>
      </c>
      <c r="B154" s="51">
        <v>65.545353694438077</v>
      </c>
    </row>
    <row r="155" spans="1:2" x14ac:dyDescent="0.2">
      <c r="A155" s="50">
        <v>152</v>
      </c>
      <c r="B155" s="51">
        <v>57.635833174516868</v>
      </c>
    </row>
    <row r="156" spans="1:2" x14ac:dyDescent="0.2">
      <c r="A156" s="50">
        <v>153</v>
      </c>
      <c r="B156" s="51">
        <v>62.207611405688759</v>
      </c>
    </row>
    <row r="157" spans="1:2" x14ac:dyDescent="0.2">
      <c r="A157" s="50">
        <v>154</v>
      </c>
      <c r="B157" s="51">
        <v>60.913816967562418</v>
      </c>
    </row>
    <row r="158" spans="1:2" x14ac:dyDescent="0.2">
      <c r="A158" s="50">
        <v>155</v>
      </c>
      <c r="B158" s="51">
        <v>60.590598155153849</v>
      </c>
    </row>
    <row r="159" spans="1:2" x14ac:dyDescent="0.2">
      <c r="A159" s="50">
        <v>156</v>
      </c>
      <c r="B159" s="51">
        <v>59.617684521339434</v>
      </c>
    </row>
    <row r="160" spans="1:2" x14ac:dyDescent="0.2">
      <c r="A160" s="50">
        <v>157</v>
      </c>
      <c r="B160" s="51">
        <v>61.97504533700171</v>
      </c>
    </row>
    <row r="161" spans="1:2" x14ac:dyDescent="0.2">
      <c r="A161" s="50">
        <v>158</v>
      </c>
      <c r="B161" s="51">
        <v>61.660321301110898</v>
      </c>
    </row>
    <row r="162" spans="1:2" x14ac:dyDescent="0.2">
      <c r="A162" s="50">
        <v>159</v>
      </c>
      <c r="B162" s="51">
        <v>64.439369233308511</v>
      </c>
    </row>
    <row r="163" spans="1:2" x14ac:dyDescent="0.2">
      <c r="A163" s="50">
        <v>160</v>
      </c>
      <c r="B163" s="51">
        <v>60.829747209355979</v>
      </c>
    </row>
    <row r="164" spans="1:2" x14ac:dyDescent="0.2">
      <c r="A164" s="50">
        <v>161</v>
      </c>
      <c r="B164" s="51">
        <v>63.577937358343519</v>
      </c>
    </row>
    <row r="165" spans="1:2" x14ac:dyDescent="0.2">
      <c r="A165" s="50">
        <v>162</v>
      </c>
      <c r="B165" s="51">
        <v>64.504939596787594</v>
      </c>
    </row>
    <row r="166" spans="1:2" x14ac:dyDescent="0.2">
      <c r="A166" s="50">
        <v>163</v>
      </c>
      <c r="B166" s="51">
        <v>63.858006365900827</v>
      </c>
    </row>
    <row r="167" spans="1:2" x14ac:dyDescent="0.2">
      <c r="A167" s="50">
        <v>164</v>
      </c>
      <c r="B167" s="51">
        <v>57.088542930805751</v>
      </c>
    </row>
    <row r="168" spans="1:2" x14ac:dyDescent="0.2">
      <c r="A168" s="50">
        <v>165</v>
      </c>
      <c r="B168" s="51">
        <v>58.996763962878731</v>
      </c>
    </row>
    <row r="169" spans="1:2" x14ac:dyDescent="0.2">
      <c r="A169" s="50">
        <v>166</v>
      </c>
      <c r="B169" s="51">
        <v>61.321958604999686</v>
      </c>
    </row>
    <row r="170" spans="1:2" x14ac:dyDescent="0.2">
      <c r="A170" s="50">
        <v>167</v>
      </c>
      <c r="B170" s="51">
        <v>63.729309293671704</v>
      </c>
    </row>
    <row r="171" spans="1:2" x14ac:dyDescent="0.2">
      <c r="A171" s="50">
        <v>168</v>
      </c>
      <c r="B171" s="51">
        <v>63.940498357358315</v>
      </c>
    </row>
    <row r="172" spans="1:2" x14ac:dyDescent="0.2">
      <c r="A172" s="50">
        <v>169</v>
      </c>
      <c r="B172" s="51">
        <v>66.564637009147575</v>
      </c>
    </row>
    <row r="173" spans="1:2" x14ac:dyDescent="0.2">
      <c r="A173" s="50">
        <v>170</v>
      </c>
      <c r="B173" s="51">
        <v>60.055661149409595</v>
      </c>
    </row>
    <row r="174" spans="1:2" x14ac:dyDescent="0.2">
      <c r="A174" s="50">
        <v>171</v>
      </c>
      <c r="B174" s="51">
        <v>58.932662661800542</v>
      </c>
    </row>
    <row r="175" spans="1:2" x14ac:dyDescent="0.2">
      <c r="A175" s="50">
        <v>172</v>
      </c>
      <c r="B175" s="51">
        <v>62.864799181389337</v>
      </c>
    </row>
    <row r="176" spans="1:2" x14ac:dyDescent="0.2">
      <c r="A176" s="50">
        <v>173</v>
      </c>
      <c r="B176" s="51">
        <v>65.472326087465916</v>
      </c>
    </row>
    <row r="177" spans="1:2" x14ac:dyDescent="0.2">
      <c r="A177" s="50">
        <v>174</v>
      </c>
      <c r="B177" s="51">
        <v>60.964200754453948</v>
      </c>
    </row>
    <row r="178" spans="1:2" x14ac:dyDescent="0.2">
      <c r="A178" s="50">
        <v>175</v>
      </c>
      <c r="B178" s="51">
        <v>63.160453533901375</v>
      </c>
    </row>
    <row r="179" spans="1:2" x14ac:dyDescent="0.2">
      <c r="A179" s="50">
        <v>176</v>
      </c>
      <c r="B179" s="51">
        <v>58.669966270538154</v>
      </c>
    </row>
    <row r="180" spans="1:2" x14ac:dyDescent="0.2">
      <c r="A180" s="50">
        <v>177</v>
      </c>
      <c r="B180" s="51">
        <v>65.622217463995625</v>
      </c>
    </row>
    <row r="181" spans="1:2" x14ac:dyDescent="0.2">
      <c r="A181" s="50">
        <v>178</v>
      </c>
      <c r="B181" s="51">
        <v>63.532363370285523</v>
      </c>
    </row>
    <row r="182" spans="1:2" x14ac:dyDescent="0.2">
      <c r="A182" s="50">
        <v>179</v>
      </c>
      <c r="B182" s="51">
        <v>61.283580417917136</v>
      </c>
    </row>
    <row r="183" spans="1:2" x14ac:dyDescent="0.2">
      <c r="A183" s="50">
        <v>180</v>
      </c>
      <c r="B183" s="51">
        <v>62.243822153204654</v>
      </c>
    </row>
    <row r="184" spans="1:2" x14ac:dyDescent="0.2">
      <c r="A184" s="50">
        <v>181</v>
      </c>
      <c r="B184" s="51">
        <v>62.30221888468693</v>
      </c>
    </row>
    <row r="185" spans="1:2" x14ac:dyDescent="0.2">
      <c r="A185" s="50">
        <v>182</v>
      </c>
      <c r="B185" s="51">
        <v>62.127390688834744</v>
      </c>
    </row>
    <row r="186" spans="1:2" x14ac:dyDescent="0.2">
      <c r="A186" s="50">
        <v>183</v>
      </c>
      <c r="B186" s="51">
        <v>62.657890906502246</v>
      </c>
    </row>
    <row r="187" spans="1:2" x14ac:dyDescent="0.2">
      <c r="A187" s="50">
        <v>184</v>
      </c>
      <c r="B187" s="51">
        <v>61.045580506114696</v>
      </c>
    </row>
    <row r="188" spans="1:2" x14ac:dyDescent="0.2">
      <c r="A188" s="50">
        <v>185</v>
      </c>
      <c r="B188" s="51">
        <v>60.111017320507585</v>
      </c>
    </row>
    <row r="189" spans="1:2" x14ac:dyDescent="0.2">
      <c r="A189" s="50">
        <v>186</v>
      </c>
      <c r="B189" s="51">
        <v>61.070090425564658</v>
      </c>
    </row>
    <row r="190" spans="1:2" x14ac:dyDescent="0.2">
      <c r="A190" s="50">
        <v>187</v>
      </c>
      <c r="B190" s="51">
        <v>64.906051755416172</v>
      </c>
    </row>
    <row r="191" spans="1:2" x14ac:dyDescent="0.2">
      <c r="A191" s="50">
        <v>188</v>
      </c>
      <c r="B191" s="51">
        <v>59.867310465547035</v>
      </c>
    </row>
    <row r="192" spans="1:2" x14ac:dyDescent="0.2">
      <c r="A192" s="50">
        <v>189</v>
      </c>
      <c r="B192" s="51">
        <v>59.726613043997098</v>
      </c>
    </row>
    <row r="193" spans="1:2" x14ac:dyDescent="0.2">
      <c r="A193" s="50">
        <v>190</v>
      </c>
      <c r="B193" s="51">
        <v>61.800146665968541</v>
      </c>
    </row>
    <row r="194" spans="1:2" x14ac:dyDescent="0.2">
      <c r="A194" s="50">
        <v>191</v>
      </c>
      <c r="B194" s="51">
        <v>62.185560150181743</v>
      </c>
    </row>
    <row r="195" spans="1:2" x14ac:dyDescent="0.2">
      <c r="A195" s="50">
        <v>192</v>
      </c>
      <c r="B195" s="51">
        <v>62.478649109094782</v>
      </c>
    </row>
    <row r="196" spans="1:2" x14ac:dyDescent="0.2">
      <c r="A196" s="50">
        <v>193</v>
      </c>
      <c r="B196" s="51">
        <v>61.601073483805166</v>
      </c>
    </row>
    <row r="197" spans="1:2" x14ac:dyDescent="0.2">
      <c r="A197" s="50">
        <v>194</v>
      </c>
      <c r="B197" s="51">
        <v>64.778149861116162</v>
      </c>
    </row>
    <row r="198" spans="1:2" x14ac:dyDescent="0.2">
      <c r="A198" s="50">
        <v>195</v>
      </c>
      <c r="B198" s="51">
        <v>60.14411667158673</v>
      </c>
    </row>
    <row r="199" spans="1:2" x14ac:dyDescent="0.2">
      <c r="A199" s="50">
        <v>196</v>
      </c>
      <c r="B199" s="51">
        <v>58.269049166615389</v>
      </c>
    </row>
    <row r="200" spans="1:2" x14ac:dyDescent="0.2">
      <c r="A200" s="50">
        <v>197</v>
      </c>
      <c r="B200" s="51">
        <v>63.460297862606268</v>
      </c>
    </row>
    <row r="201" spans="1:2" x14ac:dyDescent="0.2">
      <c r="A201" s="50">
        <v>198</v>
      </c>
      <c r="B201" s="51">
        <v>61.466871419183349</v>
      </c>
    </row>
    <row r="202" spans="1:2" x14ac:dyDescent="0.2">
      <c r="A202" s="50">
        <v>199</v>
      </c>
      <c r="B202" s="51">
        <v>61.719271899806202</v>
      </c>
    </row>
    <row r="203" spans="1:2" x14ac:dyDescent="0.2">
      <c r="A203" s="50">
        <v>200</v>
      </c>
      <c r="B203" s="51">
        <v>64.148119889741608</v>
      </c>
    </row>
    <row r="204" spans="1:2" x14ac:dyDescent="0.2">
      <c r="A204" s="50">
        <v>201</v>
      </c>
      <c r="B204" s="51">
        <v>61.406314054491382</v>
      </c>
    </row>
    <row r="205" spans="1:2" x14ac:dyDescent="0.2">
      <c r="A205" s="50">
        <v>202</v>
      </c>
      <c r="B205" s="51">
        <v>61.894802299330713</v>
      </c>
    </row>
    <row r="206" spans="1:2" x14ac:dyDescent="0.2">
      <c r="A206" s="50">
        <v>203</v>
      </c>
      <c r="B206" s="51">
        <v>63.433396332899953</v>
      </c>
    </row>
    <row r="207" spans="1:2" x14ac:dyDescent="0.2">
      <c r="A207" s="50">
        <v>204</v>
      </c>
      <c r="B207" s="51">
        <v>65.294949337958357</v>
      </c>
    </row>
    <row r="208" spans="1:2" x14ac:dyDescent="0.2">
      <c r="A208" s="50">
        <v>205</v>
      </c>
      <c r="B208" s="51">
        <v>61.158268620427442</v>
      </c>
    </row>
    <row r="209" spans="1:2" x14ac:dyDescent="0.2">
      <c r="A209" s="50">
        <v>206</v>
      </c>
      <c r="B209" s="51">
        <v>62.597752164137418</v>
      </c>
    </row>
    <row r="210" spans="1:2" x14ac:dyDescent="0.2">
      <c r="A210" s="50">
        <v>207</v>
      </c>
      <c r="B210" s="51">
        <v>61.236455779946596</v>
      </c>
    </row>
    <row r="211" spans="1:2" x14ac:dyDescent="0.2">
      <c r="A211" s="50">
        <v>208</v>
      </c>
      <c r="B211" s="51">
        <v>59.096078081417524</v>
      </c>
    </row>
    <row r="212" spans="1:2" x14ac:dyDescent="0.2">
      <c r="A212" s="50">
        <v>209</v>
      </c>
      <c r="B212" s="51">
        <v>62.680783072249412</v>
      </c>
    </row>
    <row r="213" spans="1:2" x14ac:dyDescent="0.2">
      <c r="A213" s="50">
        <v>210</v>
      </c>
      <c r="B213" s="51">
        <v>58.151500200051956</v>
      </c>
    </row>
    <row r="214" spans="1:2" x14ac:dyDescent="0.2">
      <c r="A214" s="50">
        <v>211</v>
      </c>
      <c r="B214" s="51">
        <v>56.799208434274412</v>
      </c>
    </row>
    <row r="215" spans="1:2" x14ac:dyDescent="0.2">
      <c r="A215" s="50">
        <v>212</v>
      </c>
      <c r="B215" s="51">
        <v>62.383031059570385</v>
      </c>
    </row>
    <row r="216" spans="1:2" x14ac:dyDescent="0.2">
      <c r="A216" s="50">
        <v>213</v>
      </c>
      <c r="B216" s="51">
        <v>60.249592553854562</v>
      </c>
    </row>
    <row r="217" spans="1:2" x14ac:dyDescent="0.2">
      <c r="A217" s="50">
        <v>214</v>
      </c>
      <c r="B217" s="51">
        <v>62.265919443017964</v>
      </c>
    </row>
    <row r="218" spans="1:2" x14ac:dyDescent="0.2">
      <c r="A218" s="50">
        <v>215</v>
      </c>
      <c r="B218" s="51">
        <v>60.707468838547612</v>
      </c>
    </row>
    <row r="219" spans="1:2" x14ac:dyDescent="0.2">
      <c r="A219" s="50">
        <v>216</v>
      </c>
      <c r="B219" s="51">
        <v>61.197504731632002</v>
      </c>
    </row>
    <row r="220" spans="1:2" x14ac:dyDescent="0.2">
      <c r="A220" s="50">
        <v>217</v>
      </c>
      <c r="B220" s="51">
        <v>64.241049337093472</v>
      </c>
    </row>
    <row r="221" spans="1:2" x14ac:dyDescent="0.2">
      <c r="A221" s="50">
        <v>218</v>
      </c>
      <c r="B221" s="51">
        <v>61.221280348133241</v>
      </c>
    </row>
    <row r="222" spans="1:2" x14ac:dyDescent="0.2">
      <c r="A222" s="50">
        <v>219</v>
      </c>
      <c r="B222" s="51">
        <v>62.419588318942459</v>
      </c>
    </row>
    <row r="223" spans="1:2" x14ac:dyDescent="0.2">
      <c r="A223" s="50">
        <v>220</v>
      </c>
      <c r="B223" s="51">
        <v>61.777972177711305</v>
      </c>
    </row>
    <row r="224" spans="1:2" x14ac:dyDescent="0.2">
      <c r="A224" s="50">
        <v>221</v>
      </c>
      <c r="B224" s="51">
        <v>63.888948136549431</v>
      </c>
    </row>
    <row r="225" spans="1:2" x14ac:dyDescent="0.2">
      <c r="A225" s="50">
        <v>222</v>
      </c>
      <c r="B225" s="51">
        <v>63.477639525951474</v>
      </c>
    </row>
    <row r="226" spans="1:2" x14ac:dyDescent="0.2">
      <c r="A226" s="50">
        <v>223</v>
      </c>
      <c r="B226" s="51">
        <v>60.077435709106503</v>
      </c>
    </row>
    <row r="227" spans="1:2" x14ac:dyDescent="0.2">
      <c r="A227" s="50">
        <v>224</v>
      </c>
      <c r="B227" s="51">
        <v>62.620476614464849</v>
      </c>
    </row>
    <row r="228" spans="1:2" x14ac:dyDescent="0.2">
      <c r="A228" s="50">
        <v>225</v>
      </c>
      <c r="B228" s="51">
        <v>58.865469466624099</v>
      </c>
    </row>
    <row r="229" spans="1:2" x14ac:dyDescent="0.2">
      <c r="A229" s="50">
        <v>226</v>
      </c>
      <c r="B229" s="51">
        <v>65.099234473807343</v>
      </c>
    </row>
    <row r="230" spans="1:2" x14ac:dyDescent="0.2">
      <c r="A230" s="50">
        <v>227</v>
      </c>
      <c r="B230" s="51">
        <v>64.277252328263742</v>
      </c>
    </row>
    <row r="231" spans="1:2" x14ac:dyDescent="0.2">
      <c r="A231" s="50">
        <v>228</v>
      </c>
      <c r="B231" s="51">
        <v>58.820624565077864</v>
      </c>
    </row>
    <row r="232" spans="1:2" x14ac:dyDescent="0.2">
      <c r="A232" s="50">
        <v>229</v>
      </c>
      <c r="B232" s="51">
        <v>61.504258433564644</v>
      </c>
    </row>
    <row r="233" spans="1:2" x14ac:dyDescent="0.2">
      <c r="A233" s="50">
        <v>230</v>
      </c>
      <c r="B233" s="51">
        <v>63.094947404846927</v>
      </c>
    </row>
    <row r="234" spans="1:2" x14ac:dyDescent="0.2">
      <c r="A234" s="50">
        <v>231</v>
      </c>
      <c r="B234" s="51">
        <v>59.189128415528792</v>
      </c>
    </row>
    <row r="235" spans="1:2" x14ac:dyDescent="0.2">
      <c r="A235" s="50">
        <v>232</v>
      </c>
      <c r="B235" s="51">
        <v>64.375794656639059</v>
      </c>
    </row>
    <row r="236" spans="1:2" x14ac:dyDescent="0.2">
      <c r="A236" s="50">
        <v>233</v>
      </c>
      <c r="B236" s="51">
        <v>58.068994901756248</v>
      </c>
    </row>
    <row r="237" spans="1:2" x14ac:dyDescent="0.2">
      <c r="A237" s="50">
        <v>234</v>
      </c>
      <c r="B237" s="51">
        <v>62.033170524170181</v>
      </c>
    </row>
    <row r="238" spans="1:2" x14ac:dyDescent="0.2">
      <c r="A238" s="50">
        <v>235</v>
      </c>
      <c r="B238" s="51">
        <v>61.481489533899364</v>
      </c>
    </row>
    <row r="239" spans="1:2" x14ac:dyDescent="0.2">
      <c r="A239" s="50">
        <v>236</v>
      </c>
      <c r="B239" s="51">
        <v>65.75802999398428</v>
      </c>
    </row>
    <row r="240" spans="1:2" x14ac:dyDescent="0.2">
      <c r="A240" s="50">
        <v>237</v>
      </c>
      <c r="B240" s="51">
        <v>66.953953827156909</v>
      </c>
    </row>
    <row r="241" spans="1:2" x14ac:dyDescent="0.2">
      <c r="A241" s="50">
        <v>238</v>
      </c>
      <c r="B241" s="51">
        <v>62.741568671183444</v>
      </c>
    </row>
    <row r="242" spans="1:2" x14ac:dyDescent="0.2">
      <c r="A242" s="50">
        <v>239</v>
      </c>
      <c r="B242" s="51">
        <v>68.402373158570796</v>
      </c>
    </row>
    <row r="243" spans="1:2" x14ac:dyDescent="0.2">
      <c r="A243" s="50">
        <v>240</v>
      </c>
      <c r="B243" s="51">
        <v>59.425704525933277</v>
      </c>
    </row>
    <row r="244" spans="1:2" x14ac:dyDescent="0.2">
      <c r="A244" s="50">
        <v>241</v>
      </c>
      <c r="B244" s="51">
        <v>60.734181628553607</v>
      </c>
    </row>
    <row r="245" spans="1:2" x14ac:dyDescent="0.2">
      <c r="A245" s="50">
        <v>242</v>
      </c>
      <c r="B245" s="51">
        <v>58.747461642922211</v>
      </c>
    </row>
    <row r="246" spans="1:2" x14ac:dyDescent="0.2">
      <c r="A246" s="50">
        <v>243</v>
      </c>
      <c r="B246" s="51">
        <v>63.054713086609112</v>
      </c>
    </row>
    <row r="247" spans="1:2" x14ac:dyDescent="0.2">
      <c r="A247" s="50">
        <v>244</v>
      </c>
      <c r="B247" s="51">
        <v>64.300753473713925</v>
      </c>
    </row>
    <row r="248" spans="1:2" x14ac:dyDescent="0.2">
      <c r="A248" s="50">
        <v>245</v>
      </c>
      <c r="B248" s="51">
        <v>64.400390472146469</v>
      </c>
    </row>
    <row r="249" spans="1:2" x14ac:dyDescent="0.2">
      <c r="A249" s="50">
        <v>246</v>
      </c>
      <c r="B249" s="51">
        <v>64.11386679011413</v>
      </c>
    </row>
    <row r="250" spans="1:2" x14ac:dyDescent="0.2">
      <c r="A250" s="50">
        <v>247</v>
      </c>
      <c r="B250" s="51">
        <v>65.135634152994427</v>
      </c>
    </row>
    <row r="251" spans="1:2" x14ac:dyDescent="0.2">
      <c r="A251" s="50">
        <v>248</v>
      </c>
      <c r="B251" s="51">
        <v>61.345237048283856</v>
      </c>
    </row>
    <row r="252" spans="1:2" x14ac:dyDescent="0.2">
      <c r="A252" s="50">
        <v>249</v>
      </c>
      <c r="B252" s="51">
        <v>62.06927193089885</v>
      </c>
    </row>
    <row r="253" spans="1:2" x14ac:dyDescent="0.2">
      <c r="A253" s="50">
        <v>250</v>
      </c>
      <c r="B253" s="51">
        <v>62.841279438258972</v>
      </c>
    </row>
    <row r="254" spans="1:2" x14ac:dyDescent="0.2">
      <c r="A254" s="50">
        <v>251</v>
      </c>
      <c r="B254" s="51">
        <v>60.410596469299875</v>
      </c>
    </row>
    <row r="255" spans="1:2" x14ac:dyDescent="0.2">
      <c r="A255" s="50">
        <v>252</v>
      </c>
      <c r="B255" s="51">
        <v>61.916861297752547</v>
      </c>
    </row>
    <row r="256" spans="1:2" x14ac:dyDescent="0.2">
      <c r="A256" s="50">
        <v>253</v>
      </c>
      <c r="B256" s="51">
        <v>61.836467567201709</v>
      </c>
    </row>
    <row r="257" spans="1:2" x14ac:dyDescent="0.2">
      <c r="A257" s="50">
        <v>254</v>
      </c>
      <c r="B257" s="51">
        <v>63.652687794132092</v>
      </c>
    </row>
    <row r="258" spans="1:2" x14ac:dyDescent="0.2">
      <c r="A258" s="50">
        <v>255</v>
      </c>
      <c r="B258" s="51">
        <v>64.205415097250579</v>
      </c>
    </row>
    <row r="259" spans="1:2" x14ac:dyDescent="0.2">
      <c r="A259" s="50">
        <v>256</v>
      </c>
      <c r="B259" s="51">
        <v>64.731957840739781</v>
      </c>
    </row>
    <row r="260" spans="1:2" x14ac:dyDescent="0.2">
      <c r="A260" s="50">
        <v>257</v>
      </c>
      <c r="B260" s="51">
        <v>63.40669818839531</v>
      </c>
    </row>
    <row r="261" spans="1:2" x14ac:dyDescent="0.2">
      <c r="A261" s="50">
        <v>258</v>
      </c>
      <c r="B261" s="51">
        <v>60.331334557488965</v>
      </c>
    </row>
    <row r="262" spans="1:2" x14ac:dyDescent="0.2">
      <c r="A262" s="50">
        <v>259</v>
      </c>
      <c r="B262" s="51">
        <v>62.091278782955627</v>
      </c>
    </row>
    <row r="263" spans="1:2" x14ac:dyDescent="0.2">
      <c r="A263" s="50">
        <v>260</v>
      </c>
      <c r="B263" s="51">
        <v>61.298593675182715</v>
      </c>
    </row>
    <row r="264" spans="1:2" x14ac:dyDescent="0.2">
      <c r="A264" s="50">
        <v>261</v>
      </c>
      <c r="B264" s="51">
        <v>58.531592983638888</v>
      </c>
    </row>
    <row r="265" spans="1:2" x14ac:dyDescent="0.2">
      <c r="A265" s="50">
        <v>262</v>
      </c>
      <c r="B265" s="51">
        <v>63.252418878454108</v>
      </c>
    </row>
    <row r="266" spans="1:2" x14ac:dyDescent="0.2">
      <c r="A266" s="50">
        <v>263</v>
      </c>
      <c r="B266" s="51">
        <v>63.550081719418756</v>
      </c>
    </row>
    <row r="267" spans="1:2" x14ac:dyDescent="0.2">
      <c r="A267" s="50">
        <v>264</v>
      </c>
      <c r="B267" s="51">
        <v>59.791263709294917</v>
      </c>
    </row>
    <row r="268" spans="1:2" x14ac:dyDescent="0.2">
      <c r="A268" s="50">
        <v>265</v>
      </c>
      <c r="B268" s="51">
        <v>63.18551650384704</v>
      </c>
    </row>
    <row r="269" spans="1:2" x14ac:dyDescent="0.2">
      <c r="A269" s="50">
        <v>266</v>
      </c>
      <c r="B269" s="51">
        <v>63.777938088215187</v>
      </c>
    </row>
    <row r="270" spans="1:2" x14ac:dyDescent="0.2">
      <c r="A270" s="50">
        <v>267</v>
      </c>
      <c r="B270" s="51">
        <v>58.438904131716299</v>
      </c>
    </row>
    <row r="271" spans="1:2" x14ac:dyDescent="0.2">
      <c r="A271" s="50">
        <v>268</v>
      </c>
      <c r="B271" s="51">
        <v>66.46363947535481</v>
      </c>
    </row>
    <row r="272" spans="1:2" x14ac:dyDescent="0.2">
      <c r="A272" s="50">
        <v>269</v>
      </c>
      <c r="B272" s="51">
        <v>62.92736292037327</v>
      </c>
    </row>
    <row r="273" spans="1:2" x14ac:dyDescent="0.2">
      <c r="A273" s="50">
        <v>270</v>
      </c>
      <c r="B273" s="51">
        <v>64.990422966553851</v>
      </c>
    </row>
    <row r="274" spans="1:2" x14ac:dyDescent="0.2">
      <c r="A274" s="50">
        <v>271</v>
      </c>
      <c r="B274" s="51">
        <v>61.526965792790961</v>
      </c>
    </row>
    <row r="275" spans="1:2" x14ac:dyDescent="0.2">
      <c r="A275" s="50">
        <v>272</v>
      </c>
      <c r="B275" s="51">
        <v>61.541479798874292</v>
      </c>
    </row>
    <row r="276" spans="1:2" x14ac:dyDescent="0.2">
      <c r="A276" s="50">
        <v>273</v>
      </c>
      <c r="B276" s="51">
        <v>65.194127148927137</v>
      </c>
    </row>
    <row r="277" spans="1:2" x14ac:dyDescent="0.2">
      <c r="A277" s="50">
        <v>274</v>
      </c>
      <c r="B277" s="51">
        <v>59.153479170925635</v>
      </c>
    </row>
    <row r="278" spans="1:2" x14ac:dyDescent="0.2">
      <c r="A278" s="50">
        <v>275</v>
      </c>
      <c r="B278" s="51">
        <v>61.134204658363032</v>
      </c>
    </row>
    <row r="279" spans="1:2" x14ac:dyDescent="0.2">
      <c r="A279" s="50">
        <v>276</v>
      </c>
      <c r="B279" s="51">
        <v>64.545965849891871</v>
      </c>
    </row>
    <row r="280" spans="1:2" x14ac:dyDescent="0.2">
      <c r="A280" s="50">
        <v>277</v>
      </c>
      <c r="B280" s="51">
        <v>60.618281437673879</v>
      </c>
    </row>
    <row r="281" spans="1:2" x14ac:dyDescent="0.2">
      <c r="A281" s="50">
        <v>278</v>
      </c>
      <c r="B281" s="51">
        <v>64.337950725675327</v>
      </c>
    </row>
    <row r="282" spans="1:2" x14ac:dyDescent="0.2">
      <c r="A282" s="50">
        <v>279</v>
      </c>
      <c r="B282" s="51">
        <v>61.029811266504502</v>
      </c>
    </row>
    <row r="283" spans="1:2" x14ac:dyDescent="0.2">
      <c r="A283" s="50">
        <v>280</v>
      </c>
      <c r="B283" s="51">
        <v>62.966590301272284</v>
      </c>
    </row>
    <row r="284" spans="1:2" x14ac:dyDescent="0.2">
      <c r="A284" s="50">
        <v>281</v>
      </c>
      <c r="B284" s="51">
        <v>59.891072711698229</v>
      </c>
    </row>
    <row r="285" spans="1:2" x14ac:dyDescent="0.2">
      <c r="A285" s="50">
        <v>282</v>
      </c>
      <c r="B285" s="51">
        <v>62.9906443876677</v>
      </c>
    </row>
    <row r="286" spans="1:2" x14ac:dyDescent="0.2">
      <c r="A286" s="50">
        <v>283</v>
      </c>
      <c r="B286" s="51">
        <v>64.615151235805868</v>
      </c>
    </row>
    <row r="287" spans="1:2" x14ac:dyDescent="0.2">
      <c r="A287" s="50">
        <v>284</v>
      </c>
      <c r="B287" s="51">
        <v>63.624168429973267</v>
      </c>
    </row>
    <row r="288" spans="1:2" x14ac:dyDescent="0.2">
      <c r="A288" s="50">
        <v>285</v>
      </c>
      <c r="B288" s="51">
        <v>59.455821524742902</v>
      </c>
    </row>
    <row r="289" spans="1:2" x14ac:dyDescent="0.2">
      <c r="A289" s="50">
        <v>286</v>
      </c>
      <c r="B289" s="51">
        <v>63.838370173722431</v>
      </c>
    </row>
    <row r="290" spans="1:2" x14ac:dyDescent="0.2">
      <c r="A290" s="50">
        <v>287</v>
      </c>
      <c r="B290" s="51">
        <v>60.469137467483847</v>
      </c>
    </row>
    <row r="291" spans="1:2" x14ac:dyDescent="0.2">
      <c r="A291" s="50">
        <v>288</v>
      </c>
      <c r="B291" s="51">
        <v>65.04395301307531</v>
      </c>
    </row>
    <row r="292" spans="1:2" x14ac:dyDescent="0.2">
      <c r="A292" s="50">
        <v>289</v>
      </c>
      <c r="B292" s="51">
        <v>59.546583559832008</v>
      </c>
    </row>
    <row r="293" spans="1:2" x14ac:dyDescent="0.2">
      <c r="A293" s="50">
        <v>290</v>
      </c>
      <c r="B293" s="51">
        <v>60.516273101910329</v>
      </c>
    </row>
    <row r="294" spans="1:2" x14ac:dyDescent="0.2">
      <c r="A294" s="50">
        <v>291</v>
      </c>
      <c r="B294" s="51">
        <v>59.927631381007501</v>
      </c>
    </row>
    <row r="295" spans="1:2" x14ac:dyDescent="0.2">
      <c r="A295" s="50">
        <v>292</v>
      </c>
      <c r="B295" s="51">
        <v>61.443995192284561</v>
      </c>
    </row>
    <row r="296" spans="1:2" x14ac:dyDescent="0.2">
      <c r="A296" s="50">
        <v>293</v>
      </c>
      <c r="B296" s="51">
        <v>63.29454455473369</v>
      </c>
    </row>
    <row r="297" spans="1:2" x14ac:dyDescent="0.2">
      <c r="A297" s="50">
        <v>294</v>
      </c>
      <c r="B297" s="51">
        <v>67.115038642002204</v>
      </c>
    </row>
    <row r="298" spans="1:2" x14ac:dyDescent="0.2">
      <c r="A298" s="50">
        <v>295</v>
      </c>
      <c r="B298" s="51">
        <v>59.766277312943984</v>
      </c>
    </row>
    <row r="299" spans="1:2" x14ac:dyDescent="0.2">
      <c r="A299" s="50">
        <v>296</v>
      </c>
      <c r="B299" s="51">
        <v>60.021236953452117</v>
      </c>
    </row>
    <row r="300" spans="1:2" x14ac:dyDescent="0.2">
      <c r="A300" s="50">
        <v>297</v>
      </c>
      <c r="B300" s="51">
        <v>61.260066029833659</v>
      </c>
    </row>
    <row r="301" spans="1:2" x14ac:dyDescent="0.2">
      <c r="A301" s="50">
        <v>298</v>
      </c>
      <c r="B301" s="51">
        <v>63.972425829414576</v>
      </c>
    </row>
    <row r="302" spans="1:2" x14ac:dyDescent="0.2">
      <c r="A302" s="50">
        <v>299</v>
      </c>
      <c r="B302" s="51">
        <v>63.268813703140339</v>
      </c>
    </row>
    <row r="303" spans="1:2" x14ac:dyDescent="0.2">
      <c r="A303" s="50">
        <v>300</v>
      </c>
      <c r="B303" s="51">
        <v>60.777563111986879</v>
      </c>
    </row>
    <row r="304" spans="1:2" x14ac:dyDescent="0.2">
      <c r="A304" s="50">
        <v>301</v>
      </c>
      <c r="B304" s="51">
        <v>61.00508051419169</v>
      </c>
    </row>
    <row r="305" spans="1:2" x14ac:dyDescent="0.2">
      <c r="A305" s="50">
        <v>302</v>
      </c>
      <c r="B305" s="51">
        <v>65.359732859574166</v>
      </c>
    </row>
    <row r="306" spans="1:2" x14ac:dyDescent="0.2">
      <c r="A306" s="50">
        <v>303</v>
      </c>
      <c r="B306" s="51">
        <v>58.617744061785238</v>
      </c>
    </row>
    <row r="307" spans="1:2" x14ac:dyDescent="0.2">
      <c r="A307" s="50">
        <v>304</v>
      </c>
      <c r="B307" s="51">
        <v>61.682678888071159</v>
      </c>
    </row>
    <row r="308" spans="1:2" x14ac:dyDescent="0.2">
      <c r="A308" s="50">
        <v>305</v>
      </c>
      <c r="B308" s="51">
        <v>62.538021278737403</v>
      </c>
    </row>
    <row r="309" spans="1:2" x14ac:dyDescent="0.2">
      <c r="A309" s="50">
        <v>306</v>
      </c>
      <c r="B309" s="51">
        <v>61.421049568778024</v>
      </c>
    </row>
    <row r="310" spans="1:2" x14ac:dyDescent="0.2">
      <c r="A310" s="50">
        <v>307</v>
      </c>
      <c r="B310" s="51">
        <v>66.742437918400938</v>
      </c>
    </row>
    <row r="311" spans="1:2" x14ac:dyDescent="0.2">
      <c r="A311" s="50">
        <v>308</v>
      </c>
      <c r="B311" s="51">
        <v>64.82552912707645</v>
      </c>
    </row>
    <row r="312" spans="1:2" x14ac:dyDescent="0.2">
      <c r="A312" s="50">
        <v>309</v>
      </c>
      <c r="B312" s="51">
        <v>64.956992247105916</v>
      </c>
    </row>
    <row r="313" spans="1:2" x14ac:dyDescent="0.2">
      <c r="A313" s="50">
        <v>310</v>
      </c>
      <c r="B313" s="51">
        <v>64.587849314749448</v>
      </c>
    </row>
    <row r="314" spans="1:2" x14ac:dyDescent="0.2">
      <c r="A314" s="50">
        <v>311</v>
      </c>
      <c r="B314" s="51">
        <v>66.118729825812892</v>
      </c>
    </row>
    <row r="315" spans="1:2" x14ac:dyDescent="0.2">
      <c r="A315" s="50">
        <v>312</v>
      </c>
      <c r="B315" s="51">
        <v>63.11964363470716</v>
      </c>
    </row>
    <row r="316" spans="1:2" x14ac:dyDescent="0.2">
      <c r="A316" s="50">
        <v>313</v>
      </c>
      <c r="B316" s="51">
        <v>64.025681848378838</v>
      </c>
    </row>
    <row r="317" spans="1:2" x14ac:dyDescent="0.2">
      <c r="A317" s="50">
        <v>314</v>
      </c>
      <c r="B317" s="51">
        <v>65.67370208828514</v>
      </c>
    </row>
    <row r="318" spans="1:2" x14ac:dyDescent="0.2">
      <c r="A318" s="50">
        <v>315</v>
      </c>
      <c r="B318" s="51">
        <v>60.760688805948583</v>
      </c>
    </row>
    <row r="319" spans="1:2" x14ac:dyDescent="0.2">
      <c r="A319" s="50">
        <v>316</v>
      </c>
      <c r="B319" s="51">
        <v>63.80799113374831</v>
      </c>
    </row>
    <row r="320" spans="1:2" x14ac:dyDescent="0.2">
      <c r="A320" s="50">
        <v>317</v>
      </c>
      <c r="B320" s="51">
        <v>63.700060310540138</v>
      </c>
    </row>
    <row r="321" spans="1:2" x14ac:dyDescent="0.2">
      <c r="A321" s="50">
        <v>318</v>
      </c>
      <c r="B321" s="51">
        <v>59.036354700203475</v>
      </c>
    </row>
    <row r="322" spans="1:2" x14ac:dyDescent="0.2">
      <c r="A322" s="50">
        <v>319</v>
      </c>
      <c r="B322" s="51">
        <v>64.70295846606426</v>
      </c>
    </row>
    <row r="323" spans="1:2" x14ac:dyDescent="0.2">
      <c r="A323" s="50">
        <v>320</v>
      </c>
      <c r="B323" s="51">
        <v>65.427363142300408</v>
      </c>
    </row>
    <row r="324" spans="1:2" x14ac:dyDescent="0.2">
      <c r="A324" s="50">
        <v>321</v>
      </c>
      <c r="B324" s="51">
        <v>63.758853513542284</v>
      </c>
    </row>
    <row r="325" spans="1:2" x14ac:dyDescent="0.2">
      <c r="A325" s="50">
        <v>322</v>
      </c>
      <c r="B325" s="51">
        <v>60.690246646336803</v>
      </c>
    </row>
    <row r="326" spans="1:2" x14ac:dyDescent="0.2">
      <c r="A326" s="50">
        <v>323</v>
      </c>
      <c r="B326" s="51">
        <v>64.058706968758443</v>
      </c>
    </row>
    <row r="327" spans="1:2" x14ac:dyDescent="0.2">
      <c r="A327" s="50">
        <v>324</v>
      </c>
      <c r="B327" s="51">
        <v>61.586650935557415</v>
      </c>
    </row>
    <row r="328" spans="1:2" x14ac:dyDescent="0.2">
      <c r="A328" s="50">
        <v>325</v>
      </c>
      <c r="B328" s="51">
        <v>61.360103992788623</v>
      </c>
    </row>
    <row r="329" spans="1:2" x14ac:dyDescent="0.2">
      <c r="A329" s="50">
        <v>326</v>
      </c>
      <c r="B329" s="51">
        <v>57.403378680855369</v>
      </c>
    </row>
    <row r="330" spans="1:2" x14ac:dyDescent="0.2">
      <c r="A330" s="50">
        <v>327</v>
      </c>
      <c r="B330" s="51">
        <v>63.920251049318772</v>
      </c>
    </row>
    <row r="331" spans="1:2" x14ac:dyDescent="0.2">
      <c r="A331" s="50">
        <v>328</v>
      </c>
      <c r="B331" s="51">
        <v>60.229357534538245</v>
      </c>
    </row>
    <row r="332" spans="1:2" x14ac:dyDescent="0.2">
      <c r="A332" s="50">
        <v>329</v>
      </c>
      <c r="B332" s="51">
        <v>55.811659689700946</v>
      </c>
    </row>
    <row r="333" spans="1:2" x14ac:dyDescent="0.2">
      <c r="A333" s="50">
        <v>330</v>
      </c>
      <c r="B333" s="51">
        <v>64.182876617220302</v>
      </c>
    </row>
    <row r="334" spans="1:2" x14ac:dyDescent="0.2">
      <c r="A334" s="50">
        <v>331</v>
      </c>
      <c r="B334" s="51">
        <v>59.295412630314217</v>
      </c>
    </row>
    <row r="335" spans="1:2" x14ac:dyDescent="0.2">
      <c r="A335" s="50">
        <v>332</v>
      </c>
      <c r="B335" s="51">
        <v>60.939086334141258</v>
      </c>
    </row>
    <row r="336" spans="1:2" x14ac:dyDescent="0.2">
      <c r="A336" s="50">
        <v>333</v>
      </c>
      <c r="B336" s="51">
        <v>66.009451109540834</v>
      </c>
    </row>
    <row r="337" spans="1:2" x14ac:dyDescent="0.2">
      <c r="A337" s="50">
        <v>334</v>
      </c>
      <c r="B337" s="51">
        <v>65.847822612299822</v>
      </c>
    </row>
    <row r="338" spans="1:2" x14ac:dyDescent="0.2">
      <c r="A338" s="50">
        <v>335</v>
      </c>
      <c r="B338" s="51">
        <v>63.320445656937032</v>
      </c>
    </row>
    <row r="339" spans="1:2" x14ac:dyDescent="0.2">
      <c r="A339" s="50">
        <v>336</v>
      </c>
      <c r="B339" s="51">
        <v>63.337128515190457</v>
      </c>
    </row>
    <row r="340" spans="1:2" x14ac:dyDescent="0.2">
      <c r="A340" s="50">
        <v>337</v>
      </c>
      <c r="B340" s="51">
        <v>60.562665063711435</v>
      </c>
    </row>
    <row r="341" spans="1:2" x14ac:dyDescent="0.2">
      <c r="A341" s="50">
        <v>338</v>
      </c>
      <c r="B341" s="51">
        <v>61.564092398488043</v>
      </c>
    </row>
    <row r="342" spans="1:2" x14ac:dyDescent="0.2">
      <c r="A342" s="50">
        <v>339</v>
      </c>
      <c r="B342" s="51">
        <v>62.903588566743807</v>
      </c>
    </row>
    <row r="343" spans="1:2" x14ac:dyDescent="0.2">
      <c r="A343" s="50">
        <v>340</v>
      </c>
      <c r="B343" s="51">
        <v>60.165074979010022</v>
      </c>
    </row>
    <row r="344" spans="1:2" x14ac:dyDescent="0.2">
      <c r="A344" s="50">
        <v>341</v>
      </c>
      <c r="B344" s="51">
        <v>62.441921552271204</v>
      </c>
    </row>
    <row r="345" spans="1:2" x14ac:dyDescent="0.2">
      <c r="A345" s="50">
        <v>342</v>
      </c>
      <c r="B345" s="51">
        <v>59.986265098859043</v>
      </c>
    </row>
    <row r="346" spans="1:2" x14ac:dyDescent="0.2">
      <c r="A346" s="50">
        <v>343</v>
      </c>
      <c r="B346" s="51">
        <v>62.802888138930484</v>
      </c>
    </row>
    <row r="347" spans="1:2" x14ac:dyDescent="0.2">
      <c r="A347" s="50">
        <v>344</v>
      </c>
      <c r="B347" s="51">
        <v>66.193982997232908</v>
      </c>
    </row>
    <row r="348" spans="1:2" x14ac:dyDescent="0.2">
      <c r="A348" s="50">
        <v>345</v>
      </c>
      <c r="B348" s="51">
        <v>60.311743946353864</v>
      </c>
    </row>
    <row r="349" spans="1:2" x14ac:dyDescent="0.2">
      <c r="A349" s="50">
        <v>346</v>
      </c>
      <c r="B349" s="51">
        <v>66.321363874554791</v>
      </c>
    </row>
    <row r="350" spans="1:2" x14ac:dyDescent="0.2">
      <c r="A350" s="50">
        <v>347</v>
      </c>
      <c r="B350" s="51">
        <v>65.254819355627731</v>
      </c>
    </row>
    <row r="351" spans="1:2" x14ac:dyDescent="0.2">
      <c r="A351" s="50">
        <v>348</v>
      </c>
      <c r="B351" s="51">
        <v>64.004754912273896</v>
      </c>
    </row>
    <row r="352" spans="1:2" x14ac:dyDescent="0.2">
      <c r="A352" s="50">
        <v>349</v>
      </c>
      <c r="B352" s="51">
        <v>59.963563513295554</v>
      </c>
    </row>
    <row r="353" spans="1:2" x14ac:dyDescent="0.2">
      <c r="A353" s="50">
        <v>350</v>
      </c>
      <c r="B353" s="51">
        <v>59.377574085631117</v>
      </c>
    </row>
    <row r="354" spans="1:2" x14ac:dyDescent="0.2">
      <c r="A354" s="50">
        <v>351</v>
      </c>
      <c r="B354" s="51">
        <v>62.324378320650482</v>
      </c>
    </row>
    <row r="355" spans="1:2" x14ac:dyDescent="0.2">
      <c r="A355" s="50">
        <v>352</v>
      </c>
      <c r="B355" s="51">
        <v>60.487632890386948</v>
      </c>
    </row>
    <row r="356" spans="1:2" x14ac:dyDescent="0.2">
      <c r="A356" s="50">
        <v>353</v>
      </c>
      <c r="B356" s="51">
        <v>61.741529255716515</v>
      </c>
    </row>
    <row r="357" spans="1:2" x14ac:dyDescent="0.2">
      <c r="A357" s="50">
        <v>354</v>
      </c>
      <c r="B357" s="51">
        <v>62.360793094822483</v>
      </c>
    </row>
    <row r="358" spans="1:2" x14ac:dyDescent="0.2">
      <c r="A358" s="50">
        <v>355</v>
      </c>
      <c r="B358" s="51">
        <v>61.953019650543041</v>
      </c>
    </row>
    <row r="359" spans="1:2" x14ac:dyDescent="0.2">
      <c r="A359" s="50">
        <v>356</v>
      </c>
      <c r="B359" s="51">
        <v>63.226955300901729</v>
      </c>
    </row>
    <row r="360" spans="1:2" x14ac:dyDescent="0.2">
      <c r="A360" s="50">
        <v>357</v>
      </c>
      <c r="B360" s="51">
        <v>57.759381560442662</v>
      </c>
    </row>
    <row r="361" spans="1:2" x14ac:dyDescent="0.2">
      <c r="A361" s="50">
        <v>358</v>
      </c>
      <c r="B361" s="51">
        <v>58.375507669862394</v>
      </c>
    </row>
    <row r="362" spans="1:2" x14ac:dyDescent="0.2">
      <c r="A362" s="50">
        <v>359</v>
      </c>
      <c r="B362" s="51">
        <v>61.858576066205345</v>
      </c>
    </row>
    <row r="363" spans="1:2" x14ac:dyDescent="0.2">
      <c r="A363" s="50">
        <v>360</v>
      </c>
      <c r="B363" s="51">
        <v>62.011162175716414</v>
      </c>
    </row>
    <row r="364" spans="1:2" x14ac:dyDescent="0.2">
      <c r="A364" s="50">
        <v>361</v>
      </c>
      <c r="B364" s="51">
        <v>63.030352380867477</v>
      </c>
    </row>
    <row r="365" spans="1:2" x14ac:dyDescent="0.2">
      <c r="A365" s="50">
        <v>362</v>
      </c>
      <c r="B365" s="51">
        <v>59.574682249164148</v>
      </c>
    </row>
    <row r="366" spans="1:2" x14ac:dyDescent="0.2">
      <c r="A366" s="50">
        <v>363</v>
      </c>
      <c r="B366" s="51">
        <v>63.606037089112419</v>
      </c>
    </row>
    <row r="367" spans="1:2" x14ac:dyDescent="0.2">
      <c r="A367" s="50">
        <v>364</v>
      </c>
      <c r="B367" s="51">
        <v>61.094471957716728</v>
      </c>
    </row>
    <row r="368" spans="1:2" x14ac:dyDescent="0.2">
      <c r="A368" s="50">
        <v>365</v>
      </c>
      <c r="B368" s="51">
        <v>62.779599426925685</v>
      </c>
    </row>
    <row r="369" spans="1:2" x14ac:dyDescent="0.2">
      <c r="A369" s="50">
        <v>366</v>
      </c>
      <c r="B369" s="51">
        <v>60.635886744313176</v>
      </c>
    </row>
    <row r="370" spans="1:2" x14ac:dyDescent="0.2">
      <c r="A370" s="50">
        <v>367</v>
      </c>
      <c r="B370" s="51">
        <v>61.383247868579545</v>
      </c>
    </row>
    <row r="371" spans="1:2" x14ac:dyDescent="0.2">
      <c r="A371" s="50">
        <v>368</v>
      </c>
      <c r="B371" s="51">
        <v>63.504890128628659</v>
      </c>
    </row>
    <row r="372" spans="1:2" x14ac:dyDescent="0.2">
      <c r="A372" s="50">
        <v>369</v>
      </c>
      <c r="B372" s="51">
        <v>64.856539599399099</v>
      </c>
    </row>
    <row r="373" spans="1:2" x14ac:dyDescent="0.2">
      <c r="A373" s="50">
        <v>370</v>
      </c>
      <c r="B373" s="51">
        <v>63.201647606270399</v>
      </c>
    </row>
    <row r="374" spans="1:2" x14ac:dyDescent="0.2">
      <c r="A374" s="50">
        <v>371</v>
      </c>
      <c r="B374" s="51">
        <v>60.980208680085809</v>
      </c>
    </row>
    <row r="375" spans="1:2" x14ac:dyDescent="0.2">
      <c r="A375" s="50">
        <v>372</v>
      </c>
      <c r="B375" s="51">
        <v>60.361629045169643</v>
      </c>
    </row>
    <row r="376" spans="1:2" x14ac:dyDescent="0.2">
      <c r="A376" s="50">
        <v>373</v>
      </c>
      <c r="B376" s="51">
        <v>60.440020137478896</v>
      </c>
    </row>
    <row r="377" spans="1:2" x14ac:dyDescent="0.2">
      <c r="A377" s="50">
        <v>374</v>
      </c>
      <c r="B377" s="51">
        <v>60.197429940153114</v>
      </c>
    </row>
    <row r="378" spans="1:2" x14ac:dyDescent="0.2">
      <c r="A378" s="50">
        <v>375</v>
      </c>
      <c r="B378" s="51">
        <v>60.872011123320178</v>
      </c>
    </row>
    <row r="379" spans="1:2" x14ac:dyDescent="0.2">
      <c r="A379" s="50">
        <v>376</v>
      </c>
      <c r="B379" s="51">
        <v>67.430530777297221</v>
      </c>
    </row>
    <row r="380" spans="1:2" x14ac:dyDescent="0.2">
      <c r="A380" s="50">
        <v>377</v>
      </c>
      <c r="B380" s="51">
        <v>64.479089108523027</v>
      </c>
    </row>
    <row r="381" spans="1:2" x14ac:dyDescent="0.2">
      <c r="A381" s="50">
        <v>378</v>
      </c>
      <c r="B381" s="51">
        <v>67.897273001904836</v>
      </c>
    </row>
    <row r="382" spans="1:2" x14ac:dyDescent="0.2">
      <c r="A382" s="50">
        <v>379</v>
      </c>
      <c r="B382" s="51">
        <v>62.560597157845827</v>
      </c>
    </row>
    <row r="383" spans="1:2" x14ac:dyDescent="0.2">
      <c r="A383" s="50">
        <v>380</v>
      </c>
      <c r="B383" s="51">
        <v>59.327991294176201</v>
      </c>
    </row>
    <row r="384" spans="1:2" x14ac:dyDescent="0.2">
      <c r="A384" s="50">
        <v>381</v>
      </c>
      <c r="B384" s="51">
        <v>64.09218068056353</v>
      </c>
    </row>
    <row r="385" spans="1:2" x14ac:dyDescent="0.2">
      <c r="A385" s="50">
        <v>382</v>
      </c>
      <c r="B385" s="51">
        <v>59.659692052640821</v>
      </c>
    </row>
    <row r="386" spans="1:2" x14ac:dyDescent="0.2">
      <c r="A386" s="50">
        <v>383</v>
      </c>
      <c r="B386" s="51">
        <v>60.280858641557536</v>
      </c>
    </row>
    <row r="387" spans="1:2" x14ac:dyDescent="0.2">
      <c r="A387" s="50">
        <v>384</v>
      </c>
      <c r="B387" s="51">
        <v>60.663179909369141</v>
      </c>
    </row>
    <row r="388" spans="1:2" x14ac:dyDescent="0.2">
      <c r="A388" s="50">
        <v>385</v>
      </c>
      <c r="B388" s="51">
        <v>59.243175826920101</v>
      </c>
    </row>
    <row r="389" spans="1:2" x14ac:dyDescent="0.2">
      <c r="A389" s="50">
        <v>386</v>
      </c>
      <c r="B389" s="51">
        <v>62.501094798902457</v>
      </c>
    </row>
    <row r="390" spans="1:2" x14ac:dyDescent="0.2">
      <c r="A390" s="50">
        <v>387</v>
      </c>
      <c r="B390" s="51">
        <v>59.686105858250741</v>
      </c>
    </row>
    <row r="391" spans="1:2" x14ac:dyDescent="0.2">
      <c r="A391" s="50">
        <v>388</v>
      </c>
      <c r="B391" s="51">
        <v>63.389700628108621</v>
      </c>
    </row>
    <row r="392" spans="1:2" x14ac:dyDescent="0.2">
      <c r="A392" s="50">
        <v>389</v>
      </c>
      <c r="B392" s="51">
        <v>61.645978110976031</v>
      </c>
    </row>
    <row r="393" spans="1:2" x14ac:dyDescent="0.2">
      <c r="A393" s="50">
        <v>390</v>
      </c>
      <c r="B393" s="51">
        <v>61.173623213424527</v>
      </c>
    </row>
    <row r="394" spans="1:2" x14ac:dyDescent="0.2">
      <c r="A394" s="50">
        <v>391</v>
      </c>
      <c r="B394" s="51">
        <v>59.501798165106159</v>
      </c>
    </row>
    <row r="395" spans="1:2" x14ac:dyDescent="0.2">
      <c r="A395" s="50">
        <v>392</v>
      </c>
      <c r="B395" s="51">
        <v>62.149411834096576</v>
      </c>
    </row>
    <row r="396" spans="1:2" x14ac:dyDescent="0.2">
      <c r="A396" s="50">
        <v>393</v>
      </c>
      <c r="B396" s="51">
        <v>61.110023991028214</v>
      </c>
    </row>
    <row r="397" spans="1:2" x14ac:dyDescent="0.2">
      <c r="A397" s="50">
        <v>394</v>
      </c>
      <c r="B397" s="51">
        <v>59.829648593592928</v>
      </c>
    </row>
    <row r="398" spans="1:2" x14ac:dyDescent="0.2">
      <c r="A398" s="50">
        <v>395</v>
      </c>
      <c r="B398" s="51">
        <v>61.623549252539803</v>
      </c>
    </row>
    <row r="399" spans="1:2" x14ac:dyDescent="0.2">
      <c r="A399" s="50">
        <v>396</v>
      </c>
      <c r="B399" s="51">
        <v>62.718488759424666</v>
      </c>
    </row>
    <row r="400" spans="1:2" x14ac:dyDescent="0.2">
      <c r="A400" s="50">
        <v>397</v>
      </c>
      <c r="B400" s="51">
        <v>60.846305183719601</v>
      </c>
    </row>
    <row r="401" spans="1:2" x14ac:dyDescent="0.2">
      <c r="A401" s="50">
        <v>398</v>
      </c>
      <c r="B401" s="51">
        <v>60.803748644114542</v>
      </c>
    </row>
    <row r="402" spans="1:2" x14ac:dyDescent="0.2">
      <c r="A402" s="50">
        <v>399</v>
      </c>
      <c r="B402" s="51">
        <v>57.925827881855717</v>
      </c>
    </row>
    <row r="403" spans="1:2" x14ac:dyDescent="0.2">
      <c r="A403" s="50">
        <v>400</v>
      </c>
      <c r="B403" s="51">
        <v>63.681475290620732</v>
      </c>
    </row>
    <row r="404" spans="1:2" x14ac:dyDescent="0.2">
      <c r="A404" s="50">
        <v>401</v>
      </c>
      <c r="B404" s="51">
        <v>60.897546895743623</v>
      </c>
    </row>
    <row r="405" spans="1:2" x14ac:dyDescent="0.2">
      <c r="A405" s="50">
        <v>402</v>
      </c>
      <c r="B405" s="51">
        <v>63.363321566243826</v>
      </c>
    </row>
    <row r="406" spans="1:2" x14ac:dyDescent="0.2">
      <c r="A406" s="50">
        <v>403</v>
      </c>
      <c r="B406" s="51">
        <v>65.908619173191113</v>
      </c>
    </row>
    <row r="407" spans="1:2" x14ac:dyDescent="0.2">
      <c r="A407" s="50">
        <v>404</v>
      </c>
      <c r="B407" s="51">
        <v>60.544637070409905</v>
      </c>
    </row>
    <row r="408" spans="1:2" x14ac:dyDescent="0.2">
      <c r="A408" s="50">
        <v>405</v>
      </c>
      <c r="B408" s="51">
        <v>64.65855368807415</v>
      </c>
    </row>
    <row r="409" spans="1:2" x14ac:dyDescent="0.2">
      <c r="A409" s="50">
        <v>406</v>
      </c>
      <c r="B409" s="51">
        <v>60.39158267313033</v>
      </c>
    </row>
    <row r="410" spans="1:2" x14ac:dyDescent="0.2">
      <c r="A410" s="50">
        <v>407</v>
      </c>
      <c r="B410" s="51">
        <v>65.545353694438077</v>
      </c>
    </row>
    <row r="411" spans="1:2" x14ac:dyDescent="0.2">
      <c r="A411" s="50">
        <v>408</v>
      </c>
      <c r="B411" s="51">
        <v>57.635833174516868</v>
      </c>
    </row>
    <row r="412" spans="1:2" x14ac:dyDescent="0.2">
      <c r="A412" s="50">
        <v>409</v>
      </c>
      <c r="B412" s="51">
        <v>62.207611405688759</v>
      </c>
    </row>
    <row r="413" spans="1:2" x14ac:dyDescent="0.2">
      <c r="A413" s="50">
        <v>410</v>
      </c>
      <c r="B413" s="51">
        <v>60.913816967562418</v>
      </c>
    </row>
    <row r="414" spans="1:2" x14ac:dyDescent="0.2">
      <c r="A414" s="50">
        <v>411</v>
      </c>
      <c r="B414" s="51">
        <v>60.590598155153849</v>
      </c>
    </row>
    <row r="415" spans="1:2" x14ac:dyDescent="0.2">
      <c r="A415" s="50">
        <v>412</v>
      </c>
      <c r="B415" s="51">
        <v>59.617684521339434</v>
      </c>
    </row>
    <row r="416" spans="1:2" x14ac:dyDescent="0.2">
      <c r="A416" s="50">
        <v>413</v>
      </c>
      <c r="B416" s="51">
        <v>61.97504533700171</v>
      </c>
    </row>
    <row r="417" spans="1:2" x14ac:dyDescent="0.2">
      <c r="A417" s="50">
        <v>414</v>
      </c>
      <c r="B417" s="51">
        <v>61.660321301110898</v>
      </c>
    </row>
    <row r="418" spans="1:2" x14ac:dyDescent="0.2">
      <c r="A418" s="50">
        <v>415</v>
      </c>
      <c r="B418" s="51">
        <v>64.439369233308511</v>
      </c>
    </row>
    <row r="419" spans="1:2" x14ac:dyDescent="0.2">
      <c r="A419" s="50">
        <v>416</v>
      </c>
      <c r="B419" s="51">
        <v>60.829747209355979</v>
      </c>
    </row>
    <row r="420" spans="1:2" x14ac:dyDescent="0.2">
      <c r="A420" s="50">
        <v>417</v>
      </c>
      <c r="B420" s="51">
        <v>63.577937358343519</v>
      </c>
    </row>
    <row r="421" spans="1:2" x14ac:dyDescent="0.2">
      <c r="A421" s="50">
        <v>418</v>
      </c>
      <c r="B421" s="51">
        <v>64.504939596787594</v>
      </c>
    </row>
    <row r="422" spans="1:2" x14ac:dyDescent="0.2">
      <c r="A422" s="50">
        <v>419</v>
      </c>
      <c r="B422" s="51">
        <v>63.858006365900827</v>
      </c>
    </row>
    <row r="423" spans="1:2" x14ac:dyDescent="0.2">
      <c r="A423" s="50">
        <v>420</v>
      </c>
      <c r="B423" s="51">
        <v>57.088542930805751</v>
      </c>
    </row>
    <row r="424" spans="1:2" x14ac:dyDescent="0.2">
      <c r="A424" s="50">
        <v>421</v>
      </c>
      <c r="B424" s="51">
        <v>58.996763962878731</v>
      </c>
    </row>
    <row r="425" spans="1:2" x14ac:dyDescent="0.2">
      <c r="A425" s="50">
        <v>422</v>
      </c>
      <c r="B425" s="51">
        <v>61.321958604999686</v>
      </c>
    </row>
    <row r="426" spans="1:2" x14ac:dyDescent="0.2">
      <c r="A426" s="50">
        <v>423</v>
      </c>
      <c r="B426" s="51">
        <v>63.729309293671704</v>
      </c>
    </row>
    <row r="427" spans="1:2" x14ac:dyDescent="0.2">
      <c r="A427" s="50">
        <v>424</v>
      </c>
      <c r="B427" s="51">
        <v>63.940498357358315</v>
      </c>
    </row>
    <row r="428" spans="1:2" x14ac:dyDescent="0.2">
      <c r="A428" s="50">
        <v>425</v>
      </c>
      <c r="B428" s="51">
        <v>66.564637009147575</v>
      </c>
    </row>
    <row r="429" spans="1:2" x14ac:dyDescent="0.2">
      <c r="A429" s="50">
        <v>426</v>
      </c>
      <c r="B429" s="51">
        <v>60.055661149409595</v>
      </c>
    </row>
    <row r="430" spans="1:2" x14ac:dyDescent="0.2">
      <c r="A430" s="50">
        <v>427</v>
      </c>
      <c r="B430" s="51">
        <v>58.932662661800542</v>
      </c>
    </row>
    <row r="431" spans="1:2" x14ac:dyDescent="0.2">
      <c r="A431" s="50">
        <v>428</v>
      </c>
      <c r="B431" s="51">
        <v>62.864799181389337</v>
      </c>
    </row>
    <row r="432" spans="1:2" x14ac:dyDescent="0.2">
      <c r="A432" s="50">
        <v>429</v>
      </c>
      <c r="B432" s="51">
        <v>65.472326087465916</v>
      </c>
    </row>
    <row r="433" spans="1:2" x14ac:dyDescent="0.2">
      <c r="A433" s="50">
        <v>430</v>
      </c>
      <c r="B433" s="51">
        <v>60.964200754453948</v>
      </c>
    </row>
    <row r="434" spans="1:2" x14ac:dyDescent="0.2">
      <c r="A434" s="50">
        <v>431</v>
      </c>
      <c r="B434" s="51">
        <v>63.160453533901375</v>
      </c>
    </row>
    <row r="435" spans="1:2" x14ac:dyDescent="0.2">
      <c r="A435" s="50">
        <v>432</v>
      </c>
      <c r="B435" s="51">
        <v>58.669966270538154</v>
      </c>
    </row>
    <row r="436" spans="1:2" x14ac:dyDescent="0.2">
      <c r="A436" s="50">
        <v>433</v>
      </c>
      <c r="B436" s="51">
        <v>65.622217463995625</v>
      </c>
    </row>
    <row r="437" spans="1:2" x14ac:dyDescent="0.2">
      <c r="A437" s="50">
        <v>434</v>
      </c>
      <c r="B437" s="51">
        <v>63.532363370285523</v>
      </c>
    </row>
    <row r="438" spans="1:2" x14ac:dyDescent="0.2">
      <c r="A438" s="50">
        <v>435</v>
      </c>
      <c r="B438" s="51">
        <v>61.283580417917136</v>
      </c>
    </row>
    <row r="439" spans="1:2" x14ac:dyDescent="0.2">
      <c r="A439" s="50">
        <v>436</v>
      </c>
      <c r="B439" s="51">
        <v>62.243822153204654</v>
      </c>
    </row>
    <row r="440" spans="1:2" x14ac:dyDescent="0.2">
      <c r="A440" s="50">
        <v>437</v>
      </c>
      <c r="B440" s="51">
        <v>62.30221888468693</v>
      </c>
    </row>
    <row r="441" spans="1:2" x14ac:dyDescent="0.2">
      <c r="A441" s="50">
        <v>438</v>
      </c>
      <c r="B441" s="51">
        <v>62.127390688834744</v>
      </c>
    </row>
    <row r="442" spans="1:2" x14ac:dyDescent="0.2">
      <c r="A442" s="50">
        <v>439</v>
      </c>
      <c r="B442" s="51">
        <v>62.657890906502246</v>
      </c>
    </row>
    <row r="443" spans="1:2" x14ac:dyDescent="0.2">
      <c r="A443" s="50">
        <v>440</v>
      </c>
      <c r="B443" s="51">
        <v>61.045580506114696</v>
      </c>
    </row>
    <row r="444" spans="1:2" x14ac:dyDescent="0.2">
      <c r="A444" s="50">
        <v>441</v>
      </c>
      <c r="B444" s="51">
        <v>60.111017320507585</v>
      </c>
    </row>
    <row r="445" spans="1:2" x14ac:dyDescent="0.2">
      <c r="A445" s="50">
        <v>442</v>
      </c>
      <c r="B445" s="51">
        <v>61.070090425564658</v>
      </c>
    </row>
    <row r="446" spans="1:2" x14ac:dyDescent="0.2">
      <c r="A446" s="50">
        <v>443</v>
      </c>
      <c r="B446" s="51">
        <v>64.906051755416172</v>
      </c>
    </row>
    <row r="447" spans="1:2" x14ac:dyDescent="0.2">
      <c r="A447" s="50">
        <v>444</v>
      </c>
      <c r="B447" s="51">
        <v>59.867310465547035</v>
      </c>
    </row>
    <row r="448" spans="1:2" x14ac:dyDescent="0.2">
      <c r="A448" s="50">
        <v>445</v>
      </c>
      <c r="B448" s="51">
        <v>59.726613043997098</v>
      </c>
    </row>
    <row r="449" spans="1:2" x14ac:dyDescent="0.2">
      <c r="A449" s="50">
        <v>446</v>
      </c>
      <c r="B449" s="51">
        <v>61.800146665968541</v>
      </c>
    </row>
    <row r="450" spans="1:2" x14ac:dyDescent="0.2">
      <c r="A450" s="50">
        <v>447</v>
      </c>
      <c r="B450" s="51">
        <v>62.185560150181743</v>
      </c>
    </row>
    <row r="451" spans="1:2" x14ac:dyDescent="0.2">
      <c r="A451" s="50">
        <v>448</v>
      </c>
      <c r="B451" s="51">
        <v>62.478649109094782</v>
      </c>
    </row>
    <row r="452" spans="1:2" x14ac:dyDescent="0.2">
      <c r="A452" s="50">
        <v>449</v>
      </c>
      <c r="B452" s="51">
        <v>61.601073483805166</v>
      </c>
    </row>
    <row r="453" spans="1:2" x14ac:dyDescent="0.2">
      <c r="A453" s="50">
        <v>450</v>
      </c>
      <c r="B453" s="51">
        <v>64.778149861116162</v>
      </c>
    </row>
    <row r="454" spans="1:2" x14ac:dyDescent="0.2">
      <c r="A454" s="50">
        <v>451</v>
      </c>
      <c r="B454" s="51">
        <v>60.14411667158673</v>
      </c>
    </row>
    <row r="455" spans="1:2" x14ac:dyDescent="0.2">
      <c r="A455" s="50">
        <v>452</v>
      </c>
      <c r="B455" s="51">
        <v>58.269049166615389</v>
      </c>
    </row>
    <row r="456" spans="1:2" x14ac:dyDescent="0.2">
      <c r="A456" s="50">
        <v>453</v>
      </c>
      <c r="B456" s="51">
        <v>63.460297862606268</v>
      </c>
    </row>
    <row r="457" spans="1:2" x14ac:dyDescent="0.2">
      <c r="A457" s="50">
        <v>454</v>
      </c>
      <c r="B457" s="51">
        <v>61.466871419183349</v>
      </c>
    </row>
    <row r="458" spans="1:2" x14ac:dyDescent="0.2">
      <c r="A458" s="50">
        <v>455</v>
      </c>
      <c r="B458" s="51">
        <v>61.719271899806202</v>
      </c>
    </row>
    <row r="459" spans="1:2" x14ac:dyDescent="0.2">
      <c r="A459" s="50">
        <v>456</v>
      </c>
      <c r="B459" s="51">
        <v>64.148119889741608</v>
      </c>
    </row>
    <row r="460" spans="1:2" x14ac:dyDescent="0.2">
      <c r="A460" s="50">
        <v>457</v>
      </c>
      <c r="B460" s="51">
        <v>61.406314054491382</v>
      </c>
    </row>
    <row r="461" spans="1:2" x14ac:dyDescent="0.2">
      <c r="A461" s="50">
        <v>458</v>
      </c>
      <c r="B461" s="51">
        <v>61.894802299330713</v>
      </c>
    </row>
    <row r="462" spans="1:2" x14ac:dyDescent="0.2">
      <c r="A462" s="50">
        <v>459</v>
      </c>
      <c r="B462" s="51">
        <v>63.433396332899953</v>
      </c>
    </row>
    <row r="463" spans="1:2" x14ac:dyDescent="0.2">
      <c r="A463" s="50">
        <v>460</v>
      </c>
      <c r="B463" s="51">
        <v>65.294949337958357</v>
      </c>
    </row>
    <row r="464" spans="1:2" x14ac:dyDescent="0.2">
      <c r="A464" s="50">
        <v>461</v>
      </c>
      <c r="B464" s="51">
        <v>61.158268620427442</v>
      </c>
    </row>
    <row r="465" spans="1:2" x14ac:dyDescent="0.2">
      <c r="A465" s="50">
        <v>462</v>
      </c>
      <c r="B465" s="51">
        <v>62.597752164137418</v>
      </c>
    </row>
    <row r="466" spans="1:2" x14ac:dyDescent="0.2">
      <c r="A466" s="50">
        <v>463</v>
      </c>
      <c r="B466" s="51">
        <v>61.236455779946596</v>
      </c>
    </row>
    <row r="467" spans="1:2" x14ac:dyDescent="0.2">
      <c r="A467" s="50">
        <v>464</v>
      </c>
      <c r="B467" s="51">
        <v>59.096078081417524</v>
      </c>
    </row>
    <row r="468" spans="1:2" x14ac:dyDescent="0.2">
      <c r="A468" s="50">
        <v>465</v>
      </c>
      <c r="B468" s="51">
        <v>62.680783072249412</v>
      </c>
    </row>
    <row r="469" spans="1:2" x14ac:dyDescent="0.2">
      <c r="A469" s="50">
        <v>466</v>
      </c>
      <c r="B469" s="51">
        <v>58.151500200051956</v>
      </c>
    </row>
    <row r="470" spans="1:2" x14ac:dyDescent="0.2">
      <c r="A470" s="50">
        <v>467</v>
      </c>
      <c r="B470" s="51">
        <v>56.799208434274412</v>
      </c>
    </row>
    <row r="471" spans="1:2" x14ac:dyDescent="0.2">
      <c r="A471" s="50">
        <v>468</v>
      </c>
      <c r="B471" s="51">
        <v>62.383031059570385</v>
      </c>
    </row>
    <row r="472" spans="1:2" x14ac:dyDescent="0.2">
      <c r="A472" s="50">
        <v>469</v>
      </c>
      <c r="B472" s="51">
        <v>60.249592553854562</v>
      </c>
    </row>
    <row r="473" spans="1:2" x14ac:dyDescent="0.2">
      <c r="A473" s="50">
        <v>470</v>
      </c>
      <c r="B473" s="51">
        <v>62.265919443017964</v>
      </c>
    </row>
    <row r="474" spans="1:2" x14ac:dyDescent="0.2">
      <c r="A474" s="50">
        <v>471</v>
      </c>
      <c r="B474" s="51">
        <v>60.707468838547612</v>
      </c>
    </row>
    <row r="475" spans="1:2" x14ac:dyDescent="0.2">
      <c r="A475" s="50">
        <v>472</v>
      </c>
      <c r="B475" s="51">
        <v>61.197504731632002</v>
      </c>
    </row>
    <row r="476" spans="1:2" x14ac:dyDescent="0.2">
      <c r="A476" s="50">
        <v>473</v>
      </c>
      <c r="B476" s="51">
        <v>64.241049337093472</v>
      </c>
    </row>
    <row r="477" spans="1:2" x14ac:dyDescent="0.2">
      <c r="A477" s="50">
        <v>474</v>
      </c>
      <c r="B477" s="51">
        <v>61.221280348133241</v>
      </c>
    </row>
    <row r="478" spans="1:2" x14ac:dyDescent="0.2">
      <c r="A478" s="50">
        <v>475</v>
      </c>
      <c r="B478" s="51">
        <v>62.419588318942459</v>
      </c>
    </row>
    <row r="479" spans="1:2" x14ac:dyDescent="0.2">
      <c r="A479" s="50">
        <v>476</v>
      </c>
      <c r="B479" s="51">
        <v>61.777972177711305</v>
      </c>
    </row>
    <row r="480" spans="1:2" x14ac:dyDescent="0.2">
      <c r="A480" s="50">
        <v>477</v>
      </c>
      <c r="B480" s="51">
        <v>63.888948136549431</v>
      </c>
    </row>
    <row r="481" spans="1:2" x14ac:dyDescent="0.2">
      <c r="A481" s="50">
        <v>478</v>
      </c>
      <c r="B481" s="51">
        <v>63.477639525951474</v>
      </c>
    </row>
    <row r="482" spans="1:2" x14ac:dyDescent="0.2">
      <c r="A482" s="50">
        <v>479</v>
      </c>
      <c r="B482" s="51">
        <v>60.077435709106503</v>
      </c>
    </row>
    <row r="483" spans="1:2" x14ac:dyDescent="0.2">
      <c r="A483" s="50">
        <v>480</v>
      </c>
      <c r="B483" s="51">
        <v>62.620476614464849</v>
      </c>
    </row>
    <row r="484" spans="1:2" x14ac:dyDescent="0.2">
      <c r="A484" s="50">
        <v>481</v>
      </c>
      <c r="B484" s="51">
        <v>58.865469466624099</v>
      </c>
    </row>
    <row r="485" spans="1:2" x14ac:dyDescent="0.2">
      <c r="A485" s="50">
        <v>482</v>
      </c>
      <c r="B485" s="51">
        <v>65.099234473807343</v>
      </c>
    </row>
    <row r="486" spans="1:2" x14ac:dyDescent="0.2">
      <c r="A486" s="50">
        <v>483</v>
      </c>
      <c r="B486" s="51">
        <v>64.277252328263742</v>
      </c>
    </row>
    <row r="487" spans="1:2" x14ac:dyDescent="0.2">
      <c r="A487" s="50">
        <v>484</v>
      </c>
      <c r="B487" s="51">
        <v>58.820624565077864</v>
      </c>
    </row>
    <row r="488" spans="1:2" x14ac:dyDescent="0.2">
      <c r="A488" s="50">
        <v>485</v>
      </c>
      <c r="B488" s="51">
        <v>61.504258433564644</v>
      </c>
    </row>
    <row r="489" spans="1:2" x14ac:dyDescent="0.2">
      <c r="A489" s="50">
        <v>486</v>
      </c>
      <c r="B489" s="51">
        <v>63.094947404846927</v>
      </c>
    </row>
    <row r="490" spans="1:2" x14ac:dyDescent="0.2">
      <c r="A490" s="50">
        <v>487</v>
      </c>
      <c r="B490" s="51">
        <v>59.189128415528792</v>
      </c>
    </row>
    <row r="491" spans="1:2" x14ac:dyDescent="0.2">
      <c r="A491" s="50">
        <v>488</v>
      </c>
      <c r="B491" s="51">
        <v>64.375794656639059</v>
      </c>
    </row>
    <row r="492" spans="1:2" x14ac:dyDescent="0.2">
      <c r="A492" s="50">
        <v>489</v>
      </c>
      <c r="B492" s="51">
        <v>58.068994901756248</v>
      </c>
    </row>
    <row r="493" spans="1:2" x14ac:dyDescent="0.2">
      <c r="A493" s="50">
        <v>490</v>
      </c>
      <c r="B493" s="51">
        <v>62.033170524170181</v>
      </c>
    </row>
    <row r="494" spans="1:2" x14ac:dyDescent="0.2">
      <c r="A494" s="50">
        <v>491</v>
      </c>
      <c r="B494" s="51">
        <v>61.481489533899364</v>
      </c>
    </row>
    <row r="495" spans="1:2" x14ac:dyDescent="0.2">
      <c r="A495" s="50">
        <v>492</v>
      </c>
      <c r="B495" s="51">
        <v>65.75802999398428</v>
      </c>
    </row>
    <row r="496" spans="1:2" x14ac:dyDescent="0.2">
      <c r="A496" s="50">
        <v>493</v>
      </c>
      <c r="B496" s="51">
        <v>66.953953827156909</v>
      </c>
    </row>
    <row r="497" spans="1:2" x14ac:dyDescent="0.2">
      <c r="A497" s="50">
        <v>494</v>
      </c>
      <c r="B497" s="51">
        <v>62.741568671183444</v>
      </c>
    </row>
    <row r="498" spans="1:2" x14ac:dyDescent="0.2">
      <c r="A498" s="50">
        <v>495</v>
      </c>
      <c r="B498" s="51">
        <v>68.402373158570796</v>
      </c>
    </row>
    <row r="499" spans="1:2" x14ac:dyDescent="0.2">
      <c r="A499" s="50">
        <v>496</v>
      </c>
      <c r="B499" s="51">
        <v>59.425704525933277</v>
      </c>
    </row>
    <row r="500" spans="1:2" x14ac:dyDescent="0.2">
      <c r="A500" s="50">
        <v>497</v>
      </c>
      <c r="B500" s="51">
        <v>60.734181628553607</v>
      </c>
    </row>
    <row r="501" spans="1:2" x14ac:dyDescent="0.2">
      <c r="A501" s="50">
        <v>498</v>
      </c>
      <c r="B501" s="51">
        <v>58.747461642922211</v>
      </c>
    </row>
    <row r="502" spans="1:2" x14ac:dyDescent="0.2">
      <c r="A502" s="50">
        <v>499</v>
      </c>
      <c r="B502" s="51">
        <v>63.054713086609112</v>
      </c>
    </row>
    <row r="503" spans="1:2" x14ac:dyDescent="0.2">
      <c r="A503" s="50">
        <v>500</v>
      </c>
      <c r="B503" s="51">
        <v>64.300753473713925</v>
      </c>
    </row>
    <row r="504" spans="1:2" x14ac:dyDescent="0.2">
      <c r="A504" s="50">
        <v>501</v>
      </c>
      <c r="B504" s="51">
        <v>64.400390472146469</v>
      </c>
    </row>
    <row r="505" spans="1:2" x14ac:dyDescent="0.2">
      <c r="A505" s="50">
        <v>502</v>
      </c>
      <c r="B505" s="51">
        <v>64.11386679011413</v>
      </c>
    </row>
    <row r="506" spans="1:2" x14ac:dyDescent="0.2">
      <c r="A506" s="50">
        <v>503</v>
      </c>
      <c r="B506" s="51">
        <v>65.135634152994427</v>
      </c>
    </row>
    <row r="507" spans="1:2" x14ac:dyDescent="0.2">
      <c r="A507" s="50">
        <v>504</v>
      </c>
      <c r="B507" s="51">
        <v>61.345237048283856</v>
      </c>
    </row>
    <row r="508" spans="1:2" x14ac:dyDescent="0.2">
      <c r="A508" s="50">
        <v>505</v>
      </c>
      <c r="B508" s="51">
        <v>62.06927193089885</v>
      </c>
    </row>
    <row r="509" spans="1:2" x14ac:dyDescent="0.2">
      <c r="A509" s="50">
        <v>506</v>
      </c>
      <c r="B509" s="51">
        <v>62.841279438258972</v>
      </c>
    </row>
    <row r="510" spans="1:2" x14ac:dyDescent="0.2">
      <c r="A510" s="50">
        <v>507</v>
      </c>
      <c r="B510" s="51">
        <v>60.410596469299875</v>
      </c>
    </row>
    <row r="511" spans="1:2" x14ac:dyDescent="0.2">
      <c r="A511" s="50">
        <v>508</v>
      </c>
      <c r="B511" s="51">
        <v>61.916861297752547</v>
      </c>
    </row>
    <row r="512" spans="1:2" x14ac:dyDescent="0.2">
      <c r="A512" s="50">
        <v>509</v>
      </c>
      <c r="B512" s="51">
        <v>61.836467567201709</v>
      </c>
    </row>
    <row r="513" spans="1:2" x14ac:dyDescent="0.2">
      <c r="A513" s="50">
        <v>510</v>
      </c>
      <c r="B513" s="51">
        <v>63.652687794132092</v>
      </c>
    </row>
    <row r="514" spans="1:2" x14ac:dyDescent="0.2">
      <c r="A514" s="50">
        <v>511</v>
      </c>
      <c r="B514" s="51">
        <v>64.205415097250579</v>
      </c>
    </row>
    <row r="515" spans="1:2" x14ac:dyDescent="0.2">
      <c r="A515" s="50">
        <v>512</v>
      </c>
      <c r="B515" s="51">
        <v>64.731957840739781</v>
      </c>
    </row>
    <row r="516" spans="1:2" x14ac:dyDescent="0.2">
      <c r="A516" s="50">
        <v>513</v>
      </c>
      <c r="B516" s="51">
        <v>63.40669818839531</v>
      </c>
    </row>
    <row r="517" spans="1:2" x14ac:dyDescent="0.2">
      <c r="A517" s="50">
        <v>514</v>
      </c>
      <c r="B517" s="51">
        <v>60.331334557488965</v>
      </c>
    </row>
    <row r="518" spans="1:2" x14ac:dyDescent="0.2">
      <c r="A518" s="50">
        <v>515</v>
      </c>
      <c r="B518" s="51">
        <v>62.091278782955627</v>
      </c>
    </row>
    <row r="519" spans="1:2" x14ac:dyDescent="0.2">
      <c r="A519" s="50">
        <v>516</v>
      </c>
      <c r="B519" s="51">
        <v>61.298593675182715</v>
      </c>
    </row>
    <row r="520" spans="1:2" x14ac:dyDescent="0.2">
      <c r="A520" s="50">
        <v>517</v>
      </c>
      <c r="B520" s="51">
        <v>58.531592983638888</v>
      </c>
    </row>
    <row r="521" spans="1:2" x14ac:dyDescent="0.2">
      <c r="A521" s="50">
        <v>518</v>
      </c>
      <c r="B521" s="51">
        <v>63.252418878454108</v>
      </c>
    </row>
    <row r="522" spans="1:2" x14ac:dyDescent="0.2">
      <c r="A522" s="50">
        <v>519</v>
      </c>
      <c r="B522" s="51">
        <v>63.550081719418756</v>
      </c>
    </row>
    <row r="523" spans="1:2" x14ac:dyDescent="0.2">
      <c r="A523" s="50">
        <v>520</v>
      </c>
      <c r="B523" s="51">
        <v>59.791263709294917</v>
      </c>
    </row>
    <row r="524" spans="1:2" x14ac:dyDescent="0.2">
      <c r="A524" s="50">
        <v>521</v>
      </c>
      <c r="B524" s="51">
        <v>63.18551650384704</v>
      </c>
    </row>
    <row r="525" spans="1:2" x14ac:dyDescent="0.2">
      <c r="A525" s="50">
        <v>522</v>
      </c>
      <c r="B525" s="51">
        <v>63.777938088215187</v>
      </c>
    </row>
    <row r="526" spans="1:2" x14ac:dyDescent="0.2">
      <c r="A526" s="50">
        <v>523</v>
      </c>
      <c r="B526" s="51">
        <v>58.438904131716299</v>
      </c>
    </row>
    <row r="527" spans="1:2" x14ac:dyDescent="0.2">
      <c r="A527" s="50">
        <v>524</v>
      </c>
      <c r="B527" s="51">
        <v>66.46363947535481</v>
      </c>
    </row>
    <row r="528" spans="1:2" x14ac:dyDescent="0.2">
      <c r="A528" s="50">
        <v>525</v>
      </c>
      <c r="B528" s="51">
        <v>62.92736292037327</v>
      </c>
    </row>
    <row r="529" spans="1:2" x14ac:dyDescent="0.2">
      <c r="A529" s="50">
        <v>526</v>
      </c>
      <c r="B529" s="51">
        <v>64.990422966553851</v>
      </c>
    </row>
    <row r="530" spans="1:2" x14ac:dyDescent="0.2">
      <c r="A530" s="50">
        <v>527</v>
      </c>
      <c r="B530" s="51">
        <v>61.526965792790961</v>
      </c>
    </row>
    <row r="531" spans="1:2" x14ac:dyDescent="0.2">
      <c r="A531" s="50">
        <v>528</v>
      </c>
      <c r="B531" s="51">
        <v>61.541479798874292</v>
      </c>
    </row>
    <row r="532" spans="1:2" x14ac:dyDescent="0.2">
      <c r="A532" s="50">
        <v>529</v>
      </c>
      <c r="B532" s="51">
        <v>65.194127148927137</v>
      </c>
    </row>
    <row r="533" spans="1:2" x14ac:dyDescent="0.2">
      <c r="A533" s="50">
        <v>530</v>
      </c>
      <c r="B533" s="51">
        <v>59.153479170925635</v>
      </c>
    </row>
    <row r="534" spans="1:2" x14ac:dyDescent="0.2">
      <c r="A534" s="50">
        <v>531</v>
      </c>
      <c r="B534" s="51">
        <v>61.134204658363032</v>
      </c>
    </row>
    <row r="535" spans="1:2" x14ac:dyDescent="0.2">
      <c r="A535" s="50">
        <v>532</v>
      </c>
      <c r="B535" s="51">
        <v>64.545965849891871</v>
      </c>
    </row>
    <row r="536" spans="1:2" x14ac:dyDescent="0.2">
      <c r="A536" s="50">
        <v>533</v>
      </c>
      <c r="B536" s="51">
        <v>60.618281437673879</v>
      </c>
    </row>
    <row r="537" spans="1:2" x14ac:dyDescent="0.2">
      <c r="A537" s="50">
        <v>534</v>
      </c>
      <c r="B537" s="51">
        <v>64.337950725675327</v>
      </c>
    </row>
    <row r="538" spans="1:2" x14ac:dyDescent="0.2">
      <c r="A538" s="50">
        <v>535</v>
      </c>
      <c r="B538" s="51">
        <v>61.029811266504502</v>
      </c>
    </row>
    <row r="539" spans="1:2" x14ac:dyDescent="0.2">
      <c r="A539" s="50">
        <v>536</v>
      </c>
      <c r="B539" s="51">
        <v>62.966590301272284</v>
      </c>
    </row>
    <row r="540" spans="1:2" x14ac:dyDescent="0.2">
      <c r="A540" s="50">
        <v>537</v>
      </c>
      <c r="B540" s="51">
        <v>59.891072711698229</v>
      </c>
    </row>
    <row r="541" spans="1:2" x14ac:dyDescent="0.2">
      <c r="A541" s="50">
        <v>538</v>
      </c>
      <c r="B541" s="51">
        <v>62.9906443876677</v>
      </c>
    </row>
    <row r="542" spans="1:2" x14ac:dyDescent="0.2">
      <c r="A542" s="50">
        <v>539</v>
      </c>
      <c r="B542" s="51">
        <v>64.615151235805868</v>
      </c>
    </row>
    <row r="543" spans="1:2" x14ac:dyDescent="0.2">
      <c r="A543" s="50">
        <v>540</v>
      </c>
      <c r="B543" s="51">
        <v>63.624168429973267</v>
      </c>
    </row>
    <row r="544" spans="1:2" x14ac:dyDescent="0.2">
      <c r="A544" s="50">
        <v>541</v>
      </c>
      <c r="B544" s="51">
        <v>59.455821524742902</v>
      </c>
    </row>
    <row r="545" spans="1:2" x14ac:dyDescent="0.2">
      <c r="A545" s="50">
        <v>542</v>
      </c>
      <c r="B545" s="51">
        <v>63.838370173722431</v>
      </c>
    </row>
    <row r="546" spans="1:2" x14ac:dyDescent="0.2">
      <c r="A546" s="50">
        <v>543</v>
      </c>
      <c r="B546" s="51">
        <v>60.469137467483847</v>
      </c>
    </row>
    <row r="547" spans="1:2" x14ac:dyDescent="0.2">
      <c r="A547" s="50">
        <v>544</v>
      </c>
      <c r="B547" s="51">
        <v>65.04395301307531</v>
      </c>
    </row>
    <row r="548" spans="1:2" x14ac:dyDescent="0.2">
      <c r="A548" s="50">
        <v>545</v>
      </c>
      <c r="B548" s="51">
        <v>59.546583559832008</v>
      </c>
    </row>
    <row r="549" spans="1:2" x14ac:dyDescent="0.2">
      <c r="A549" s="50">
        <v>546</v>
      </c>
      <c r="B549" s="51">
        <v>60.516273101910329</v>
      </c>
    </row>
    <row r="550" spans="1:2" x14ac:dyDescent="0.2">
      <c r="A550" s="50">
        <v>547</v>
      </c>
      <c r="B550" s="51">
        <v>59.927631381007501</v>
      </c>
    </row>
    <row r="551" spans="1:2" x14ac:dyDescent="0.2">
      <c r="A551" s="50">
        <v>548</v>
      </c>
      <c r="B551" s="51">
        <v>61.443995192284561</v>
      </c>
    </row>
    <row r="552" spans="1:2" x14ac:dyDescent="0.2">
      <c r="A552" s="50">
        <v>549</v>
      </c>
      <c r="B552" s="51">
        <v>63.29454455473369</v>
      </c>
    </row>
    <row r="553" spans="1:2" x14ac:dyDescent="0.2">
      <c r="A553" s="50">
        <v>550</v>
      </c>
      <c r="B553" s="51">
        <v>67.115038642002204</v>
      </c>
    </row>
    <row r="554" spans="1:2" x14ac:dyDescent="0.2">
      <c r="A554" s="50">
        <v>551</v>
      </c>
      <c r="B554" s="51">
        <v>59.766277312943984</v>
      </c>
    </row>
    <row r="555" spans="1:2" x14ac:dyDescent="0.2">
      <c r="A555" s="50">
        <v>552</v>
      </c>
      <c r="B555" s="51">
        <v>60.021236953452117</v>
      </c>
    </row>
    <row r="556" spans="1:2" x14ac:dyDescent="0.2">
      <c r="A556" s="50">
        <v>553</v>
      </c>
      <c r="B556" s="51">
        <v>61.260066029833659</v>
      </c>
    </row>
    <row r="557" spans="1:2" x14ac:dyDescent="0.2">
      <c r="A557" s="50">
        <v>554</v>
      </c>
      <c r="B557" s="51">
        <v>63.972425829414576</v>
      </c>
    </row>
    <row r="558" spans="1:2" x14ac:dyDescent="0.2">
      <c r="A558" s="50">
        <v>555</v>
      </c>
      <c r="B558" s="51">
        <v>63.268813703140339</v>
      </c>
    </row>
    <row r="559" spans="1:2" x14ac:dyDescent="0.2">
      <c r="A559" s="50">
        <v>556</v>
      </c>
      <c r="B559" s="51">
        <v>60.777563111986879</v>
      </c>
    </row>
    <row r="560" spans="1:2" x14ac:dyDescent="0.2">
      <c r="A560" s="50">
        <v>557</v>
      </c>
      <c r="B560" s="51">
        <v>61.00508051419169</v>
      </c>
    </row>
    <row r="561" spans="1:2" x14ac:dyDescent="0.2">
      <c r="A561" s="50">
        <v>558</v>
      </c>
      <c r="B561" s="51">
        <v>65.359732859574166</v>
      </c>
    </row>
    <row r="562" spans="1:2" x14ac:dyDescent="0.2">
      <c r="A562" s="50">
        <v>559</v>
      </c>
      <c r="B562" s="51">
        <v>58.617744061785238</v>
      </c>
    </row>
    <row r="563" spans="1:2" x14ac:dyDescent="0.2">
      <c r="A563" s="50">
        <v>560</v>
      </c>
      <c r="B563" s="51">
        <v>61.682678888071159</v>
      </c>
    </row>
    <row r="564" spans="1:2" x14ac:dyDescent="0.2">
      <c r="A564" s="50">
        <v>561</v>
      </c>
      <c r="B564" s="51">
        <v>62.538021278737403</v>
      </c>
    </row>
    <row r="565" spans="1:2" x14ac:dyDescent="0.2">
      <c r="A565" s="50">
        <v>562</v>
      </c>
      <c r="B565" s="51">
        <v>61.421049568778024</v>
      </c>
    </row>
    <row r="566" spans="1:2" x14ac:dyDescent="0.2">
      <c r="A566" s="50">
        <v>563</v>
      </c>
      <c r="B566" s="51">
        <v>66.742437918400938</v>
      </c>
    </row>
    <row r="567" spans="1:2" x14ac:dyDescent="0.2">
      <c r="A567" s="50">
        <v>564</v>
      </c>
      <c r="B567" s="51">
        <v>64.82552912707645</v>
      </c>
    </row>
    <row r="568" spans="1:2" x14ac:dyDescent="0.2">
      <c r="A568" s="50">
        <v>565</v>
      </c>
      <c r="B568" s="51">
        <v>64.956992247105916</v>
      </c>
    </row>
    <row r="569" spans="1:2" x14ac:dyDescent="0.2">
      <c r="A569" s="50">
        <v>566</v>
      </c>
      <c r="B569" s="51">
        <v>64.587849314749448</v>
      </c>
    </row>
    <row r="570" spans="1:2" x14ac:dyDescent="0.2">
      <c r="A570" s="50">
        <v>567</v>
      </c>
      <c r="B570" s="51">
        <v>66.118729825812892</v>
      </c>
    </row>
    <row r="571" spans="1:2" x14ac:dyDescent="0.2">
      <c r="A571" s="50">
        <v>568</v>
      </c>
      <c r="B571" s="51">
        <v>63.11964363470716</v>
      </c>
    </row>
    <row r="572" spans="1:2" x14ac:dyDescent="0.2">
      <c r="A572" s="50">
        <v>569</v>
      </c>
      <c r="B572" s="51">
        <v>64.025681848378838</v>
      </c>
    </row>
    <row r="573" spans="1:2" x14ac:dyDescent="0.2">
      <c r="A573" s="50">
        <v>570</v>
      </c>
      <c r="B573" s="51">
        <v>65.67370208828514</v>
      </c>
    </row>
    <row r="574" spans="1:2" x14ac:dyDescent="0.2">
      <c r="A574" s="50">
        <v>571</v>
      </c>
      <c r="B574" s="51">
        <v>60.760688805948583</v>
      </c>
    </row>
    <row r="575" spans="1:2" x14ac:dyDescent="0.2">
      <c r="A575" s="50">
        <v>572</v>
      </c>
      <c r="B575" s="51">
        <v>63.80799113374831</v>
      </c>
    </row>
    <row r="576" spans="1:2" x14ac:dyDescent="0.2">
      <c r="A576" s="50">
        <v>573</v>
      </c>
      <c r="B576" s="51">
        <v>63.700060310540138</v>
      </c>
    </row>
    <row r="577" spans="1:2" x14ac:dyDescent="0.2">
      <c r="A577" s="50">
        <v>574</v>
      </c>
      <c r="B577" s="51">
        <v>59.036354700203475</v>
      </c>
    </row>
    <row r="578" spans="1:2" x14ac:dyDescent="0.2">
      <c r="A578" s="50">
        <v>575</v>
      </c>
      <c r="B578" s="51">
        <v>64.70295846606426</v>
      </c>
    </row>
    <row r="579" spans="1:2" x14ac:dyDescent="0.2">
      <c r="A579" s="50">
        <v>576</v>
      </c>
      <c r="B579" s="51">
        <v>65.427363142300408</v>
      </c>
    </row>
    <row r="580" spans="1:2" x14ac:dyDescent="0.2">
      <c r="A580" s="50">
        <v>577</v>
      </c>
      <c r="B580" s="51">
        <v>63.758853513542284</v>
      </c>
    </row>
    <row r="581" spans="1:2" x14ac:dyDescent="0.2">
      <c r="A581" s="50">
        <v>578</v>
      </c>
      <c r="B581" s="51">
        <v>60.690246646336803</v>
      </c>
    </row>
    <row r="582" spans="1:2" x14ac:dyDescent="0.2">
      <c r="A582" s="50">
        <v>579</v>
      </c>
      <c r="B582" s="51">
        <v>64.058706968758443</v>
      </c>
    </row>
    <row r="583" spans="1:2" x14ac:dyDescent="0.2">
      <c r="A583" s="50">
        <v>580</v>
      </c>
      <c r="B583" s="51">
        <v>61.586650935557415</v>
      </c>
    </row>
    <row r="584" spans="1:2" x14ac:dyDescent="0.2">
      <c r="A584" s="50">
        <v>581</v>
      </c>
      <c r="B584" s="51">
        <v>61.360103992788623</v>
      </c>
    </row>
    <row r="585" spans="1:2" x14ac:dyDescent="0.2">
      <c r="A585" s="50">
        <v>582</v>
      </c>
      <c r="B585" s="51">
        <v>57.403378680855369</v>
      </c>
    </row>
    <row r="586" spans="1:2" x14ac:dyDescent="0.2">
      <c r="A586" s="50">
        <v>583</v>
      </c>
      <c r="B586" s="51">
        <v>63.920251049318772</v>
      </c>
    </row>
    <row r="587" spans="1:2" x14ac:dyDescent="0.2">
      <c r="A587" s="50">
        <v>584</v>
      </c>
      <c r="B587" s="51">
        <v>60.229357534538245</v>
      </c>
    </row>
    <row r="588" spans="1:2" x14ac:dyDescent="0.2">
      <c r="A588" s="50">
        <v>585</v>
      </c>
      <c r="B588" s="51">
        <v>55.811659689700946</v>
      </c>
    </row>
    <row r="589" spans="1:2" x14ac:dyDescent="0.2">
      <c r="A589" s="50">
        <v>586</v>
      </c>
      <c r="B589" s="51">
        <v>64.182876617220302</v>
      </c>
    </row>
    <row r="590" spans="1:2" x14ac:dyDescent="0.2">
      <c r="A590" s="50">
        <v>587</v>
      </c>
      <c r="B590" s="51">
        <v>59.295412630314217</v>
      </c>
    </row>
    <row r="591" spans="1:2" x14ac:dyDescent="0.2">
      <c r="A591" s="50">
        <v>588</v>
      </c>
      <c r="B591" s="51">
        <v>60.939086334141258</v>
      </c>
    </row>
    <row r="592" spans="1:2" x14ac:dyDescent="0.2">
      <c r="A592" s="50">
        <v>589</v>
      </c>
      <c r="B592" s="51">
        <v>66.009451109540834</v>
      </c>
    </row>
    <row r="593" spans="1:2" x14ac:dyDescent="0.2">
      <c r="A593" s="50">
        <v>590</v>
      </c>
      <c r="B593" s="51">
        <v>65.847822612299822</v>
      </c>
    </row>
    <row r="594" spans="1:2" x14ac:dyDescent="0.2">
      <c r="A594" s="50">
        <v>591</v>
      </c>
      <c r="B594" s="51">
        <v>63.320445656937032</v>
      </c>
    </row>
    <row r="595" spans="1:2" x14ac:dyDescent="0.2">
      <c r="A595" s="50">
        <v>592</v>
      </c>
      <c r="B595" s="51">
        <v>63.337128515190457</v>
      </c>
    </row>
    <row r="596" spans="1:2" x14ac:dyDescent="0.2">
      <c r="A596" s="50">
        <v>593</v>
      </c>
      <c r="B596" s="51">
        <v>60.562665063711435</v>
      </c>
    </row>
    <row r="597" spans="1:2" x14ac:dyDescent="0.2">
      <c r="A597" s="50">
        <v>594</v>
      </c>
      <c r="B597" s="51">
        <v>61.564092398488043</v>
      </c>
    </row>
    <row r="598" spans="1:2" x14ac:dyDescent="0.2">
      <c r="A598" s="50">
        <v>595</v>
      </c>
      <c r="B598" s="51">
        <v>62.903588566743807</v>
      </c>
    </row>
    <row r="599" spans="1:2" x14ac:dyDescent="0.2">
      <c r="A599" s="50">
        <v>596</v>
      </c>
      <c r="B599" s="51">
        <v>60.165074979010022</v>
      </c>
    </row>
    <row r="600" spans="1:2" x14ac:dyDescent="0.2">
      <c r="A600" s="50">
        <v>597</v>
      </c>
      <c r="B600" s="51">
        <v>62.441921552271204</v>
      </c>
    </row>
    <row r="601" spans="1:2" x14ac:dyDescent="0.2">
      <c r="A601" s="50">
        <v>598</v>
      </c>
      <c r="B601" s="51">
        <v>59.986265098859043</v>
      </c>
    </row>
    <row r="602" spans="1:2" x14ac:dyDescent="0.2">
      <c r="A602" s="50">
        <v>599</v>
      </c>
      <c r="B602" s="51">
        <v>62.802888138930484</v>
      </c>
    </row>
    <row r="603" spans="1:2" x14ac:dyDescent="0.2">
      <c r="A603" s="50">
        <v>600</v>
      </c>
      <c r="B603" s="51">
        <v>66.193982997232908</v>
      </c>
    </row>
    <row r="604" spans="1:2" x14ac:dyDescent="0.2">
      <c r="A604" s="50">
        <v>601</v>
      </c>
      <c r="B604" s="51">
        <v>60.311743946353864</v>
      </c>
    </row>
    <row r="605" spans="1:2" x14ac:dyDescent="0.2">
      <c r="A605" s="50">
        <v>602</v>
      </c>
      <c r="B605" s="51">
        <v>66.321363874554791</v>
      </c>
    </row>
    <row r="606" spans="1:2" x14ac:dyDescent="0.2">
      <c r="A606" s="50">
        <v>603</v>
      </c>
      <c r="B606" s="51">
        <v>65.254819355627731</v>
      </c>
    </row>
    <row r="607" spans="1:2" x14ac:dyDescent="0.2">
      <c r="A607" s="50">
        <v>604</v>
      </c>
      <c r="B607" s="51">
        <v>64.004754912273896</v>
      </c>
    </row>
    <row r="608" spans="1:2" x14ac:dyDescent="0.2">
      <c r="A608" s="50">
        <v>605</v>
      </c>
      <c r="B608" s="51">
        <v>59.963563513295554</v>
      </c>
    </row>
    <row r="609" spans="1:2" x14ac:dyDescent="0.2">
      <c r="A609" s="50">
        <v>606</v>
      </c>
      <c r="B609" s="51">
        <v>59.377574085631117</v>
      </c>
    </row>
    <row r="610" spans="1:2" x14ac:dyDescent="0.2">
      <c r="A610" s="50">
        <v>607</v>
      </c>
      <c r="B610" s="51">
        <v>62.324378320650482</v>
      </c>
    </row>
    <row r="611" spans="1:2" x14ac:dyDescent="0.2">
      <c r="A611" s="50">
        <v>608</v>
      </c>
      <c r="B611" s="51">
        <v>60.487632890386948</v>
      </c>
    </row>
    <row r="612" spans="1:2" x14ac:dyDescent="0.2">
      <c r="A612" s="50">
        <v>609</v>
      </c>
      <c r="B612" s="51">
        <v>61.741529255716515</v>
      </c>
    </row>
    <row r="613" spans="1:2" x14ac:dyDescent="0.2">
      <c r="A613" s="50">
        <v>610</v>
      </c>
      <c r="B613" s="51">
        <v>62.360793094822483</v>
      </c>
    </row>
    <row r="614" spans="1:2" x14ac:dyDescent="0.2">
      <c r="A614" s="50">
        <v>611</v>
      </c>
      <c r="B614" s="51">
        <v>61.953019650543041</v>
      </c>
    </row>
    <row r="615" spans="1:2" x14ac:dyDescent="0.2">
      <c r="A615" s="50">
        <v>612</v>
      </c>
      <c r="B615" s="51">
        <v>63.226955300901729</v>
      </c>
    </row>
    <row r="616" spans="1:2" x14ac:dyDescent="0.2">
      <c r="A616" s="50">
        <v>613</v>
      </c>
      <c r="B616" s="51">
        <v>57.759381560442662</v>
      </c>
    </row>
    <row r="617" spans="1:2" x14ac:dyDescent="0.2">
      <c r="A617" s="50">
        <v>614</v>
      </c>
      <c r="B617" s="51">
        <v>58.375507669862394</v>
      </c>
    </row>
    <row r="618" spans="1:2" x14ac:dyDescent="0.2">
      <c r="A618" s="50">
        <v>615</v>
      </c>
      <c r="B618" s="51">
        <v>61.858576066205345</v>
      </c>
    </row>
    <row r="619" spans="1:2" x14ac:dyDescent="0.2">
      <c r="A619" s="50">
        <v>616</v>
      </c>
      <c r="B619" s="51">
        <v>62.011162175716414</v>
      </c>
    </row>
    <row r="620" spans="1:2" x14ac:dyDescent="0.2">
      <c r="A620" s="50">
        <v>617</v>
      </c>
      <c r="B620" s="51">
        <v>63.030352380867477</v>
      </c>
    </row>
    <row r="621" spans="1:2" x14ac:dyDescent="0.2">
      <c r="A621" s="50">
        <v>618</v>
      </c>
      <c r="B621" s="51">
        <v>59.574682249164148</v>
      </c>
    </row>
    <row r="622" spans="1:2" x14ac:dyDescent="0.2">
      <c r="A622" s="50">
        <v>619</v>
      </c>
      <c r="B622" s="51">
        <v>63.606037089112419</v>
      </c>
    </row>
    <row r="623" spans="1:2" x14ac:dyDescent="0.2">
      <c r="A623" s="50">
        <v>620</v>
      </c>
      <c r="B623" s="51">
        <v>61.094471957716728</v>
      </c>
    </row>
    <row r="624" spans="1:2" x14ac:dyDescent="0.2">
      <c r="A624" s="50">
        <v>621</v>
      </c>
      <c r="B624" s="51">
        <v>62.779599426925685</v>
      </c>
    </row>
    <row r="625" spans="1:2" x14ac:dyDescent="0.2">
      <c r="A625" s="50">
        <v>622</v>
      </c>
      <c r="B625" s="51">
        <v>60.635886744313176</v>
      </c>
    </row>
    <row r="626" spans="1:2" x14ac:dyDescent="0.2">
      <c r="A626" s="50">
        <v>623</v>
      </c>
      <c r="B626" s="51">
        <v>61.383247868579545</v>
      </c>
    </row>
    <row r="627" spans="1:2" x14ac:dyDescent="0.2">
      <c r="A627" s="50">
        <v>624</v>
      </c>
      <c r="B627" s="51">
        <v>63.504890128628659</v>
      </c>
    </row>
    <row r="628" spans="1:2" x14ac:dyDescent="0.2">
      <c r="A628" s="50">
        <v>625</v>
      </c>
      <c r="B628" s="51">
        <v>64.856539599399099</v>
      </c>
    </row>
    <row r="629" spans="1:2" x14ac:dyDescent="0.2">
      <c r="A629" s="50">
        <v>626</v>
      </c>
      <c r="B629" s="51">
        <v>63.201647606270399</v>
      </c>
    </row>
    <row r="630" spans="1:2" x14ac:dyDescent="0.2">
      <c r="A630" s="50">
        <v>627</v>
      </c>
      <c r="B630" s="51">
        <v>60.980208680085809</v>
      </c>
    </row>
    <row r="631" spans="1:2" x14ac:dyDescent="0.2">
      <c r="A631" s="50">
        <v>628</v>
      </c>
      <c r="B631" s="51">
        <v>60.361629045169643</v>
      </c>
    </row>
    <row r="632" spans="1:2" x14ac:dyDescent="0.2">
      <c r="A632" s="50">
        <v>629</v>
      </c>
      <c r="B632" s="51">
        <v>60.440020137478896</v>
      </c>
    </row>
    <row r="633" spans="1:2" x14ac:dyDescent="0.2">
      <c r="A633" s="50">
        <v>630</v>
      </c>
      <c r="B633" s="51">
        <v>60.197429940153114</v>
      </c>
    </row>
    <row r="634" spans="1:2" x14ac:dyDescent="0.2">
      <c r="A634" s="50">
        <v>631</v>
      </c>
      <c r="B634" s="51">
        <v>60.872011123320178</v>
      </c>
    </row>
    <row r="635" spans="1:2" x14ac:dyDescent="0.2">
      <c r="A635" s="50">
        <v>632</v>
      </c>
      <c r="B635" s="51">
        <v>67.430530777297221</v>
      </c>
    </row>
    <row r="636" spans="1:2" x14ac:dyDescent="0.2">
      <c r="A636" s="50">
        <v>633</v>
      </c>
      <c r="B636" s="51">
        <v>64.479089108523027</v>
      </c>
    </row>
    <row r="637" spans="1:2" x14ac:dyDescent="0.2">
      <c r="A637" s="50">
        <v>634</v>
      </c>
      <c r="B637" s="51">
        <v>67.897273001904836</v>
      </c>
    </row>
    <row r="638" spans="1:2" x14ac:dyDescent="0.2">
      <c r="A638" s="50">
        <v>635</v>
      </c>
      <c r="B638" s="51">
        <v>62.560597157845827</v>
      </c>
    </row>
    <row r="639" spans="1:2" x14ac:dyDescent="0.2">
      <c r="A639" s="50">
        <v>636</v>
      </c>
      <c r="B639" s="51">
        <v>59.327991294176201</v>
      </c>
    </row>
    <row r="640" spans="1:2" x14ac:dyDescent="0.2">
      <c r="A640" s="50">
        <v>637</v>
      </c>
      <c r="B640" s="51">
        <v>64.09218068056353</v>
      </c>
    </row>
    <row r="641" spans="1:2" x14ac:dyDescent="0.2">
      <c r="A641" s="50">
        <v>638</v>
      </c>
      <c r="B641" s="51">
        <v>59.659692052640821</v>
      </c>
    </row>
    <row r="642" spans="1:2" x14ac:dyDescent="0.2">
      <c r="A642" s="50">
        <v>639</v>
      </c>
      <c r="B642" s="51">
        <v>60.280858641557536</v>
      </c>
    </row>
    <row r="643" spans="1:2" x14ac:dyDescent="0.2">
      <c r="A643" s="50">
        <v>640</v>
      </c>
      <c r="B643" s="51">
        <v>60.663179909369141</v>
      </c>
    </row>
    <row r="644" spans="1:2" x14ac:dyDescent="0.2">
      <c r="A644" s="50">
        <v>641</v>
      </c>
      <c r="B644" s="51">
        <v>59.243175826920101</v>
      </c>
    </row>
    <row r="645" spans="1:2" x14ac:dyDescent="0.2">
      <c r="A645" s="50">
        <v>642</v>
      </c>
      <c r="B645" s="51">
        <v>62.501094798902457</v>
      </c>
    </row>
    <row r="646" spans="1:2" x14ac:dyDescent="0.2">
      <c r="A646" s="50">
        <v>643</v>
      </c>
      <c r="B646" s="51">
        <v>59.686105858250741</v>
      </c>
    </row>
    <row r="647" spans="1:2" x14ac:dyDescent="0.2">
      <c r="A647" s="50">
        <v>644</v>
      </c>
      <c r="B647" s="51">
        <v>63.389700628108621</v>
      </c>
    </row>
    <row r="648" spans="1:2" x14ac:dyDescent="0.2">
      <c r="A648" s="50">
        <v>645</v>
      </c>
      <c r="B648" s="51">
        <v>61.645978110976031</v>
      </c>
    </row>
    <row r="649" spans="1:2" x14ac:dyDescent="0.2">
      <c r="A649" s="50">
        <v>646</v>
      </c>
      <c r="B649" s="51">
        <v>61.173623213424527</v>
      </c>
    </row>
    <row r="650" spans="1:2" x14ac:dyDescent="0.2">
      <c r="A650" s="50">
        <v>647</v>
      </c>
      <c r="B650" s="51">
        <v>59.501798165106159</v>
      </c>
    </row>
    <row r="651" spans="1:2" x14ac:dyDescent="0.2">
      <c r="A651" s="50">
        <v>648</v>
      </c>
      <c r="B651" s="51">
        <v>62.149411834096576</v>
      </c>
    </row>
    <row r="652" spans="1:2" x14ac:dyDescent="0.2">
      <c r="A652" s="50">
        <v>649</v>
      </c>
      <c r="B652" s="51">
        <v>61.110023991028214</v>
      </c>
    </row>
    <row r="653" spans="1:2" x14ac:dyDescent="0.2">
      <c r="A653" s="50">
        <v>650</v>
      </c>
      <c r="B653" s="51">
        <v>59.829648593592928</v>
      </c>
    </row>
    <row r="654" spans="1:2" x14ac:dyDescent="0.2">
      <c r="A654" s="50">
        <v>651</v>
      </c>
      <c r="B654" s="51">
        <v>61.623549252539803</v>
      </c>
    </row>
    <row r="655" spans="1:2" x14ac:dyDescent="0.2">
      <c r="A655" s="50">
        <v>652</v>
      </c>
      <c r="B655" s="51">
        <v>62.718488759424666</v>
      </c>
    </row>
    <row r="656" spans="1:2" x14ac:dyDescent="0.2">
      <c r="A656" s="50">
        <v>653</v>
      </c>
      <c r="B656" s="51">
        <v>60.846305183719601</v>
      </c>
    </row>
    <row r="657" spans="1:2" x14ac:dyDescent="0.2">
      <c r="A657" s="50">
        <v>654</v>
      </c>
      <c r="B657" s="51">
        <v>60.803748644114542</v>
      </c>
    </row>
    <row r="658" spans="1:2" x14ac:dyDescent="0.2">
      <c r="A658" s="50">
        <v>655</v>
      </c>
      <c r="B658" s="51">
        <v>57.925827881855717</v>
      </c>
    </row>
    <row r="659" spans="1:2" x14ac:dyDescent="0.2">
      <c r="A659" s="50">
        <v>656</v>
      </c>
      <c r="B659" s="51">
        <v>63.681475290620732</v>
      </c>
    </row>
    <row r="660" spans="1:2" x14ac:dyDescent="0.2">
      <c r="A660" s="50">
        <v>657</v>
      </c>
      <c r="B660" s="51">
        <v>60.897546895743623</v>
      </c>
    </row>
    <row r="661" spans="1:2" x14ac:dyDescent="0.2">
      <c r="A661" s="50">
        <v>658</v>
      </c>
      <c r="B661" s="51">
        <v>63.363321566243826</v>
      </c>
    </row>
    <row r="662" spans="1:2" x14ac:dyDescent="0.2">
      <c r="A662" s="50">
        <v>659</v>
      </c>
      <c r="B662" s="51">
        <v>65.908619173191113</v>
      </c>
    </row>
    <row r="663" spans="1:2" x14ac:dyDescent="0.2">
      <c r="A663" s="50">
        <v>660</v>
      </c>
      <c r="B663" s="51">
        <v>60.544637070409905</v>
      </c>
    </row>
    <row r="664" spans="1:2" x14ac:dyDescent="0.2">
      <c r="A664" s="50">
        <v>661</v>
      </c>
      <c r="B664" s="51">
        <v>64.65855368807415</v>
      </c>
    </row>
    <row r="665" spans="1:2" x14ac:dyDescent="0.2">
      <c r="A665" s="50">
        <v>662</v>
      </c>
      <c r="B665" s="51">
        <v>60.39158267313033</v>
      </c>
    </row>
    <row r="666" spans="1:2" x14ac:dyDescent="0.2">
      <c r="A666" s="50">
        <v>663</v>
      </c>
      <c r="B666" s="51">
        <v>65.545353694438077</v>
      </c>
    </row>
    <row r="667" spans="1:2" x14ac:dyDescent="0.2">
      <c r="A667" s="50">
        <v>664</v>
      </c>
      <c r="B667" s="51">
        <v>57.635833174516868</v>
      </c>
    </row>
    <row r="668" spans="1:2" x14ac:dyDescent="0.2">
      <c r="A668" s="50">
        <v>665</v>
      </c>
      <c r="B668" s="51">
        <v>62.207611405688759</v>
      </c>
    </row>
    <row r="669" spans="1:2" x14ac:dyDescent="0.2">
      <c r="A669" s="50">
        <v>666</v>
      </c>
      <c r="B669" s="51">
        <v>60.913816967562418</v>
      </c>
    </row>
    <row r="670" spans="1:2" x14ac:dyDescent="0.2">
      <c r="A670" s="50">
        <v>667</v>
      </c>
      <c r="B670" s="51">
        <v>60.590598155153849</v>
      </c>
    </row>
    <row r="671" spans="1:2" x14ac:dyDescent="0.2">
      <c r="A671" s="50">
        <v>668</v>
      </c>
      <c r="B671" s="51">
        <v>59.617684521339434</v>
      </c>
    </row>
    <row r="672" spans="1:2" x14ac:dyDescent="0.2">
      <c r="A672" s="50">
        <v>669</v>
      </c>
      <c r="B672" s="51">
        <v>61.97504533700171</v>
      </c>
    </row>
    <row r="673" spans="1:2" x14ac:dyDescent="0.2">
      <c r="A673" s="50">
        <v>670</v>
      </c>
      <c r="B673" s="51">
        <v>61.660321301110898</v>
      </c>
    </row>
    <row r="674" spans="1:2" x14ac:dyDescent="0.2">
      <c r="A674" s="50">
        <v>671</v>
      </c>
      <c r="B674" s="51">
        <v>64.439369233308511</v>
      </c>
    </row>
    <row r="675" spans="1:2" x14ac:dyDescent="0.2">
      <c r="A675" s="50">
        <v>672</v>
      </c>
      <c r="B675" s="51">
        <v>60.829747209355979</v>
      </c>
    </row>
    <row r="676" spans="1:2" x14ac:dyDescent="0.2">
      <c r="A676" s="50">
        <v>673</v>
      </c>
      <c r="B676" s="51">
        <v>63.577937358343519</v>
      </c>
    </row>
    <row r="677" spans="1:2" x14ac:dyDescent="0.2">
      <c r="A677" s="50">
        <v>674</v>
      </c>
      <c r="B677" s="51">
        <v>64.504939596787594</v>
      </c>
    </row>
    <row r="678" spans="1:2" x14ac:dyDescent="0.2">
      <c r="A678" s="50">
        <v>675</v>
      </c>
      <c r="B678" s="51">
        <v>63.858006365900827</v>
      </c>
    </row>
    <row r="679" spans="1:2" x14ac:dyDescent="0.2">
      <c r="A679" s="50">
        <v>676</v>
      </c>
      <c r="B679" s="51">
        <v>57.088542930805751</v>
      </c>
    </row>
    <row r="680" spans="1:2" x14ac:dyDescent="0.2">
      <c r="A680" s="50">
        <v>677</v>
      </c>
      <c r="B680" s="51">
        <v>58.996763962878731</v>
      </c>
    </row>
    <row r="681" spans="1:2" x14ac:dyDescent="0.2">
      <c r="A681" s="50">
        <v>678</v>
      </c>
      <c r="B681" s="51">
        <v>61.321958604999686</v>
      </c>
    </row>
    <row r="682" spans="1:2" x14ac:dyDescent="0.2">
      <c r="A682" s="50">
        <v>679</v>
      </c>
      <c r="B682" s="51">
        <v>63.729309293671704</v>
      </c>
    </row>
    <row r="683" spans="1:2" x14ac:dyDescent="0.2">
      <c r="A683" s="50">
        <v>680</v>
      </c>
      <c r="B683" s="51">
        <v>63.940498357358315</v>
      </c>
    </row>
    <row r="684" spans="1:2" x14ac:dyDescent="0.2">
      <c r="A684" s="50">
        <v>681</v>
      </c>
      <c r="B684" s="51">
        <v>66.564637009147575</v>
      </c>
    </row>
    <row r="685" spans="1:2" x14ac:dyDescent="0.2">
      <c r="A685" s="50">
        <v>682</v>
      </c>
      <c r="B685" s="51">
        <v>60.055661149409595</v>
      </c>
    </row>
    <row r="686" spans="1:2" x14ac:dyDescent="0.2">
      <c r="A686" s="50">
        <v>683</v>
      </c>
      <c r="B686" s="51">
        <v>58.932662661800542</v>
      </c>
    </row>
    <row r="687" spans="1:2" x14ac:dyDescent="0.2">
      <c r="A687" s="50">
        <v>684</v>
      </c>
      <c r="B687" s="51">
        <v>62.864799181389337</v>
      </c>
    </row>
    <row r="688" spans="1:2" x14ac:dyDescent="0.2">
      <c r="A688" s="50">
        <v>685</v>
      </c>
      <c r="B688" s="51">
        <v>65.472326087465916</v>
      </c>
    </row>
    <row r="689" spans="1:2" x14ac:dyDescent="0.2">
      <c r="A689" s="50">
        <v>686</v>
      </c>
      <c r="B689" s="51">
        <v>60.964200754453948</v>
      </c>
    </row>
    <row r="690" spans="1:2" x14ac:dyDescent="0.2">
      <c r="A690" s="50">
        <v>687</v>
      </c>
      <c r="B690" s="51">
        <v>63.160453533901375</v>
      </c>
    </row>
    <row r="691" spans="1:2" x14ac:dyDescent="0.2">
      <c r="A691" s="50">
        <v>688</v>
      </c>
      <c r="B691" s="51">
        <v>58.669966270538154</v>
      </c>
    </row>
    <row r="692" spans="1:2" x14ac:dyDescent="0.2">
      <c r="A692" s="50">
        <v>689</v>
      </c>
      <c r="B692" s="51">
        <v>65.622217463995625</v>
      </c>
    </row>
    <row r="693" spans="1:2" x14ac:dyDescent="0.2">
      <c r="A693" s="50">
        <v>690</v>
      </c>
      <c r="B693" s="51">
        <v>63.532363370285523</v>
      </c>
    </row>
    <row r="694" spans="1:2" x14ac:dyDescent="0.2">
      <c r="A694" s="50">
        <v>691</v>
      </c>
      <c r="B694" s="51">
        <v>61.283580417917136</v>
      </c>
    </row>
    <row r="695" spans="1:2" x14ac:dyDescent="0.2">
      <c r="A695" s="50">
        <v>692</v>
      </c>
      <c r="B695" s="51">
        <v>62.243822153204654</v>
      </c>
    </row>
    <row r="696" spans="1:2" x14ac:dyDescent="0.2">
      <c r="A696" s="50">
        <v>693</v>
      </c>
      <c r="B696" s="51">
        <v>62.30221888468693</v>
      </c>
    </row>
    <row r="697" spans="1:2" x14ac:dyDescent="0.2">
      <c r="A697" s="50">
        <v>694</v>
      </c>
      <c r="B697" s="51">
        <v>62.127390688834744</v>
      </c>
    </row>
    <row r="698" spans="1:2" x14ac:dyDescent="0.2">
      <c r="A698" s="50">
        <v>695</v>
      </c>
      <c r="B698" s="51">
        <v>62.657890906502246</v>
      </c>
    </row>
    <row r="699" spans="1:2" x14ac:dyDescent="0.2">
      <c r="A699" s="50">
        <v>696</v>
      </c>
      <c r="B699" s="51">
        <v>61.045580506114696</v>
      </c>
    </row>
    <row r="700" spans="1:2" x14ac:dyDescent="0.2">
      <c r="A700" s="50">
        <v>697</v>
      </c>
      <c r="B700" s="51">
        <v>60.111017320507585</v>
      </c>
    </row>
    <row r="701" spans="1:2" x14ac:dyDescent="0.2">
      <c r="A701" s="50">
        <v>698</v>
      </c>
      <c r="B701" s="51">
        <v>61.070090425564658</v>
      </c>
    </row>
    <row r="702" spans="1:2" x14ac:dyDescent="0.2">
      <c r="A702" s="50">
        <v>699</v>
      </c>
      <c r="B702" s="51">
        <v>64.906051755416172</v>
      </c>
    </row>
    <row r="703" spans="1:2" x14ac:dyDescent="0.2">
      <c r="A703" s="50">
        <v>700</v>
      </c>
      <c r="B703" s="51">
        <v>59.867310465547035</v>
      </c>
    </row>
    <row r="704" spans="1:2" x14ac:dyDescent="0.2">
      <c r="A704" s="50">
        <v>701</v>
      </c>
      <c r="B704" s="51">
        <v>59.726613043997098</v>
      </c>
    </row>
    <row r="705" spans="1:2" x14ac:dyDescent="0.2">
      <c r="A705" s="50">
        <v>702</v>
      </c>
      <c r="B705" s="51">
        <v>61.800146665968541</v>
      </c>
    </row>
    <row r="706" spans="1:2" x14ac:dyDescent="0.2">
      <c r="A706" s="50">
        <v>703</v>
      </c>
      <c r="B706" s="51">
        <v>62.185560150181743</v>
      </c>
    </row>
    <row r="707" spans="1:2" x14ac:dyDescent="0.2">
      <c r="A707" s="50">
        <v>704</v>
      </c>
      <c r="B707" s="51">
        <v>62.478649109094782</v>
      </c>
    </row>
    <row r="708" spans="1:2" x14ac:dyDescent="0.2">
      <c r="A708" s="50">
        <v>705</v>
      </c>
      <c r="B708" s="51">
        <v>61.601073483805166</v>
      </c>
    </row>
    <row r="709" spans="1:2" x14ac:dyDescent="0.2">
      <c r="A709" s="50">
        <v>706</v>
      </c>
      <c r="B709" s="51">
        <v>64.778149861116162</v>
      </c>
    </row>
    <row r="710" spans="1:2" x14ac:dyDescent="0.2">
      <c r="A710" s="50">
        <v>707</v>
      </c>
      <c r="B710" s="51">
        <v>60.14411667158673</v>
      </c>
    </row>
    <row r="711" spans="1:2" x14ac:dyDescent="0.2">
      <c r="A711" s="50">
        <v>708</v>
      </c>
      <c r="B711" s="51">
        <v>58.269049166615389</v>
      </c>
    </row>
    <row r="712" spans="1:2" x14ac:dyDescent="0.2">
      <c r="A712" s="50">
        <v>709</v>
      </c>
      <c r="B712" s="51">
        <v>63.460297862606268</v>
      </c>
    </row>
    <row r="713" spans="1:2" x14ac:dyDescent="0.2">
      <c r="A713" s="50">
        <v>710</v>
      </c>
      <c r="B713" s="51">
        <v>61.466871419183349</v>
      </c>
    </row>
    <row r="714" spans="1:2" x14ac:dyDescent="0.2">
      <c r="A714" s="50">
        <v>711</v>
      </c>
      <c r="B714" s="51">
        <v>61.719271899806202</v>
      </c>
    </row>
    <row r="715" spans="1:2" x14ac:dyDescent="0.2">
      <c r="A715" s="50">
        <v>712</v>
      </c>
      <c r="B715" s="51">
        <v>64.148119889741608</v>
      </c>
    </row>
    <row r="716" spans="1:2" x14ac:dyDescent="0.2">
      <c r="A716" s="50">
        <v>713</v>
      </c>
      <c r="B716" s="51">
        <v>61.406314054491382</v>
      </c>
    </row>
    <row r="717" spans="1:2" x14ac:dyDescent="0.2">
      <c r="A717" s="50">
        <v>714</v>
      </c>
      <c r="B717" s="51">
        <v>61.894802299330713</v>
      </c>
    </row>
    <row r="718" spans="1:2" x14ac:dyDescent="0.2">
      <c r="A718" s="50">
        <v>715</v>
      </c>
      <c r="B718" s="51">
        <v>63.433396332899953</v>
      </c>
    </row>
    <row r="719" spans="1:2" x14ac:dyDescent="0.2">
      <c r="A719" s="50">
        <v>716</v>
      </c>
      <c r="B719" s="51">
        <v>65.294949337958357</v>
      </c>
    </row>
    <row r="720" spans="1:2" x14ac:dyDescent="0.2">
      <c r="A720" s="50">
        <v>717</v>
      </c>
      <c r="B720" s="51">
        <v>61.158268620427442</v>
      </c>
    </row>
    <row r="721" spans="1:2" x14ac:dyDescent="0.2">
      <c r="A721" s="50">
        <v>718</v>
      </c>
      <c r="B721" s="51">
        <v>62.597752164137418</v>
      </c>
    </row>
    <row r="722" spans="1:2" x14ac:dyDescent="0.2">
      <c r="A722" s="50">
        <v>719</v>
      </c>
      <c r="B722" s="51">
        <v>61.236455779946596</v>
      </c>
    </row>
    <row r="723" spans="1:2" x14ac:dyDescent="0.2">
      <c r="A723" s="50">
        <v>720</v>
      </c>
      <c r="B723" s="51">
        <v>59.096078081417524</v>
      </c>
    </row>
    <row r="724" spans="1:2" x14ac:dyDescent="0.2">
      <c r="A724" s="50">
        <v>721</v>
      </c>
      <c r="B724" s="51">
        <v>62.680783072249412</v>
      </c>
    </row>
    <row r="725" spans="1:2" x14ac:dyDescent="0.2">
      <c r="A725" s="50">
        <v>722</v>
      </c>
      <c r="B725" s="51">
        <v>58.151500200051956</v>
      </c>
    </row>
    <row r="726" spans="1:2" x14ac:dyDescent="0.2">
      <c r="A726" s="50">
        <v>723</v>
      </c>
      <c r="B726" s="51">
        <v>56.799208434274412</v>
      </c>
    </row>
    <row r="727" spans="1:2" x14ac:dyDescent="0.2">
      <c r="A727" s="50">
        <v>724</v>
      </c>
      <c r="B727" s="51">
        <v>62.383031059570385</v>
      </c>
    </row>
    <row r="728" spans="1:2" x14ac:dyDescent="0.2">
      <c r="A728" s="50">
        <v>725</v>
      </c>
      <c r="B728" s="51">
        <v>60.249592553854562</v>
      </c>
    </row>
    <row r="729" spans="1:2" x14ac:dyDescent="0.2">
      <c r="A729" s="50">
        <v>726</v>
      </c>
      <c r="B729" s="51">
        <v>62.265919443017964</v>
      </c>
    </row>
    <row r="730" spans="1:2" x14ac:dyDescent="0.2">
      <c r="A730" s="50">
        <v>727</v>
      </c>
      <c r="B730" s="51">
        <v>60.707468838547612</v>
      </c>
    </row>
    <row r="731" spans="1:2" x14ac:dyDescent="0.2">
      <c r="A731" s="50">
        <v>728</v>
      </c>
      <c r="B731" s="51">
        <v>61.197504731632002</v>
      </c>
    </row>
    <row r="732" spans="1:2" x14ac:dyDescent="0.2">
      <c r="A732" s="50">
        <v>729</v>
      </c>
      <c r="B732" s="51">
        <v>64.241049337093472</v>
      </c>
    </row>
    <row r="733" spans="1:2" x14ac:dyDescent="0.2">
      <c r="A733" s="50">
        <v>730</v>
      </c>
      <c r="B733" s="51">
        <v>61.221280348133241</v>
      </c>
    </row>
    <row r="734" spans="1:2" x14ac:dyDescent="0.2">
      <c r="A734" s="50">
        <v>731</v>
      </c>
      <c r="B734" s="51">
        <v>62.419588318942459</v>
      </c>
    </row>
    <row r="735" spans="1:2" x14ac:dyDescent="0.2">
      <c r="A735" s="50">
        <v>732</v>
      </c>
      <c r="B735" s="51">
        <v>61.777972177711305</v>
      </c>
    </row>
    <row r="736" spans="1:2" x14ac:dyDescent="0.2">
      <c r="A736" s="50">
        <v>733</v>
      </c>
      <c r="B736" s="51">
        <v>63.888948136549431</v>
      </c>
    </row>
    <row r="737" spans="1:2" x14ac:dyDescent="0.2">
      <c r="A737" s="50">
        <v>734</v>
      </c>
      <c r="B737" s="51">
        <v>63.477639525951474</v>
      </c>
    </row>
    <row r="738" spans="1:2" x14ac:dyDescent="0.2">
      <c r="A738" s="50">
        <v>735</v>
      </c>
      <c r="B738" s="51">
        <v>60.077435709106503</v>
      </c>
    </row>
    <row r="739" spans="1:2" x14ac:dyDescent="0.2">
      <c r="A739" s="50">
        <v>736</v>
      </c>
      <c r="B739" s="51">
        <v>62.620476614464849</v>
      </c>
    </row>
    <row r="740" spans="1:2" x14ac:dyDescent="0.2">
      <c r="A740" s="50">
        <v>737</v>
      </c>
      <c r="B740" s="51">
        <v>58.865469466624099</v>
      </c>
    </row>
    <row r="741" spans="1:2" x14ac:dyDescent="0.2">
      <c r="A741" s="50">
        <v>738</v>
      </c>
      <c r="B741" s="51">
        <v>65.099234473807343</v>
      </c>
    </row>
    <row r="742" spans="1:2" x14ac:dyDescent="0.2">
      <c r="A742" s="50">
        <v>739</v>
      </c>
      <c r="B742" s="51">
        <v>64.277252328263742</v>
      </c>
    </row>
    <row r="743" spans="1:2" x14ac:dyDescent="0.2">
      <c r="A743" s="50">
        <v>740</v>
      </c>
      <c r="B743" s="51">
        <v>58.820624565077864</v>
      </c>
    </row>
    <row r="744" spans="1:2" x14ac:dyDescent="0.2">
      <c r="A744" s="50">
        <v>741</v>
      </c>
      <c r="B744" s="51">
        <v>61.504258433564644</v>
      </c>
    </row>
    <row r="745" spans="1:2" x14ac:dyDescent="0.2">
      <c r="A745" s="50">
        <v>742</v>
      </c>
      <c r="B745" s="51">
        <v>63.094947404846927</v>
      </c>
    </row>
    <row r="746" spans="1:2" x14ac:dyDescent="0.2">
      <c r="A746" s="50">
        <v>743</v>
      </c>
      <c r="B746" s="51">
        <v>59.189128415528792</v>
      </c>
    </row>
    <row r="747" spans="1:2" x14ac:dyDescent="0.2">
      <c r="A747" s="50">
        <v>744</v>
      </c>
      <c r="B747" s="51">
        <v>64.375794656639059</v>
      </c>
    </row>
    <row r="748" spans="1:2" x14ac:dyDescent="0.2">
      <c r="A748" s="50">
        <v>745</v>
      </c>
      <c r="B748" s="51">
        <v>58.068994901756248</v>
      </c>
    </row>
    <row r="749" spans="1:2" x14ac:dyDescent="0.2">
      <c r="A749" s="50">
        <v>746</v>
      </c>
      <c r="B749" s="51">
        <v>62.033170524170181</v>
      </c>
    </row>
    <row r="750" spans="1:2" x14ac:dyDescent="0.2">
      <c r="A750" s="50">
        <v>747</v>
      </c>
      <c r="B750" s="51">
        <v>61.481489533899364</v>
      </c>
    </row>
    <row r="751" spans="1:2" x14ac:dyDescent="0.2">
      <c r="A751" s="50">
        <v>748</v>
      </c>
      <c r="B751" s="51">
        <v>65.75802999398428</v>
      </c>
    </row>
    <row r="752" spans="1:2" x14ac:dyDescent="0.2">
      <c r="A752" s="50">
        <v>749</v>
      </c>
      <c r="B752" s="51">
        <v>66.953953827156909</v>
      </c>
    </row>
    <row r="753" spans="1:2" x14ac:dyDescent="0.2">
      <c r="A753" s="50">
        <v>750</v>
      </c>
      <c r="B753" s="51">
        <v>62.741568671183444</v>
      </c>
    </row>
    <row r="754" spans="1:2" x14ac:dyDescent="0.2">
      <c r="A754" s="50">
        <v>751</v>
      </c>
      <c r="B754" s="51">
        <v>68.402373158570796</v>
      </c>
    </row>
    <row r="755" spans="1:2" x14ac:dyDescent="0.2">
      <c r="A755" s="50">
        <v>752</v>
      </c>
      <c r="B755" s="51">
        <v>59.425704525933277</v>
      </c>
    </row>
    <row r="756" spans="1:2" x14ac:dyDescent="0.2">
      <c r="A756" s="50">
        <v>753</v>
      </c>
      <c r="B756" s="51">
        <v>60.734181628553607</v>
      </c>
    </row>
    <row r="757" spans="1:2" x14ac:dyDescent="0.2">
      <c r="A757" s="50">
        <v>754</v>
      </c>
      <c r="B757" s="51">
        <v>58.747461642922211</v>
      </c>
    </row>
    <row r="758" spans="1:2" x14ac:dyDescent="0.2">
      <c r="A758" s="50">
        <v>755</v>
      </c>
      <c r="B758" s="51">
        <v>63.054713086609112</v>
      </c>
    </row>
    <row r="759" spans="1:2" x14ac:dyDescent="0.2">
      <c r="A759" s="50">
        <v>756</v>
      </c>
      <c r="B759" s="51">
        <v>64.300753473713925</v>
      </c>
    </row>
    <row r="760" spans="1:2" x14ac:dyDescent="0.2">
      <c r="A760" s="50">
        <v>757</v>
      </c>
      <c r="B760" s="51">
        <v>64.400390472146469</v>
      </c>
    </row>
    <row r="761" spans="1:2" x14ac:dyDescent="0.2">
      <c r="A761" s="50">
        <v>758</v>
      </c>
      <c r="B761" s="51">
        <v>64.11386679011413</v>
      </c>
    </row>
    <row r="762" spans="1:2" x14ac:dyDescent="0.2">
      <c r="A762" s="50">
        <v>759</v>
      </c>
      <c r="B762" s="51">
        <v>65.135634152994427</v>
      </c>
    </row>
    <row r="763" spans="1:2" x14ac:dyDescent="0.2">
      <c r="A763" s="50">
        <v>760</v>
      </c>
      <c r="B763" s="51">
        <v>61.345237048283856</v>
      </c>
    </row>
    <row r="764" spans="1:2" x14ac:dyDescent="0.2">
      <c r="A764" s="50">
        <v>761</v>
      </c>
      <c r="B764" s="51">
        <v>62.06927193089885</v>
      </c>
    </row>
    <row r="765" spans="1:2" x14ac:dyDescent="0.2">
      <c r="A765" s="50">
        <v>762</v>
      </c>
      <c r="B765" s="51">
        <v>62.841279438258972</v>
      </c>
    </row>
    <row r="766" spans="1:2" x14ac:dyDescent="0.2">
      <c r="A766" s="50">
        <v>763</v>
      </c>
      <c r="B766" s="51">
        <v>60.410596469299875</v>
      </c>
    </row>
    <row r="767" spans="1:2" x14ac:dyDescent="0.2">
      <c r="A767" s="50">
        <v>764</v>
      </c>
      <c r="B767" s="51">
        <v>61.916861297752547</v>
      </c>
    </row>
    <row r="768" spans="1:2" x14ac:dyDescent="0.2">
      <c r="A768" s="50">
        <v>765</v>
      </c>
      <c r="B768" s="51">
        <v>61.836467567201709</v>
      </c>
    </row>
    <row r="769" spans="1:2" x14ac:dyDescent="0.2">
      <c r="A769" s="50">
        <v>766</v>
      </c>
      <c r="B769" s="51">
        <v>63.652687794132092</v>
      </c>
    </row>
    <row r="770" spans="1:2" x14ac:dyDescent="0.2">
      <c r="A770" s="50">
        <v>767</v>
      </c>
      <c r="B770" s="51">
        <v>64.205415097250579</v>
      </c>
    </row>
    <row r="771" spans="1:2" x14ac:dyDescent="0.2">
      <c r="A771" s="50">
        <v>768</v>
      </c>
      <c r="B771" s="51">
        <v>64.731957840739781</v>
      </c>
    </row>
    <row r="772" spans="1:2" x14ac:dyDescent="0.2">
      <c r="A772" s="50">
        <v>769</v>
      </c>
      <c r="B772" s="51">
        <v>63.40669818839531</v>
      </c>
    </row>
    <row r="773" spans="1:2" x14ac:dyDescent="0.2">
      <c r="A773" s="50">
        <v>770</v>
      </c>
      <c r="B773" s="51">
        <v>60.331334557488965</v>
      </c>
    </row>
    <row r="774" spans="1:2" x14ac:dyDescent="0.2">
      <c r="A774" s="50">
        <v>771</v>
      </c>
      <c r="B774" s="51">
        <v>62.091278782955627</v>
      </c>
    </row>
    <row r="775" spans="1:2" x14ac:dyDescent="0.2">
      <c r="A775" s="50">
        <v>772</v>
      </c>
      <c r="B775" s="51">
        <v>61.298593675182715</v>
      </c>
    </row>
    <row r="776" spans="1:2" x14ac:dyDescent="0.2">
      <c r="A776" s="50">
        <v>773</v>
      </c>
      <c r="B776" s="51">
        <v>58.531592983638888</v>
      </c>
    </row>
    <row r="777" spans="1:2" x14ac:dyDescent="0.2">
      <c r="A777" s="50">
        <v>774</v>
      </c>
      <c r="B777" s="51">
        <v>63.252418878454108</v>
      </c>
    </row>
    <row r="778" spans="1:2" x14ac:dyDescent="0.2">
      <c r="A778" s="50">
        <v>775</v>
      </c>
      <c r="B778" s="51">
        <v>63.550081719418756</v>
      </c>
    </row>
    <row r="779" spans="1:2" x14ac:dyDescent="0.2">
      <c r="A779" s="50">
        <v>776</v>
      </c>
      <c r="B779" s="51">
        <v>59.791263709294917</v>
      </c>
    </row>
    <row r="780" spans="1:2" x14ac:dyDescent="0.2">
      <c r="A780" s="50">
        <v>777</v>
      </c>
      <c r="B780" s="51">
        <v>63.18551650384704</v>
      </c>
    </row>
    <row r="781" spans="1:2" x14ac:dyDescent="0.2">
      <c r="A781" s="50">
        <v>778</v>
      </c>
      <c r="B781" s="51">
        <v>63.777938088215187</v>
      </c>
    </row>
    <row r="782" spans="1:2" x14ac:dyDescent="0.2">
      <c r="A782" s="50">
        <v>779</v>
      </c>
      <c r="B782" s="51">
        <v>58.438904131716299</v>
      </c>
    </row>
    <row r="783" spans="1:2" x14ac:dyDescent="0.2">
      <c r="A783" s="50">
        <v>780</v>
      </c>
      <c r="B783" s="51">
        <v>66.46363947535481</v>
      </c>
    </row>
    <row r="784" spans="1:2" x14ac:dyDescent="0.2">
      <c r="A784" s="50">
        <v>781</v>
      </c>
      <c r="B784" s="51">
        <v>62.92736292037327</v>
      </c>
    </row>
    <row r="785" spans="1:2" x14ac:dyDescent="0.2">
      <c r="A785" s="50">
        <v>782</v>
      </c>
      <c r="B785" s="51">
        <v>64.990422966553851</v>
      </c>
    </row>
    <row r="786" spans="1:2" x14ac:dyDescent="0.2">
      <c r="A786" s="50">
        <v>783</v>
      </c>
      <c r="B786" s="51">
        <v>61.526965792790961</v>
      </c>
    </row>
    <row r="787" spans="1:2" x14ac:dyDescent="0.2">
      <c r="A787" s="50">
        <v>784</v>
      </c>
      <c r="B787" s="51">
        <v>61.541479798874292</v>
      </c>
    </row>
    <row r="788" spans="1:2" x14ac:dyDescent="0.2">
      <c r="A788" s="50">
        <v>785</v>
      </c>
      <c r="B788" s="51">
        <v>65.194127148927137</v>
      </c>
    </row>
    <row r="789" spans="1:2" x14ac:dyDescent="0.2">
      <c r="A789" s="50">
        <v>786</v>
      </c>
      <c r="B789" s="51">
        <v>59.153479170925635</v>
      </c>
    </row>
    <row r="790" spans="1:2" x14ac:dyDescent="0.2">
      <c r="A790" s="50">
        <v>787</v>
      </c>
      <c r="B790" s="51">
        <v>61.134204658363032</v>
      </c>
    </row>
    <row r="791" spans="1:2" x14ac:dyDescent="0.2">
      <c r="A791" s="50">
        <v>788</v>
      </c>
      <c r="B791" s="51">
        <v>64.545965849891871</v>
      </c>
    </row>
    <row r="792" spans="1:2" x14ac:dyDescent="0.2">
      <c r="A792" s="50">
        <v>789</v>
      </c>
      <c r="B792" s="51">
        <v>60.618281437673879</v>
      </c>
    </row>
    <row r="793" spans="1:2" x14ac:dyDescent="0.2">
      <c r="A793" s="50">
        <v>790</v>
      </c>
      <c r="B793" s="51">
        <v>64.337950725675327</v>
      </c>
    </row>
    <row r="794" spans="1:2" x14ac:dyDescent="0.2">
      <c r="A794" s="50">
        <v>791</v>
      </c>
      <c r="B794" s="51">
        <v>61.029811266504502</v>
      </c>
    </row>
    <row r="795" spans="1:2" x14ac:dyDescent="0.2">
      <c r="A795" s="50">
        <v>792</v>
      </c>
      <c r="B795" s="51">
        <v>62.966590301272284</v>
      </c>
    </row>
    <row r="796" spans="1:2" x14ac:dyDescent="0.2">
      <c r="A796" s="50">
        <v>793</v>
      </c>
      <c r="B796" s="51">
        <v>59.891072711698229</v>
      </c>
    </row>
    <row r="797" spans="1:2" x14ac:dyDescent="0.2">
      <c r="A797" s="50">
        <v>794</v>
      </c>
      <c r="B797" s="51">
        <v>62.9906443876677</v>
      </c>
    </row>
    <row r="798" spans="1:2" x14ac:dyDescent="0.2">
      <c r="A798" s="50">
        <v>795</v>
      </c>
      <c r="B798" s="51">
        <v>64.615151235805868</v>
      </c>
    </row>
    <row r="799" spans="1:2" x14ac:dyDescent="0.2">
      <c r="A799" s="50">
        <v>796</v>
      </c>
      <c r="B799" s="51">
        <v>63.624168429973267</v>
      </c>
    </row>
    <row r="800" spans="1:2" x14ac:dyDescent="0.2">
      <c r="A800" s="50">
        <v>797</v>
      </c>
      <c r="B800" s="51">
        <v>59.455821524742902</v>
      </c>
    </row>
    <row r="801" spans="1:2" x14ac:dyDescent="0.2">
      <c r="A801" s="50">
        <v>798</v>
      </c>
      <c r="B801" s="51">
        <v>63.838370173722431</v>
      </c>
    </row>
    <row r="802" spans="1:2" x14ac:dyDescent="0.2">
      <c r="A802" s="50">
        <v>799</v>
      </c>
      <c r="B802" s="51">
        <v>60.469137467483847</v>
      </c>
    </row>
    <row r="803" spans="1:2" x14ac:dyDescent="0.2">
      <c r="A803" s="50">
        <v>800</v>
      </c>
      <c r="B803" s="51">
        <v>65.04395301307531</v>
      </c>
    </row>
    <row r="804" spans="1:2" x14ac:dyDescent="0.2">
      <c r="A804" s="50">
        <v>801</v>
      </c>
      <c r="B804" s="51">
        <v>59.546583559832008</v>
      </c>
    </row>
    <row r="805" spans="1:2" x14ac:dyDescent="0.2">
      <c r="A805" s="50">
        <v>802</v>
      </c>
      <c r="B805" s="51">
        <v>60.516273101910329</v>
      </c>
    </row>
    <row r="806" spans="1:2" x14ac:dyDescent="0.2">
      <c r="A806" s="50">
        <v>803</v>
      </c>
      <c r="B806" s="51">
        <v>59.927631381007501</v>
      </c>
    </row>
    <row r="807" spans="1:2" x14ac:dyDescent="0.2">
      <c r="A807" s="50">
        <v>804</v>
      </c>
      <c r="B807" s="51">
        <v>61.443995192284561</v>
      </c>
    </row>
    <row r="808" spans="1:2" x14ac:dyDescent="0.2">
      <c r="A808" s="50">
        <v>805</v>
      </c>
      <c r="B808" s="51">
        <v>63.29454455473369</v>
      </c>
    </row>
    <row r="809" spans="1:2" x14ac:dyDescent="0.2">
      <c r="A809" s="50">
        <v>806</v>
      </c>
      <c r="B809" s="51">
        <v>67.115038642002204</v>
      </c>
    </row>
    <row r="810" spans="1:2" x14ac:dyDescent="0.2">
      <c r="A810" s="50">
        <v>807</v>
      </c>
      <c r="B810" s="51">
        <v>59.766277312943984</v>
      </c>
    </row>
    <row r="811" spans="1:2" x14ac:dyDescent="0.2">
      <c r="A811" s="50">
        <v>808</v>
      </c>
      <c r="B811" s="51">
        <v>60.021236953452117</v>
      </c>
    </row>
    <row r="812" spans="1:2" x14ac:dyDescent="0.2">
      <c r="A812" s="50">
        <v>809</v>
      </c>
      <c r="B812" s="51">
        <v>61.260066029833659</v>
      </c>
    </row>
    <row r="813" spans="1:2" x14ac:dyDescent="0.2">
      <c r="A813" s="50">
        <v>810</v>
      </c>
      <c r="B813" s="51">
        <v>63.972425829414576</v>
      </c>
    </row>
    <row r="814" spans="1:2" x14ac:dyDescent="0.2">
      <c r="A814" s="50">
        <v>811</v>
      </c>
      <c r="B814" s="51">
        <v>63.268813703140339</v>
      </c>
    </row>
    <row r="815" spans="1:2" x14ac:dyDescent="0.2">
      <c r="A815" s="50">
        <v>812</v>
      </c>
      <c r="B815" s="51">
        <v>60.777563111986879</v>
      </c>
    </row>
    <row r="816" spans="1:2" x14ac:dyDescent="0.2">
      <c r="A816" s="50">
        <v>813</v>
      </c>
      <c r="B816" s="51">
        <v>61.00508051419169</v>
      </c>
    </row>
    <row r="817" spans="1:2" x14ac:dyDescent="0.2">
      <c r="A817" s="50">
        <v>814</v>
      </c>
      <c r="B817" s="51">
        <v>65.359732859574166</v>
      </c>
    </row>
    <row r="818" spans="1:2" x14ac:dyDescent="0.2">
      <c r="A818" s="50">
        <v>815</v>
      </c>
      <c r="B818" s="51">
        <v>58.617744061785238</v>
      </c>
    </row>
    <row r="819" spans="1:2" x14ac:dyDescent="0.2">
      <c r="A819" s="50">
        <v>816</v>
      </c>
      <c r="B819" s="51">
        <v>61.682678888071159</v>
      </c>
    </row>
    <row r="820" spans="1:2" x14ac:dyDescent="0.2">
      <c r="A820" s="50">
        <v>817</v>
      </c>
      <c r="B820" s="51">
        <v>62.538021278737403</v>
      </c>
    </row>
    <row r="821" spans="1:2" x14ac:dyDescent="0.2">
      <c r="A821" s="50">
        <v>818</v>
      </c>
      <c r="B821" s="51">
        <v>61.421049568778024</v>
      </c>
    </row>
    <row r="822" spans="1:2" x14ac:dyDescent="0.2">
      <c r="A822" s="50">
        <v>819</v>
      </c>
      <c r="B822" s="51">
        <v>66.742437918400938</v>
      </c>
    </row>
    <row r="823" spans="1:2" x14ac:dyDescent="0.2">
      <c r="A823" s="50">
        <v>820</v>
      </c>
      <c r="B823" s="51">
        <v>64.82552912707645</v>
      </c>
    </row>
    <row r="824" spans="1:2" x14ac:dyDescent="0.2">
      <c r="A824" s="50">
        <v>821</v>
      </c>
      <c r="B824" s="51">
        <v>64.956992247105916</v>
      </c>
    </row>
    <row r="825" spans="1:2" x14ac:dyDescent="0.2">
      <c r="A825" s="50">
        <v>822</v>
      </c>
      <c r="B825" s="51">
        <v>64.587849314749448</v>
      </c>
    </row>
    <row r="826" spans="1:2" x14ac:dyDescent="0.2">
      <c r="A826" s="50">
        <v>823</v>
      </c>
      <c r="B826" s="51">
        <v>66.118729825812892</v>
      </c>
    </row>
    <row r="827" spans="1:2" x14ac:dyDescent="0.2">
      <c r="A827" s="50">
        <v>824</v>
      </c>
      <c r="B827" s="51">
        <v>63.11964363470716</v>
      </c>
    </row>
    <row r="828" spans="1:2" x14ac:dyDescent="0.2">
      <c r="A828" s="50">
        <v>825</v>
      </c>
      <c r="B828" s="51">
        <v>64.025681848378838</v>
      </c>
    </row>
    <row r="829" spans="1:2" x14ac:dyDescent="0.2">
      <c r="A829" s="50">
        <v>826</v>
      </c>
      <c r="B829" s="51">
        <v>65.67370208828514</v>
      </c>
    </row>
    <row r="830" spans="1:2" x14ac:dyDescent="0.2">
      <c r="A830" s="50">
        <v>827</v>
      </c>
      <c r="B830" s="51">
        <v>60.760688805948583</v>
      </c>
    </row>
    <row r="831" spans="1:2" x14ac:dyDescent="0.2">
      <c r="A831" s="50">
        <v>828</v>
      </c>
      <c r="B831" s="51">
        <v>63.80799113374831</v>
      </c>
    </row>
    <row r="832" spans="1:2" x14ac:dyDescent="0.2">
      <c r="A832" s="50">
        <v>829</v>
      </c>
      <c r="B832" s="51">
        <v>63.700060310540138</v>
      </c>
    </row>
    <row r="833" spans="1:2" x14ac:dyDescent="0.2">
      <c r="A833" s="50">
        <v>830</v>
      </c>
      <c r="B833" s="51">
        <v>59.036354700203475</v>
      </c>
    </row>
    <row r="834" spans="1:2" x14ac:dyDescent="0.2">
      <c r="A834" s="50">
        <v>831</v>
      </c>
      <c r="B834" s="51">
        <v>64.70295846606426</v>
      </c>
    </row>
    <row r="835" spans="1:2" x14ac:dyDescent="0.2">
      <c r="A835" s="50">
        <v>832</v>
      </c>
      <c r="B835" s="51">
        <v>65.427363142300408</v>
      </c>
    </row>
    <row r="836" spans="1:2" x14ac:dyDescent="0.2">
      <c r="A836" s="50">
        <v>833</v>
      </c>
      <c r="B836" s="51">
        <v>63.758853513542284</v>
      </c>
    </row>
    <row r="837" spans="1:2" x14ac:dyDescent="0.2">
      <c r="A837" s="50">
        <v>834</v>
      </c>
      <c r="B837" s="51">
        <v>60.690246646336803</v>
      </c>
    </row>
    <row r="838" spans="1:2" x14ac:dyDescent="0.2">
      <c r="A838" s="50">
        <v>835</v>
      </c>
      <c r="B838" s="51">
        <v>64.058706968758443</v>
      </c>
    </row>
    <row r="839" spans="1:2" x14ac:dyDescent="0.2">
      <c r="A839" s="50">
        <v>836</v>
      </c>
      <c r="B839" s="51">
        <v>61.586650935557415</v>
      </c>
    </row>
    <row r="840" spans="1:2" x14ac:dyDescent="0.2">
      <c r="A840" s="50">
        <v>837</v>
      </c>
      <c r="B840" s="51">
        <v>61.360103992788623</v>
      </c>
    </row>
    <row r="841" spans="1:2" x14ac:dyDescent="0.2">
      <c r="A841" s="50">
        <v>838</v>
      </c>
      <c r="B841" s="51">
        <v>57.403378680855369</v>
      </c>
    </row>
    <row r="842" spans="1:2" x14ac:dyDescent="0.2">
      <c r="A842" s="50">
        <v>839</v>
      </c>
      <c r="B842" s="51">
        <v>63.920251049318772</v>
      </c>
    </row>
    <row r="843" spans="1:2" x14ac:dyDescent="0.2">
      <c r="A843" s="50">
        <v>840</v>
      </c>
      <c r="B843" s="51">
        <v>60.229357534538245</v>
      </c>
    </row>
    <row r="844" spans="1:2" x14ac:dyDescent="0.2">
      <c r="A844" s="50">
        <v>841</v>
      </c>
      <c r="B844" s="51">
        <v>55.811659689700946</v>
      </c>
    </row>
    <row r="845" spans="1:2" x14ac:dyDescent="0.2">
      <c r="A845" s="50">
        <v>842</v>
      </c>
      <c r="B845" s="51">
        <v>64.182876617220302</v>
      </c>
    </row>
    <row r="846" spans="1:2" x14ac:dyDescent="0.2">
      <c r="A846" s="50">
        <v>843</v>
      </c>
      <c r="B846" s="51">
        <v>59.295412630314217</v>
      </c>
    </row>
    <row r="847" spans="1:2" x14ac:dyDescent="0.2">
      <c r="A847" s="50">
        <v>844</v>
      </c>
      <c r="B847" s="51">
        <v>60.939086334141258</v>
      </c>
    </row>
    <row r="848" spans="1:2" x14ac:dyDescent="0.2">
      <c r="A848" s="50">
        <v>845</v>
      </c>
      <c r="B848" s="51">
        <v>66.009451109540834</v>
      </c>
    </row>
    <row r="849" spans="1:2" x14ac:dyDescent="0.2">
      <c r="A849" s="50">
        <v>846</v>
      </c>
      <c r="B849" s="51">
        <v>65.847822612299822</v>
      </c>
    </row>
    <row r="850" spans="1:2" x14ac:dyDescent="0.2">
      <c r="A850" s="50">
        <v>847</v>
      </c>
      <c r="B850" s="51">
        <v>63.320445656937032</v>
      </c>
    </row>
    <row r="851" spans="1:2" x14ac:dyDescent="0.2">
      <c r="A851" s="50">
        <v>848</v>
      </c>
      <c r="B851" s="51">
        <v>63.337128515190457</v>
      </c>
    </row>
    <row r="852" spans="1:2" x14ac:dyDescent="0.2">
      <c r="A852" s="50">
        <v>849</v>
      </c>
      <c r="B852" s="51">
        <v>60.562665063711435</v>
      </c>
    </row>
    <row r="853" spans="1:2" x14ac:dyDescent="0.2">
      <c r="A853" s="50">
        <v>850</v>
      </c>
      <c r="B853" s="51">
        <v>61.564092398488043</v>
      </c>
    </row>
    <row r="854" spans="1:2" x14ac:dyDescent="0.2">
      <c r="A854" s="50">
        <v>851</v>
      </c>
      <c r="B854" s="51">
        <v>62.903588566743807</v>
      </c>
    </row>
    <row r="855" spans="1:2" x14ac:dyDescent="0.2">
      <c r="A855" s="50">
        <v>852</v>
      </c>
      <c r="B855" s="51">
        <v>60.165074979010022</v>
      </c>
    </row>
    <row r="856" spans="1:2" x14ac:dyDescent="0.2">
      <c r="A856" s="50">
        <v>853</v>
      </c>
      <c r="B856" s="51">
        <v>62.441921552271204</v>
      </c>
    </row>
    <row r="857" spans="1:2" x14ac:dyDescent="0.2">
      <c r="A857" s="50">
        <v>854</v>
      </c>
      <c r="B857" s="51">
        <v>59.986265098859043</v>
      </c>
    </row>
    <row r="858" spans="1:2" x14ac:dyDescent="0.2">
      <c r="A858" s="50">
        <v>855</v>
      </c>
      <c r="B858" s="51">
        <v>62.802888138930484</v>
      </c>
    </row>
    <row r="859" spans="1:2" x14ac:dyDescent="0.2">
      <c r="A859" s="50">
        <v>856</v>
      </c>
      <c r="B859" s="51">
        <v>66.193982997232908</v>
      </c>
    </row>
    <row r="860" spans="1:2" x14ac:dyDescent="0.2">
      <c r="A860" s="50">
        <v>857</v>
      </c>
      <c r="B860" s="51">
        <v>60.311743946353864</v>
      </c>
    </row>
    <row r="861" spans="1:2" x14ac:dyDescent="0.2">
      <c r="A861" s="50">
        <v>858</v>
      </c>
      <c r="B861" s="51">
        <v>66.321363874554791</v>
      </c>
    </row>
    <row r="862" spans="1:2" x14ac:dyDescent="0.2">
      <c r="A862" s="50">
        <v>859</v>
      </c>
      <c r="B862" s="51">
        <v>65.254819355627731</v>
      </c>
    </row>
    <row r="863" spans="1:2" x14ac:dyDescent="0.2">
      <c r="A863" s="50">
        <v>860</v>
      </c>
      <c r="B863" s="51">
        <v>64.004754912273896</v>
      </c>
    </row>
    <row r="864" spans="1:2" x14ac:dyDescent="0.2">
      <c r="A864" s="50">
        <v>861</v>
      </c>
      <c r="B864" s="51">
        <v>59.963563513295554</v>
      </c>
    </row>
    <row r="865" spans="1:2" x14ac:dyDescent="0.2">
      <c r="A865" s="50">
        <v>862</v>
      </c>
      <c r="B865" s="51">
        <v>59.377574085631117</v>
      </c>
    </row>
    <row r="866" spans="1:2" x14ac:dyDescent="0.2">
      <c r="A866" s="50">
        <v>863</v>
      </c>
      <c r="B866" s="51">
        <v>62.324378320650482</v>
      </c>
    </row>
    <row r="867" spans="1:2" x14ac:dyDescent="0.2">
      <c r="A867" s="50">
        <v>864</v>
      </c>
      <c r="B867" s="51">
        <v>60.487632890386948</v>
      </c>
    </row>
    <row r="868" spans="1:2" x14ac:dyDescent="0.2">
      <c r="A868" s="50">
        <v>865</v>
      </c>
      <c r="B868" s="51">
        <v>61.741529255716515</v>
      </c>
    </row>
    <row r="869" spans="1:2" x14ac:dyDescent="0.2">
      <c r="A869" s="50">
        <v>866</v>
      </c>
      <c r="B869" s="51">
        <v>62.360793094822483</v>
      </c>
    </row>
    <row r="870" spans="1:2" x14ac:dyDescent="0.2">
      <c r="A870" s="50">
        <v>867</v>
      </c>
      <c r="B870" s="51">
        <v>61.953019650543041</v>
      </c>
    </row>
    <row r="871" spans="1:2" x14ac:dyDescent="0.2">
      <c r="A871" s="50">
        <v>868</v>
      </c>
      <c r="B871" s="51">
        <v>63.226955300901729</v>
      </c>
    </row>
    <row r="872" spans="1:2" x14ac:dyDescent="0.2">
      <c r="A872" s="50">
        <v>869</v>
      </c>
      <c r="B872" s="51">
        <v>57.759381560442662</v>
      </c>
    </row>
    <row r="873" spans="1:2" x14ac:dyDescent="0.2">
      <c r="A873" s="50">
        <v>870</v>
      </c>
      <c r="B873" s="51">
        <v>58.375507669862394</v>
      </c>
    </row>
    <row r="874" spans="1:2" x14ac:dyDescent="0.2">
      <c r="A874" s="50">
        <v>871</v>
      </c>
      <c r="B874" s="51">
        <v>61.858576066205345</v>
      </c>
    </row>
    <row r="875" spans="1:2" x14ac:dyDescent="0.2">
      <c r="A875" s="50">
        <v>872</v>
      </c>
      <c r="B875" s="51">
        <v>62.011162175716414</v>
      </c>
    </row>
    <row r="876" spans="1:2" x14ac:dyDescent="0.2">
      <c r="A876" s="50">
        <v>873</v>
      </c>
      <c r="B876" s="51">
        <v>63.030352380867477</v>
      </c>
    </row>
    <row r="877" spans="1:2" x14ac:dyDescent="0.2">
      <c r="A877" s="50">
        <v>874</v>
      </c>
      <c r="B877" s="51">
        <v>59.574682249164148</v>
      </c>
    </row>
    <row r="878" spans="1:2" x14ac:dyDescent="0.2">
      <c r="A878" s="50">
        <v>875</v>
      </c>
      <c r="B878" s="51">
        <v>63.606037089112419</v>
      </c>
    </row>
    <row r="879" spans="1:2" x14ac:dyDescent="0.2">
      <c r="A879" s="50">
        <v>876</v>
      </c>
      <c r="B879" s="51">
        <v>61.094471957716728</v>
      </c>
    </row>
    <row r="880" spans="1:2" x14ac:dyDescent="0.2">
      <c r="A880" s="50">
        <v>877</v>
      </c>
      <c r="B880" s="51">
        <v>62.779599426925685</v>
      </c>
    </row>
    <row r="881" spans="1:2" x14ac:dyDescent="0.2">
      <c r="A881" s="50">
        <v>878</v>
      </c>
      <c r="B881" s="51">
        <v>60.635886744313176</v>
      </c>
    </row>
    <row r="882" spans="1:2" x14ac:dyDescent="0.2">
      <c r="A882" s="50">
        <v>879</v>
      </c>
      <c r="B882" s="51">
        <v>61.383247868579545</v>
      </c>
    </row>
    <row r="883" spans="1:2" x14ac:dyDescent="0.2">
      <c r="A883" s="50">
        <v>880</v>
      </c>
      <c r="B883" s="51">
        <v>63.504890128628659</v>
      </c>
    </row>
    <row r="884" spans="1:2" x14ac:dyDescent="0.2">
      <c r="A884" s="50">
        <v>881</v>
      </c>
      <c r="B884" s="51">
        <v>64.856539599399099</v>
      </c>
    </row>
    <row r="885" spans="1:2" x14ac:dyDescent="0.2">
      <c r="A885" s="50">
        <v>882</v>
      </c>
      <c r="B885" s="51">
        <v>63.201647606270399</v>
      </c>
    </row>
    <row r="886" spans="1:2" x14ac:dyDescent="0.2">
      <c r="A886" s="50">
        <v>883</v>
      </c>
      <c r="B886" s="51">
        <v>60.980208680085809</v>
      </c>
    </row>
    <row r="887" spans="1:2" x14ac:dyDescent="0.2">
      <c r="A887" s="50">
        <v>884</v>
      </c>
      <c r="B887" s="51">
        <v>60.361629045169643</v>
      </c>
    </row>
    <row r="888" spans="1:2" x14ac:dyDescent="0.2">
      <c r="A888" s="50">
        <v>885</v>
      </c>
      <c r="B888" s="51">
        <v>60.440020137478896</v>
      </c>
    </row>
    <row r="889" spans="1:2" x14ac:dyDescent="0.2">
      <c r="A889" s="50">
        <v>886</v>
      </c>
      <c r="B889" s="51">
        <v>60.197429940153114</v>
      </c>
    </row>
    <row r="890" spans="1:2" x14ac:dyDescent="0.2">
      <c r="A890" s="50">
        <v>887</v>
      </c>
      <c r="B890" s="51">
        <v>60.872011123320178</v>
      </c>
    </row>
    <row r="891" spans="1:2" x14ac:dyDescent="0.2">
      <c r="A891" s="50">
        <v>888</v>
      </c>
      <c r="B891" s="51">
        <v>67.430530777297221</v>
      </c>
    </row>
    <row r="892" spans="1:2" x14ac:dyDescent="0.2">
      <c r="A892" s="50">
        <v>889</v>
      </c>
      <c r="B892" s="51">
        <v>64.479089108523027</v>
      </c>
    </row>
    <row r="893" spans="1:2" x14ac:dyDescent="0.2">
      <c r="A893" s="50">
        <v>890</v>
      </c>
      <c r="B893" s="51">
        <v>67.897273001904836</v>
      </c>
    </row>
    <row r="894" spans="1:2" x14ac:dyDescent="0.2">
      <c r="A894" s="50">
        <v>891</v>
      </c>
      <c r="B894" s="51">
        <v>62.560597157845827</v>
      </c>
    </row>
    <row r="895" spans="1:2" x14ac:dyDescent="0.2">
      <c r="A895" s="50">
        <v>892</v>
      </c>
      <c r="B895" s="51">
        <v>59.327991294176201</v>
      </c>
    </row>
    <row r="896" spans="1:2" x14ac:dyDescent="0.2">
      <c r="A896" s="50">
        <v>893</v>
      </c>
      <c r="B896" s="51">
        <v>64.09218068056353</v>
      </c>
    </row>
    <row r="897" spans="1:2" x14ac:dyDescent="0.2">
      <c r="A897" s="50">
        <v>894</v>
      </c>
      <c r="B897" s="51">
        <v>59.659692052640821</v>
      </c>
    </row>
    <row r="898" spans="1:2" x14ac:dyDescent="0.2">
      <c r="A898" s="50">
        <v>895</v>
      </c>
      <c r="B898" s="51">
        <v>60.280858641557536</v>
      </c>
    </row>
    <row r="899" spans="1:2" x14ac:dyDescent="0.2">
      <c r="A899" s="50">
        <v>896</v>
      </c>
      <c r="B899" s="51">
        <v>60.663179909369141</v>
      </c>
    </row>
    <row r="900" spans="1:2" x14ac:dyDescent="0.2">
      <c r="A900" s="50">
        <v>897</v>
      </c>
      <c r="B900" s="51">
        <v>59.243175826920101</v>
      </c>
    </row>
    <row r="901" spans="1:2" x14ac:dyDescent="0.2">
      <c r="A901" s="50">
        <v>898</v>
      </c>
      <c r="B901" s="51">
        <v>62.501094798902457</v>
      </c>
    </row>
    <row r="902" spans="1:2" x14ac:dyDescent="0.2">
      <c r="A902" s="50">
        <v>899</v>
      </c>
      <c r="B902" s="51">
        <v>59.686105858250741</v>
      </c>
    </row>
    <row r="903" spans="1:2" x14ac:dyDescent="0.2">
      <c r="A903" s="50">
        <v>900</v>
      </c>
      <c r="B903" s="51">
        <v>63.389700628108621</v>
      </c>
    </row>
    <row r="904" spans="1:2" x14ac:dyDescent="0.2">
      <c r="A904" s="50">
        <v>901</v>
      </c>
      <c r="B904" s="51">
        <v>61.645978110976031</v>
      </c>
    </row>
    <row r="905" spans="1:2" x14ac:dyDescent="0.2">
      <c r="A905" s="50">
        <v>902</v>
      </c>
      <c r="B905" s="51">
        <v>61.173623213424527</v>
      </c>
    </row>
    <row r="906" spans="1:2" x14ac:dyDescent="0.2">
      <c r="A906" s="50">
        <v>903</v>
      </c>
      <c r="B906" s="51">
        <v>59.501798165106159</v>
      </c>
    </row>
    <row r="907" spans="1:2" x14ac:dyDescent="0.2">
      <c r="A907" s="50">
        <v>904</v>
      </c>
      <c r="B907" s="51">
        <v>62.149411834096576</v>
      </c>
    </row>
    <row r="908" spans="1:2" x14ac:dyDescent="0.2">
      <c r="A908" s="50">
        <v>905</v>
      </c>
      <c r="B908" s="51">
        <v>61.110023991028214</v>
      </c>
    </row>
    <row r="909" spans="1:2" x14ac:dyDescent="0.2">
      <c r="A909" s="50">
        <v>906</v>
      </c>
      <c r="B909" s="51">
        <v>59.829648593592928</v>
      </c>
    </row>
    <row r="910" spans="1:2" x14ac:dyDescent="0.2">
      <c r="A910" s="50">
        <v>907</v>
      </c>
      <c r="B910" s="51">
        <v>61.623549252539803</v>
      </c>
    </row>
    <row r="911" spans="1:2" x14ac:dyDescent="0.2">
      <c r="A911" s="50">
        <v>908</v>
      </c>
      <c r="B911" s="51">
        <v>62.718488759424666</v>
      </c>
    </row>
    <row r="912" spans="1:2" x14ac:dyDescent="0.2">
      <c r="A912" s="50">
        <v>909</v>
      </c>
      <c r="B912" s="51">
        <v>60.846305183719601</v>
      </c>
    </row>
    <row r="913" spans="1:2" x14ac:dyDescent="0.2">
      <c r="A913" s="50">
        <v>910</v>
      </c>
      <c r="B913" s="51">
        <v>60.803748644114542</v>
      </c>
    </row>
    <row r="914" spans="1:2" x14ac:dyDescent="0.2">
      <c r="A914" s="50">
        <v>911</v>
      </c>
      <c r="B914" s="51">
        <v>57.925827881855717</v>
      </c>
    </row>
    <row r="915" spans="1:2" x14ac:dyDescent="0.2">
      <c r="A915" s="50">
        <v>912</v>
      </c>
      <c r="B915" s="51">
        <v>63.681475290620732</v>
      </c>
    </row>
    <row r="916" spans="1:2" x14ac:dyDescent="0.2">
      <c r="A916" s="50">
        <v>913</v>
      </c>
      <c r="B916" s="51">
        <v>60.897546895743623</v>
      </c>
    </row>
    <row r="917" spans="1:2" x14ac:dyDescent="0.2">
      <c r="A917" s="50">
        <v>914</v>
      </c>
      <c r="B917" s="51">
        <v>63.363321566243826</v>
      </c>
    </row>
    <row r="918" spans="1:2" x14ac:dyDescent="0.2">
      <c r="A918" s="50">
        <v>915</v>
      </c>
      <c r="B918" s="51">
        <v>65.908619173191113</v>
      </c>
    </row>
    <row r="919" spans="1:2" x14ac:dyDescent="0.2">
      <c r="A919" s="50">
        <v>916</v>
      </c>
      <c r="B919" s="51">
        <v>60.544637070409905</v>
      </c>
    </row>
    <row r="920" spans="1:2" x14ac:dyDescent="0.2">
      <c r="A920" s="50">
        <v>917</v>
      </c>
      <c r="B920" s="51">
        <v>64.65855368807415</v>
      </c>
    </row>
    <row r="921" spans="1:2" x14ac:dyDescent="0.2">
      <c r="A921" s="50">
        <v>918</v>
      </c>
      <c r="B921" s="51">
        <v>60.39158267313033</v>
      </c>
    </row>
    <row r="922" spans="1:2" x14ac:dyDescent="0.2">
      <c r="A922" s="50">
        <v>919</v>
      </c>
      <c r="B922" s="51">
        <v>65.545353694438077</v>
      </c>
    </row>
    <row r="923" spans="1:2" x14ac:dyDescent="0.2">
      <c r="A923" s="50">
        <v>920</v>
      </c>
      <c r="B923" s="51">
        <v>57.635833174516868</v>
      </c>
    </row>
    <row r="924" spans="1:2" x14ac:dyDescent="0.2">
      <c r="A924" s="50">
        <v>921</v>
      </c>
      <c r="B924" s="51">
        <v>62.207611405688759</v>
      </c>
    </row>
    <row r="925" spans="1:2" x14ac:dyDescent="0.2">
      <c r="A925" s="50">
        <v>922</v>
      </c>
      <c r="B925" s="51">
        <v>60.913816967562418</v>
      </c>
    </row>
    <row r="926" spans="1:2" x14ac:dyDescent="0.2">
      <c r="A926" s="50">
        <v>923</v>
      </c>
      <c r="B926" s="51">
        <v>60.590598155153849</v>
      </c>
    </row>
    <row r="927" spans="1:2" x14ac:dyDescent="0.2">
      <c r="A927" s="50">
        <v>924</v>
      </c>
      <c r="B927" s="51">
        <v>59.617684521339434</v>
      </c>
    </row>
    <row r="928" spans="1:2" x14ac:dyDescent="0.2">
      <c r="A928" s="50">
        <v>925</v>
      </c>
      <c r="B928" s="51">
        <v>61.97504533700171</v>
      </c>
    </row>
    <row r="929" spans="1:2" x14ac:dyDescent="0.2">
      <c r="A929" s="50">
        <v>926</v>
      </c>
      <c r="B929" s="51">
        <v>61.660321301110898</v>
      </c>
    </row>
    <row r="930" spans="1:2" x14ac:dyDescent="0.2">
      <c r="A930" s="50">
        <v>927</v>
      </c>
      <c r="B930" s="51">
        <v>64.439369233308511</v>
      </c>
    </row>
    <row r="931" spans="1:2" x14ac:dyDescent="0.2">
      <c r="A931" s="50">
        <v>928</v>
      </c>
      <c r="B931" s="51">
        <v>60.829747209355979</v>
      </c>
    </row>
    <row r="932" spans="1:2" x14ac:dyDescent="0.2">
      <c r="A932" s="50">
        <v>929</v>
      </c>
      <c r="B932" s="51">
        <v>63.577937358343519</v>
      </c>
    </row>
    <row r="933" spans="1:2" x14ac:dyDescent="0.2">
      <c r="A933" s="50">
        <v>930</v>
      </c>
      <c r="B933" s="51">
        <v>64.504939596787594</v>
      </c>
    </row>
    <row r="934" spans="1:2" x14ac:dyDescent="0.2">
      <c r="A934" s="50">
        <v>931</v>
      </c>
      <c r="B934" s="51">
        <v>63.858006365900827</v>
      </c>
    </row>
    <row r="935" spans="1:2" x14ac:dyDescent="0.2">
      <c r="A935" s="50">
        <v>932</v>
      </c>
      <c r="B935" s="51">
        <v>57.088542930805751</v>
      </c>
    </row>
    <row r="936" spans="1:2" x14ac:dyDescent="0.2">
      <c r="A936" s="50">
        <v>933</v>
      </c>
      <c r="B936" s="51">
        <v>58.996763962878731</v>
      </c>
    </row>
    <row r="937" spans="1:2" x14ac:dyDescent="0.2">
      <c r="A937" s="50">
        <v>934</v>
      </c>
      <c r="B937" s="51">
        <v>61.321958604999686</v>
      </c>
    </row>
    <row r="938" spans="1:2" x14ac:dyDescent="0.2">
      <c r="A938" s="50">
        <v>935</v>
      </c>
      <c r="B938" s="51">
        <v>63.729309293671704</v>
      </c>
    </row>
    <row r="939" spans="1:2" x14ac:dyDescent="0.2">
      <c r="A939" s="50">
        <v>936</v>
      </c>
      <c r="B939" s="51">
        <v>63.940498357358315</v>
      </c>
    </row>
    <row r="940" spans="1:2" x14ac:dyDescent="0.2">
      <c r="A940" s="50">
        <v>937</v>
      </c>
      <c r="B940" s="51">
        <v>66.564637009147575</v>
      </c>
    </row>
    <row r="941" spans="1:2" x14ac:dyDescent="0.2">
      <c r="A941" s="50">
        <v>938</v>
      </c>
      <c r="B941" s="51">
        <v>60.055661149409595</v>
      </c>
    </row>
    <row r="942" spans="1:2" x14ac:dyDescent="0.2">
      <c r="A942" s="50">
        <v>939</v>
      </c>
      <c r="B942" s="51">
        <v>58.932662661800542</v>
      </c>
    </row>
    <row r="943" spans="1:2" x14ac:dyDescent="0.2">
      <c r="A943" s="50">
        <v>940</v>
      </c>
      <c r="B943" s="51">
        <v>62.864799181389337</v>
      </c>
    </row>
    <row r="944" spans="1:2" x14ac:dyDescent="0.2">
      <c r="A944" s="50">
        <v>941</v>
      </c>
      <c r="B944" s="51">
        <v>65.472326087465916</v>
      </c>
    </row>
    <row r="945" spans="1:2" x14ac:dyDescent="0.2">
      <c r="A945" s="50">
        <v>942</v>
      </c>
      <c r="B945" s="51">
        <v>60.964200754453948</v>
      </c>
    </row>
    <row r="946" spans="1:2" x14ac:dyDescent="0.2">
      <c r="A946" s="50">
        <v>943</v>
      </c>
      <c r="B946" s="51">
        <v>63.160453533901375</v>
      </c>
    </row>
    <row r="947" spans="1:2" x14ac:dyDescent="0.2">
      <c r="A947" s="50">
        <v>944</v>
      </c>
      <c r="B947" s="51">
        <v>58.669966270538154</v>
      </c>
    </row>
    <row r="948" spans="1:2" x14ac:dyDescent="0.2">
      <c r="A948" s="50">
        <v>945</v>
      </c>
      <c r="B948" s="51">
        <v>65.622217463995625</v>
      </c>
    </row>
    <row r="949" spans="1:2" x14ac:dyDescent="0.2">
      <c r="A949" s="50">
        <v>946</v>
      </c>
      <c r="B949" s="51">
        <v>63.532363370285523</v>
      </c>
    </row>
    <row r="950" spans="1:2" x14ac:dyDescent="0.2">
      <c r="A950" s="50">
        <v>947</v>
      </c>
      <c r="B950" s="51">
        <v>61.283580417917136</v>
      </c>
    </row>
    <row r="951" spans="1:2" x14ac:dyDescent="0.2">
      <c r="A951" s="50">
        <v>948</v>
      </c>
      <c r="B951" s="51">
        <v>62.243822153204654</v>
      </c>
    </row>
    <row r="952" spans="1:2" x14ac:dyDescent="0.2">
      <c r="A952" s="50">
        <v>949</v>
      </c>
      <c r="B952" s="51">
        <v>62.30221888468693</v>
      </c>
    </row>
    <row r="953" spans="1:2" x14ac:dyDescent="0.2">
      <c r="A953" s="50">
        <v>950</v>
      </c>
      <c r="B953" s="51">
        <v>62.127390688834744</v>
      </c>
    </row>
    <row r="954" spans="1:2" x14ac:dyDescent="0.2">
      <c r="A954" s="50">
        <v>951</v>
      </c>
      <c r="B954" s="51">
        <v>62.657890906502246</v>
      </c>
    </row>
    <row r="955" spans="1:2" x14ac:dyDescent="0.2">
      <c r="A955" s="50">
        <v>952</v>
      </c>
      <c r="B955" s="51">
        <v>61.045580506114696</v>
      </c>
    </row>
    <row r="956" spans="1:2" x14ac:dyDescent="0.2">
      <c r="A956" s="50">
        <v>953</v>
      </c>
      <c r="B956" s="51">
        <v>60.111017320507585</v>
      </c>
    </row>
    <row r="957" spans="1:2" x14ac:dyDescent="0.2">
      <c r="A957" s="50">
        <v>954</v>
      </c>
      <c r="B957" s="51">
        <v>61.070090425564658</v>
      </c>
    </row>
    <row r="958" spans="1:2" x14ac:dyDescent="0.2">
      <c r="A958" s="50">
        <v>955</v>
      </c>
      <c r="B958" s="51">
        <v>64.906051755416172</v>
      </c>
    </row>
    <row r="959" spans="1:2" x14ac:dyDescent="0.2">
      <c r="A959" s="50">
        <v>956</v>
      </c>
      <c r="B959" s="51">
        <v>59.867310465547035</v>
      </c>
    </row>
    <row r="960" spans="1:2" x14ac:dyDescent="0.2">
      <c r="A960" s="50">
        <v>957</v>
      </c>
      <c r="B960" s="51">
        <v>59.726613043997098</v>
      </c>
    </row>
    <row r="961" spans="1:2" x14ac:dyDescent="0.2">
      <c r="A961" s="50">
        <v>958</v>
      </c>
      <c r="B961" s="51">
        <v>61.800146665968541</v>
      </c>
    </row>
    <row r="962" spans="1:2" x14ac:dyDescent="0.2">
      <c r="A962" s="50">
        <v>959</v>
      </c>
      <c r="B962" s="51">
        <v>62.185560150181743</v>
      </c>
    </row>
    <row r="963" spans="1:2" x14ac:dyDescent="0.2">
      <c r="A963" s="50">
        <v>960</v>
      </c>
      <c r="B963" s="51">
        <v>62.478649109094782</v>
      </c>
    </row>
    <row r="964" spans="1:2" x14ac:dyDescent="0.2">
      <c r="A964" s="50">
        <v>961</v>
      </c>
      <c r="B964" s="51">
        <v>61.601073483805166</v>
      </c>
    </row>
    <row r="965" spans="1:2" x14ac:dyDescent="0.2">
      <c r="A965" s="50">
        <v>962</v>
      </c>
      <c r="B965" s="51">
        <v>64.778149861116162</v>
      </c>
    </row>
    <row r="966" spans="1:2" x14ac:dyDescent="0.2">
      <c r="A966" s="50">
        <v>963</v>
      </c>
      <c r="B966" s="51">
        <v>60.14411667158673</v>
      </c>
    </row>
    <row r="967" spans="1:2" x14ac:dyDescent="0.2">
      <c r="A967" s="50">
        <v>964</v>
      </c>
      <c r="B967" s="51">
        <v>58.269049166615389</v>
      </c>
    </row>
    <row r="968" spans="1:2" x14ac:dyDescent="0.2">
      <c r="A968" s="50">
        <v>965</v>
      </c>
      <c r="B968" s="51">
        <v>63.460297862606268</v>
      </c>
    </row>
    <row r="969" spans="1:2" x14ac:dyDescent="0.2">
      <c r="A969" s="50">
        <v>966</v>
      </c>
      <c r="B969" s="51">
        <v>61.466871419183349</v>
      </c>
    </row>
    <row r="970" spans="1:2" x14ac:dyDescent="0.2">
      <c r="A970" s="50">
        <v>967</v>
      </c>
      <c r="B970" s="51">
        <v>61.719271899806202</v>
      </c>
    </row>
    <row r="971" spans="1:2" x14ac:dyDescent="0.2">
      <c r="A971" s="50">
        <v>968</v>
      </c>
      <c r="B971" s="51">
        <v>64.148119889741608</v>
      </c>
    </row>
    <row r="972" spans="1:2" x14ac:dyDescent="0.2">
      <c r="A972" s="50">
        <v>969</v>
      </c>
      <c r="B972" s="51">
        <v>61.406314054491382</v>
      </c>
    </row>
    <row r="973" spans="1:2" x14ac:dyDescent="0.2">
      <c r="A973" s="50">
        <v>970</v>
      </c>
      <c r="B973" s="51">
        <v>61.894802299330713</v>
      </c>
    </row>
    <row r="974" spans="1:2" x14ac:dyDescent="0.2">
      <c r="A974" s="50">
        <v>971</v>
      </c>
      <c r="B974" s="51">
        <v>63.433396332899953</v>
      </c>
    </row>
    <row r="975" spans="1:2" x14ac:dyDescent="0.2">
      <c r="A975" s="50">
        <v>972</v>
      </c>
      <c r="B975" s="51">
        <v>65.294949337958357</v>
      </c>
    </row>
    <row r="976" spans="1:2" x14ac:dyDescent="0.2">
      <c r="A976" s="50">
        <v>973</v>
      </c>
      <c r="B976" s="51">
        <v>61.158268620427442</v>
      </c>
    </row>
    <row r="977" spans="1:2" x14ac:dyDescent="0.2">
      <c r="A977" s="50">
        <v>974</v>
      </c>
      <c r="B977" s="51">
        <v>62.597752164137418</v>
      </c>
    </row>
    <row r="978" spans="1:2" x14ac:dyDescent="0.2">
      <c r="A978" s="50">
        <v>975</v>
      </c>
      <c r="B978" s="51">
        <v>61.236455779946596</v>
      </c>
    </row>
    <row r="979" spans="1:2" x14ac:dyDescent="0.2">
      <c r="A979" s="50">
        <v>976</v>
      </c>
      <c r="B979" s="51">
        <v>59.096078081417524</v>
      </c>
    </row>
    <row r="980" spans="1:2" x14ac:dyDescent="0.2">
      <c r="A980" s="50">
        <v>977</v>
      </c>
      <c r="B980" s="51">
        <v>62.680783072249412</v>
      </c>
    </row>
    <row r="981" spans="1:2" x14ac:dyDescent="0.2">
      <c r="A981" s="50">
        <v>978</v>
      </c>
      <c r="B981" s="51">
        <v>58.151500200051956</v>
      </c>
    </row>
    <row r="982" spans="1:2" x14ac:dyDescent="0.2">
      <c r="A982" s="50">
        <v>979</v>
      </c>
      <c r="B982" s="51">
        <v>56.799208434274412</v>
      </c>
    </row>
    <row r="983" spans="1:2" x14ac:dyDescent="0.2">
      <c r="A983" s="50">
        <v>980</v>
      </c>
      <c r="B983" s="51">
        <v>62.383031059570385</v>
      </c>
    </row>
    <row r="984" spans="1:2" x14ac:dyDescent="0.2">
      <c r="A984" s="50">
        <v>981</v>
      </c>
      <c r="B984" s="51">
        <v>60.249592553854562</v>
      </c>
    </row>
    <row r="985" spans="1:2" x14ac:dyDescent="0.2">
      <c r="A985" s="50">
        <v>982</v>
      </c>
      <c r="B985" s="51">
        <v>62.265919443017964</v>
      </c>
    </row>
    <row r="986" spans="1:2" x14ac:dyDescent="0.2">
      <c r="A986" s="50">
        <v>983</v>
      </c>
      <c r="B986" s="51">
        <v>60.707468838547612</v>
      </c>
    </row>
    <row r="987" spans="1:2" x14ac:dyDescent="0.2">
      <c r="A987" s="50">
        <v>984</v>
      </c>
      <c r="B987" s="51">
        <v>61.197504731632002</v>
      </c>
    </row>
    <row r="988" spans="1:2" x14ac:dyDescent="0.2">
      <c r="A988" s="50">
        <v>985</v>
      </c>
      <c r="B988" s="51">
        <v>64.241049337093472</v>
      </c>
    </row>
    <row r="989" spans="1:2" x14ac:dyDescent="0.2">
      <c r="A989" s="50">
        <v>986</v>
      </c>
      <c r="B989" s="51">
        <v>61.221280348133241</v>
      </c>
    </row>
    <row r="990" spans="1:2" x14ac:dyDescent="0.2">
      <c r="A990" s="50">
        <v>987</v>
      </c>
      <c r="B990" s="51">
        <v>62.419588318942459</v>
      </c>
    </row>
    <row r="991" spans="1:2" x14ac:dyDescent="0.2">
      <c r="A991" s="50">
        <v>988</v>
      </c>
      <c r="B991" s="51">
        <v>61.777972177711305</v>
      </c>
    </row>
    <row r="992" spans="1:2" x14ac:dyDescent="0.2">
      <c r="A992" s="50">
        <v>989</v>
      </c>
      <c r="B992" s="51">
        <v>63.888948136549431</v>
      </c>
    </row>
    <row r="993" spans="1:2" x14ac:dyDescent="0.2">
      <c r="A993" s="50">
        <v>990</v>
      </c>
      <c r="B993" s="51">
        <v>63.477639525951474</v>
      </c>
    </row>
    <row r="994" spans="1:2" x14ac:dyDescent="0.2">
      <c r="A994" s="50">
        <v>991</v>
      </c>
      <c r="B994" s="51">
        <v>60.077435709106503</v>
      </c>
    </row>
    <row r="995" spans="1:2" x14ac:dyDescent="0.2">
      <c r="A995" s="50">
        <v>992</v>
      </c>
      <c r="B995" s="51">
        <v>62.620476614464849</v>
      </c>
    </row>
    <row r="996" spans="1:2" x14ac:dyDescent="0.2">
      <c r="A996" s="50">
        <v>993</v>
      </c>
      <c r="B996" s="51">
        <v>58.865469466624099</v>
      </c>
    </row>
    <row r="997" spans="1:2" x14ac:dyDescent="0.2">
      <c r="A997" s="50">
        <v>994</v>
      </c>
      <c r="B997" s="51">
        <v>65.099234473807343</v>
      </c>
    </row>
    <row r="998" spans="1:2" x14ac:dyDescent="0.2">
      <c r="A998" s="50">
        <v>995</v>
      </c>
      <c r="B998" s="51">
        <v>64.277252328263742</v>
      </c>
    </row>
    <row r="999" spans="1:2" x14ac:dyDescent="0.2">
      <c r="A999" s="50">
        <v>996</v>
      </c>
      <c r="B999" s="51">
        <v>58.820624565077864</v>
      </c>
    </row>
    <row r="1000" spans="1:2" x14ac:dyDescent="0.2">
      <c r="A1000" s="50">
        <v>997</v>
      </c>
      <c r="B1000" s="51">
        <v>61.504258433564644</v>
      </c>
    </row>
    <row r="1001" spans="1:2" x14ac:dyDescent="0.2">
      <c r="A1001" s="50">
        <v>998</v>
      </c>
      <c r="B1001" s="51">
        <v>63.094947404846927</v>
      </c>
    </row>
    <row r="1002" spans="1:2" x14ac:dyDescent="0.2">
      <c r="A1002" s="50">
        <v>999</v>
      </c>
      <c r="B1002" s="51">
        <v>59.189128415528792</v>
      </c>
    </row>
    <row r="1003" spans="1:2" x14ac:dyDescent="0.2">
      <c r="A1003" s="50">
        <v>1000</v>
      </c>
      <c r="B1003" s="51">
        <v>64.375794656639059</v>
      </c>
    </row>
    <row r="1004" spans="1:2" x14ac:dyDescent="0.2">
      <c r="A1004" s="50">
        <v>1001</v>
      </c>
      <c r="B1004" s="51">
        <v>58.068994901756248</v>
      </c>
    </row>
    <row r="1005" spans="1:2" x14ac:dyDescent="0.2">
      <c r="A1005" s="50">
        <v>1002</v>
      </c>
      <c r="B1005" s="51">
        <v>62.033170524170181</v>
      </c>
    </row>
    <row r="1006" spans="1:2" x14ac:dyDescent="0.2">
      <c r="A1006" s="50">
        <v>1003</v>
      </c>
      <c r="B1006" s="51">
        <v>61.481489533899364</v>
      </c>
    </row>
    <row r="1007" spans="1:2" x14ac:dyDescent="0.2">
      <c r="A1007" s="50">
        <v>1004</v>
      </c>
      <c r="B1007" s="51">
        <v>65.75802999398428</v>
      </c>
    </row>
    <row r="1008" spans="1:2" x14ac:dyDescent="0.2">
      <c r="A1008" s="50">
        <v>1005</v>
      </c>
      <c r="B1008" s="51">
        <v>66.953953827156909</v>
      </c>
    </row>
    <row r="1009" spans="1:2" x14ac:dyDescent="0.2">
      <c r="A1009" s="50">
        <v>1006</v>
      </c>
      <c r="B1009" s="51">
        <v>62.741568671183444</v>
      </c>
    </row>
    <row r="1010" spans="1:2" x14ac:dyDescent="0.2">
      <c r="A1010" s="50">
        <v>1007</v>
      </c>
      <c r="B1010" s="51">
        <v>68.402373158570796</v>
      </c>
    </row>
    <row r="1011" spans="1:2" x14ac:dyDescent="0.2">
      <c r="A1011" s="50">
        <v>1008</v>
      </c>
      <c r="B1011" s="51">
        <v>59.425704525933277</v>
      </c>
    </row>
    <row r="1012" spans="1:2" x14ac:dyDescent="0.2">
      <c r="A1012" s="50">
        <v>1009</v>
      </c>
      <c r="B1012" s="51">
        <v>60.734181628553607</v>
      </c>
    </row>
    <row r="1013" spans="1:2" x14ac:dyDescent="0.2">
      <c r="A1013" s="50">
        <v>1010</v>
      </c>
      <c r="B1013" s="51">
        <v>58.747461642922211</v>
      </c>
    </row>
    <row r="1014" spans="1:2" x14ac:dyDescent="0.2">
      <c r="A1014" s="50">
        <v>1011</v>
      </c>
      <c r="B1014" s="51">
        <v>63.054713086609112</v>
      </c>
    </row>
    <row r="1015" spans="1:2" x14ac:dyDescent="0.2">
      <c r="A1015" s="50">
        <v>1012</v>
      </c>
      <c r="B1015" s="51">
        <v>64.300753473713925</v>
      </c>
    </row>
    <row r="1016" spans="1:2" x14ac:dyDescent="0.2">
      <c r="A1016" s="50">
        <v>1013</v>
      </c>
      <c r="B1016" s="51">
        <v>64.400390472146469</v>
      </c>
    </row>
    <row r="1017" spans="1:2" x14ac:dyDescent="0.2">
      <c r="A1017" s="50">
        <v>1014</v>
      </c>
      <c r="B1017" s="51">
        <v>64.11386679011413</v>
      </c>
    </row>
    <row r="1018" spans="1:2" x14ac:dyDescent="0.2">
      <c r="A1018" s="50">
        <v>1015</v>
      </c>
      <c r="B1018" s="51">
        <v>65.135634152994427</v>
      </c>
    </row>
    <row r="1019" spans="1:2" x14ac:dyDescent="0.2">
      <c r="A1019" s="50">
        <v>1016</v>
      </c>
      <c r="B1019" s="51">
        <v>61.345237048283856</v>
      </c>
    </row>
    <row r="1020" spans="1:2" x14ac:dyDescent="0.2">
      <c r="A1020" s="50">
        <v>1017</v>
      </c>
      <c r="B1020" s="51">
        <v>62.06927193089885</v>
      </c>
    </row>
    <row r="1021" spans="1:2" x14ac:dyDescent="0.2">
      <c r="A1021" s="50">
        <v>1018</v>
      </c>
      <c r="B1021" s="51">
        <v>62.841279438258972</v>
      </c>
    </row>
    <row r="1022" spans="1:2" x14ac:dyDescent="0.2">
      <c r="A1022" s="50">
        <v>1019</v>
      </c>
      <c r="B1022" s="51">
        <v>60.410596469299875</v>
      </c>
    </row>
    <row r="1023" spans="1:2" x14ac:dyDescent="0.2">
      <c r="A1023" s="50">
        <v>1020</v>
      </c>
      <c r="B1023" s="51">
        <v>61.916861297752547</v>
      </c>
    </row>
    <row r="1024" spans="1:2" x14ac:dyDescent="0.2">
      <c r="A1024" s="50">
        <v>1021</v>
      </c>
      <c r="B1024" s="51">
        <v>61.836467567201709</v>
      </c>
    </row>
    <row r="1025" spans="1:2" x14ac:dyDescent="0.2">
      <c r="A1025" s="50">
        <v>1022</v>
      </c>
      <c r="B1025" s="51">
        <v>63.652687794132092</v>
      </c>
    </row>
    <row r="1026" spans="1:2" x14ac:dyDescent="0.2">
      <c r="A1026" s="50">
        <v>1023</v>
      </c>
      <c r="B1026" s="51">
        <v>64.205415097250579</v>
      </c>
    </row>
    <row r="1027" spans="1:2" x14ac:dyDescent="0.2">
      <c r="A1027" s="50">
        <v>1024</v>
      </c>
      <c r="B1027" s="51">
        <v>64.731957840739781</v>
      </c>
    </row>
    <row r="1028" spans="1:2" x14ac:dyDescent="0.2">
      <c r="A1028" s="50">
        <v>1025</v>
      </c>
      <c r="B1028" s="51">
        <v>63.40669818839531</v>
      </c>
    </row>
    <row r="1029" spans="1:2" x14ac:dyDescent="0.2">
      <c r="A1029" s="50">
        <v>1026</v>
      </c>
      <c r="B1029" s="51">
        <v>60.331334557488965</v>
      </c>
    </row>
    <row r="1030" spans="1:2" x14ac:dyDescent="0.2">
      <c r="A1030" s="50">
        <v>1027</v>
      </c>
      <c r="B1030" s="51">
        <v>62.091278782955627</v>
      </c>
    </row>
    <row r="1031" spans="1:2" x14ac:dyDescent="0.2">
      <c r="A1031" s="50">
        <v>1028</v>
      </c>
      <c r="B1031" s="51">
        <v>61.298593675182715</v>
      </c>
    </row>
    <row r="1032" spans="1:2" x14ac:dyDescent="0.2">
      <c r="A1032" s="50">
        <v>1029</v>
      </c>
      <c r="B1032" s="51">
        <v>58.531592983638888</v>
      </c>
    </row>
    <row r="1033" spans="1:2" x14ac:dyDescent="0.2">
      <c r="A1033" s="50">
        <v>1030</v>
      </c>
      <c r="B1033" s="51">
        <v>63.252418878454108</v>
      </c>
    </row>
    <row r="1034" spans="1:2" x14ac:dyDescent="0.2">
      <c r="A1034" s="50">
        <v>1031</v>
      </c>
      <c r="B1034" s="51">
        <v>63.550081719418756</v>
      </c>
    </row>
    <row r="1035" spans="1:2" x14ac:dyDescent="0.2">
      <c r="A1035" s="50">
        <v>1032</v>
      </c>
      <c r="B1035" s="51">
        <v>59.791263709294917</v>
      </c>
    </row>
    <row r="1036" spans="1:2" x14ac:dyDescent="0.2">
      <c r="A1036" s="50">
        <v>1033</v>
      </c>
      <c r="B1036" s="51">
        <v>63.18551650384704</v>
      </c>
    </row>
    <row r="1037" spans="1:2" x14ac:dyDescent="0.2">
      <c r="A1037" s="50">
        <v>1034</v>
      </c>
      <c r="B1037" s="51">
        <v>63.777938088215187</v>
      </c>
    </row>
    <row r="1038" spans="1:2" x14ac:dyDescent="0.2">
      <c r="A1038" s="50">
        <v>1035</v>
      </c>
      <c r="B1038" s="51">
        <v>58.438904131716299</v>
      </c>
    </row>
    <row r="1039" spans="1:2" x14ac:dyDescent="0.2">
      <c r="A1039" s="50">
        <v>1036</v>
      </c>
      <c r="B1039" s="51">
        <v>66.46363947535481</v>
      </c>
    </row>
    <row r="1040" spans="1:2" x14ac:dyDescent="0.2">
      <c r="A1040" s="50">
        <v>1037</v>
      </c>
      <c r="B1040" s="51">
        <v>62.92736292037327</v>
      </c>
    </row>
    <row r="1041" spans="1:2" x14ac:dyDescent="0.2">
      <c r="A1041" s="50">
        <v>1038</v>
      </c>
      <c r="B1041" s="51">
        <v>64.990422966553851</v>
      </c>
    </row>
    <row r="1042" spans="1:2" x14ac:dyDescent="0.2">
      <c r="A1042" s="50">
        <v>1039</v>
      </c>
      <c r="B1042" s="51">
        <v>61.526965792790961</v>
      </c>
    </row>
    <row r="1043" spans="1:2" x14ac:dyDescent="0.2">
      <c r="A1043" s="50">
        <v>1040</v>
      </c>
      <c r="B1043" s="51">
        <v>61.541479798874292</v>
      </c>
    </row>
    <row r="1044" spans="1:2" x14ac:dyDescent="0.2">
      <c r="A1044" s="50">
        <v>1041</v>
      </c>
      <c r="B1044" s="51">
        <v>65.194127148927137</v>
      </c>
    </row>
    <row r="1045" spans="1:2" x14ac:dyDescent="0.2">
      <c r="A1045" s="50">
        <v>1042</v>
      </c>
      <c r="B1045" s="51">
        <v>59.153479170925635</v>
      </c>
    </row>
    <row r="1046" spans="1:2" x14ac:dyDescent="0.2">
      <c r="A1046" s="50">
        <v>1043</v>
      </c>
      <c r="B1046" s="51">
        <v>61.134204658363032</v>
      </c>
    </row>
    <row r="1047" spans="1:2" x14ac:dyDescent="0.2">
      <c r="A1047" s="50">
        <v>1044</v>
      </c>
      <c r="B1047" s="51">
        <v>64.545965849891871</v>
      </c>
    </row>
    <row r="1048" spans="1:2" x14ac:dyDescent="0.2">
      <c r="A1048" s="50">
        <v>1045</v>
      </c>
      <c r="B1048" s="51">
        <v>60.618281437673879</v>
      </c>
    </row>
    <row r="1049" spans="1:2" x14ac:dyDescent="0.2">
      <c r="A1049" s="50">
        <v>1046</v>
      </c>
      <c r="B1049" s="51">
        <v>64.337950725675327</v>
      </c>
    </row>
    <row r="1050" spans="1:2" x14ac:dyDescent="0.2">
      <c r="A1050" s="50">
        <v>1047</v>
      </c>
      <c r="B1050" s="51">
        <v>61.029811266504502</v>
      </c>
    </row>
    <row r="1051" spans="1:2" x14ac:dyDescent="0.2">
      <c r="A1051" s="50">
        <v>1048</v>
      </c>
      <c r="B1051" s="51">
        <v>62.966590301272284</v>
      </c>
    </row>
    <row r="1052" spans="1:2" x14ac:dyDescent="0.2">
      <c r="A1052" s="50">
        <v>1049</v>
      </c>
      <c r="B1052" s="51">
        <v>59.891072711698229</v>
      </c>
    </row>
    <row r="1053" spans="1:2" x14ac:dyDescent="0.2">
      <c r="A1053" s="50">
        <v>1050</v>
      </c>
      <c r="B1053" s="51">
        <v>62.9906443876677</v>
      </c>
    </row>
    <row r="1054" spans="1:2" x14ac:dyDescent="0.2">
      <c r="A1054" s="50">
        <v>1051</v>
      </c>
      <c r="B1054" s="51">
        <v>64.615151235805868</v>
      </c>
    </row>
    <row r="1055" spans="1:2" x14ac:dyDescent="0.2">
      <c r="A1055" s="50">
        <v>1052</v>
      </c>
      <c r="B1055" s="51">
        <v>63.624168429973267</v>
      </c>
    </row>
    <row r="1056" spans="1:2" x14ac:dyDescent="0.2">
      <c r="A1056" s="50">
        <v>1053</v>
      </c>
      <c r="B1056" s="51">
        <v>59.455821524742902</v>
      </c>
    </row>
    <row r="1057" spans="1:2" x14ac:dyDescent="0.2">
      <c r="A1057" s="50">
        <v>1054</v>
      </c>
      <c r="B1057" s="51">
        <v>63.838370173722431</v>
      </c>
    </row>
    <row r="1058" spans="1:2" x14ac:dyDescent="0.2">
      <c r="A1058" s="50">
        <v>1055</v>
      </c>
      <c r="B1058" s="51">
        <v>60.469137467483847</v>
      </c>
    </row>
    <row r="1059" spans="1:2" x14ac:dyDescent="0.2">
      <c r="A1059" s="50">
        <v>1056</v>
      </c>
      <c r="B1059" s="51">
        <v>65.04395301307531</v>
      </c>
    </row>
    <row r="1060" spans="1:2" x14ac:dyDescent="0.2">
      <c r="A1060" s="50">
        <v>1057</v>
      </c>
      <c r="B1060" s="51">
        <v>59.546583559832008</v>
      </c>
    </row>
    <row r="1061" spans="1:2" x14ac:dyDescent="0.2">
      <c r="A1061" s="50">
        <v>1058</v>
      </c>
      <c r="B1061" s="51">
        <v>60.516273101910329</v>
      </c>
    </row>
    <row r="1062" spans="1:2" x14ac:dyDescent="0.2">
      <c r="A1062" s="50">
        <v>1059</v>
      </c>
      <c r="B1062" s="51">
        <v>59.927631381007501</v>
      </c>
    </row>
    <row r="1063" spans="1:2" x14ac:dyDescent="0.2">
      <c r="A1063" s="50">
        <v>1060</v>
      </c>
      <c r="B1063" s="51">
        <v>61.443995192284561</v>
      </c>
    </row>
    <row r="1064" spans="1:2" x14ac:dyDescent="0.2">
      <c r="A1064" s="50">
        <v>1061</v>
      </c>
      <c r="B1064" s="51">
        <v>63.29454455473369</v>
      </c>
    </row>
    <row r="1065" spans="1:2" x14ac:dyDescent="0.2">
      <c r="A1065" s="50">
        <v>1062</v>
      </c>
      <c r="B1065" s="51">
        <v>67.115038642002204</v>
      </c>
    </row>
    <row r="1066" spans="1:2" x14ac:dyDescent="0.2">
      <c r="A1066" s="50">
        <v>1063</v>
      </c>
      <c r="B1066" s="51">
        <v>59.766277312943984</v>
      </c>
    </row>
    <row r="1067" spans="1:2" x14ac:dyDescent="0.2">
      <c r="A1067" s="50">
        <v>1064</v>
      </c>
      <c r="B1067" s="51">
        <v>60.021236953452117</v>
      </c>
    </row>
    <row r="1068" spans="1:2" x14ac:dyDescent="0.2">
      <c r="A1068" s="50">
        <v>1065</v>
      </c>
      <c r="B1068" s="51">
        <v>61.260066029833659</v>
      </c>
    </row>
    <row r="1069" spans="1:2" x14ac:dyDescent="0.2">
      <c r="A1069" s="50">
        <v>1066</v>
      </c>
      <c r="B1069" s="51">
        <v>63.972425829414576</v>
      </c>
    </row>
    <row r="1070" spans="1:2" x14ac:dyDescent="0.2">
      <c r="A1070" s="50">
        <v>1067</v>
      </c>
      <c r="B1070" s="51">
        <v>63.268813703140339</v>
      </c>
    </row>
    <row r="1071" spans="1:2" x14ac:dyDescent="0.2">
      <c r="A1071" s="50">
        <v>1068</v>
      </c>
      <c r="B1071" s="51">
        <v>60.777563111986879</v>
      </c>
    </row>
    <row r="1072" spans="1:2" x14ac:dyDescent="0.2">
      <c r="A1072" s="50">
        <v>1069</v>
      </c>
      <c r="B1072" s="51">
        <v>61.00508051419169</v>
      </c>
    </row>
    <row r="1073" spans="1:2" x14ac:dyDescent="0.2">
      <c r="A1073" s="50">
        <v>1070</v>
      </c>
      <c r="B1073" s="51">
        <v>65.359732859574166</v>
      </c>
    </row>
    <row r="1074" spans="1:2" x14ac:dyDescent="0.2">
      <c r="A1074" s="50">
        <v>1071</v>
      </c>
      <c r="B1074" s="51">
        <v>58.617744061785238</v>
      </c>
    </row>
    <row r="1075" spans="1:2" x14ac:dyDescent="0.2">
      <c r="A1075" s="50">
        <v>1072</v>
      </c>
      <c r="B1075" s="51">
        <v>61.682678888071159</v>
      </c>
    </row>
    <row r="1076" spans="1:2" x14ac:dyDescent="0.2">
      <c r="A1076" s="50">
        <v>1073</v>
      </c>
      <c r="B1076" s="51">
        <v>62.538021278737403</v>
      </c>
    </row>
    <row r="1077" spans="1:2" x14ac:dyDescent="0.2">
      <c r="A1077" s="50">
        <v>1074</v>
      </c>
      <c r="B1077" s="51">
        <v>61.421049568778024</v>
      </c>
    </row>
    <row r="1078" spans="1:2" x14ac:dyDescent="0.2">
      <c r="A1078" s="50">
        <v>1075</v>
      </c>
      <c r="B1078" s="51">
        <v>66.742437918400938</v>
      </c>
    </row>
    <row r="1079" spans="1:2" x14ac:dyDescent="0.2">
      <c r="A1079" s="50">
        <v>1076</v>
      </c>
      <c r="B1079" s="51">
        <v>64.82552912707645</v>
      </c>
    </row>
    <row r="1080" spans="1:2" x14ac:dyDescent="0.2">
      <c r="A1080" s="50">
        <v>1077</v>
      </c>
      <c r="B1080" s="51">
        <v>64.956992247105916</v>
      </c>
    </row>
    <row r="1081" spans="1:2" x14ac:dyDescent="0.2">
      <c r="A1081" s="50">
        <v>1078</v>
      </c>
      <c r="B1081" s="51">
        <v>64.587849314749448</v>
      </c>
    </row>
    <row r="1082" spans="1:2" x14ac:dyDescent="0.2">
      <c r="A1082" s="50">
        <v>1079</v>
      </c>
      <c r="B1082" s="51">
        <v>66.118729825812892</v>
      </c>
    </row>
    <row r="1083" spans="1:2" x14ac:dyDescent="0.2">
      <c r="A1083" s="50">
        <v>1080</v>
      </c>
      <c r="B1083" s="51">
        <v>63.11964363470716</v>
      </c>
    </row>
    <row r="1084" spans="1:2" x14ac:dyDescent="0.2">
      <c r="A1084" s="50">
        <v>1081</v>
      </c>
      <c r="B1084" s="51">
        <v>64.025681848378838</v>
      </c>
    </row>
    <row r="1085" spans="1:2" x14ac:dyDescent="0.2">
      <c r="A1085" s="50">
        <v>1082</v>
      </c>
      <c r="B1085" s="51">
        <v>65.67370208828514</v>
      </c>
    </row>
    <row r="1086" spans="1:2" x14ac:dyDescent="0.2">
      <c r="A1086" s="50">
        <v>1083</v>
      </c>
      <c r="B1086" s="51">
        <v>60.760688805948583</v>
      </c>
    </row>
    <row r="1087" spans="1:2" x14ac:dyDescent="0.2">
      <c r="A1087" s="50">
        <v>1084</v>
      </c>
      <c r="B1087" s="51">
        <v>63.80799113374831</v>
      </c>
    </row>
    <row r="1088" spans="1:2" x14ac:dyDescent="0.2">
      <c r="A1088" s="50">
        <v>1085</v>
      </c>
      <c r="B1088" s="51">
        <v>63.700060310540138</v>
      </c>
    </row>
    <row r="1089" spans="1:2" x14ac:dyDescent="0.2">
      <c r="A1089" s="50">
        <v>1086</v>
      </c>
      <c r="B1089" s="51">
        <v>59.036354700203475</v>
      </c>
    </row>
    <row r="1090" spans="1:2" x14ac:dyDescent="0.2">
      <c r="A1090" s="50">
        <v>1087</v>
      </c>
      <c r="B1090" s="51">
        <v>64.70295846606426</v>
      </c>
    </row>
    <row r="1091" spans="1:2" x14ac:dyDescent="0.2">
      <c r="A1091" s="50">
        <v>1088</v>
      </c>
      <c r="B1091" s="51">
        <v>65.427363142300408</v>
      </c>
    </row>
    <row r="1092" spans="1:2" x14ac:dyDescent="0.2">
      <c r="A1092" s="50">
        <v>1089</v>
      </c>
      <c r="B1092" s="51">
        <v>63.758853513542284</v>
      </c>
    </row>
    <row r="1093" spans="1:2" x14ac:dyDescent="0.2">
      <c r="A1093" s="50">
        <v>1090</v>
      </c>
      <c r="B1093" s="51">
        <v>60.690246646336803</v>
      </c>
    </row>
    <row r="1094" spans="1:2" x14ac:dyDescent="0.2">
      <c r="A1094" s="50">
        <v>1091</v>
      </c>
      <c r="B1094" s="51">
        <v>64.058706968758443</v>
      </c>
    </row>
    <row r="1095" spans="1:2" x14ac:dyDescent="0.2">
      <c r="A1095" s="50">
        <v>1092</v>
      </c>
      <c r="B1095" s="51">
        <v>61.586650935557415</v>
      </c>
    </row>
    <row r="1096" spans="1:2" x14ac:dyDescent="0.2">
      <c r="A1096" s="50">
        <v>1093</v>
      </c>
      <c r="B1096" s="51">
        <v>61.360103992788623</v>
      </c>
    </row>
    <row r="1097" spans="1:2" x14ac:dyDescent="0.2">
      <c r="A1097" s="50">
        <v>1094</v>
      </c>
      <c r="B1097" s="51">
        <v>57.403378680855369</v>
      </c>
    </row>
    <row r="1098" spans="1:2" x14ac:dyDescent="0.2">
      <c r="A1098" s="50">
        <v>1095</v>
      </c>
      <c r="B1098" s="51">
        <v>63.920251049318772</v>
      </c>
    </row>
    <row r="1099" spans="1:2" x14ac:dyDescent="0.2">
      <c r="A1099" s="50">
        <v>1096</v>
      </c>
      <c r="B1099" s="51">
        <v>60.229357534538245</v>
      </c>
    </row>
    <row r="1100" spans="1:2" x14ac:dyDescent="0.2">
      <c r="A1100" s="50">
        <v>1097</v>
      </c>
      <c r="B1100" s="51">
        <v>55.811659689700946</v>
      </c>
    </row>
    <row r="1101" spans="1:2" x14ac:dyDescent="0.2">
      <c r="A1101" s="50">
        <v>1098</v>
      </c>
      <c r="B1101" s="51">
        <v>64.182876617220302</v>
      </c>
    </row>
    <row r="1102" spans="1:2" x14ac:dyDescent="0.2">
      <c r="A1102" s="50">
        <v>1099</v>
      </c>
      <c r="B1102" s="51">
        <v>59.295412630314217</v>
      </c>
    </row>
    <row r="1103" spans="1:2" x14ac:dyDescent="0.2">
      <c r="A1103" s="50">
        <v>1100</v>
      </c>
      <c r="B1103" s="51">
        <v>60.939086334141258</v>
      </c>
    </row>
    <row r="1104" spans="1:2" x14ac:dyDescent="0.2">
      <c r="A1104" s="50">
        <v>1101</v>
      </c>
      <c r="B1104" s="51">
        <v>66.009451109540834</v>
      </c>
    </row>
    <row r="1105" spans="1:2" x14ac:dyDescent="0.2">
      <c r="A1105" s="50">
        <v>1102</v>
      </c>
      <c r="B1105" s="51">
        <v>65.847822612299822</v>
      </c>
    </row>
    <row r="1106" spans="1:2" x14ac:dyDescent="0.2">
      <c r="A1106" s="50">
        <v>1103</v>
      </c>
      <c r="B1106" s="51">
        <v>63.320445656937032</v>
      </c>
    </row>
    <row r="1107" spans="1:2" x14ac:dyDescent="0.2">
      <c r="A1107" s="50">
        <v>1104</v>
      </c>
      <c r="B1107" s="51">
        <v>63.337128515190457</v>
      </c>
    </row>
    <row r="1108" spans="1:2" x14ac:dyDescent="0.2">
      <c r="A1108" s="50">
        <v>1105</v>
      </c>
      <c r="B1108" s="51">
        <v>60.562665063711435</v>
      </c>
    </row>
    <row r="1109" spans="1:2" x14ac:dyDescent="0.2">
      <c r="A1109" s="50">
        <v>1106</v>
      </c>
      <c r="B1109" s="51">
        <v>61.564092398488043</v>
      </c>
    </row>
    <row r="1110" spans="1:2" x14ac:dyDescent="0.2">
      <c r="A1110" s="50">
        <v>1107</v>
      </c>
      <c r="B1110" s="51">
        <v>62.903588566743807</v>
      </c>
    </row>
    <row r="1111" spans="1:2" x14ac:dyDescent="0.2">
      <c r="A1111" s="50">
        <v>1108</v>
      </c>
      <c r="B1111" s="51">
        <v>60.165074979010022</v>
      </c>
    </row>
    <row r="1112" spans="1:2" x14ac:dyDescent="0.2">
      <c r="A1112" s="50">
        <v>1109</v>
      </c>
      <c r="B1112" s="51">
        <v>62.441921552271204</v>
      </c>
    </row>
    <row r="1113" spans="1:2" x14ac:dyDescent="0.2">
      <c r="A1113" s="50">
        <v>1110</v>
      </c>
      <c r="B1113" s="51">
        <v>59.986265098859043</v>
      </c>
    </row>
    <row r="1114" spans="1:2" x14ac:dyDescent="0.2">
      <c r="A1114" s="50">
        <v>1111</v>
      </c>
      <c r="B1114" s="51">
        <v>62.802888138930484</v>
      </c>
    </row>
    <row r="1115" spans="1:2" x14ac:dyDescent="0.2">
      <c r="A1115" s="50">
        <v>1112</v>
      </c>
      <c r="B1115" s="51">
        <v>66.193982997232908</v>
      </c>
    </row>
    <row r="1116" spans="1:2" x14ac:dyDescent="0.2">
      <c r="A1116" s="50">
        <v>1113</v>
      </c>
      <c r="B1116" s="51">
        <v>60.311743946353864</v>
      </c>
    </row>
    <row r="1117" spans="1:2" x14ac:dyDescent="0.2">
      <c r="A1117" s="50">
        <v>1114</v>
      </c>
      <c r="B1117" s="51">
        <v>66.321363874554791</v>
      </c>
    </row>
    <row r="1118" spans="1:2" x14ac:dyDescent="0.2">
      <c r="A1118" s="50">
        <v>1115</v>
      </c>
      <c r="B1118" s="51">
        <v>65.254819355627731</v>
      </c>
    </row>
    <row r="1119" spans="1:2" x14ac:dyDescent="0.2">
      <c r="A1119" s="50">
        <v>1116</v>
      </c>
      <c r="B1119" s="51">
        <v>64.004754912273896</v>
      </c>
    </row>
    <row r="1120" spans="1:2" x14ac:dyDescent="0.2">
      <c r="A1120" s="50">
        <v>1117</v>
      </c>
      <c r="B1120" s="51">
        <v>59.963563513295554</v>
      </c>
    </row>
    <row r="1121" spans="1:2" x14ac:dyDescent="0.2">
      <c r="A1121" s="50">
        <v>1118</v>
      </c>
      <c r="B1121" s="51">
        <v>59.377574085631117</v>
      </c>
    </row>
    <row r="1122" spans="1:2" x14ac:dyDescent="0.2">
      <c r="A1122" s="50">
        <v>1119</v>
      </c>
      <c r="B1122" s="51">
        <v>62.324378320650482</v>
      </c>
    </row>
    <row r="1123" spans="1:2" x14ac:dyDescent="0.2">
      <c r="A1123" s="50">
        <v>1120</v>
      </c>
      <c r="B1123" s="51">
        <v>60.487632890386948</v>
      </c>
    </row>
    <row r="1124" spans="1:2" x14ac:dyDescent="0.2">
      <c r="A1124" s="50">
        <v>1121</v>
      </c>
      <c r="B1124" s="51">
        <v>61.741529255716515</v>
      </c>
    </row>
    <row r="1125" spans="1:2" x14ac:dyDescent="0.2">
      <c r="A1125" s="50">
        <v>1122</v>
      </c>
      <c r="B1125" s="51">
        <v>62.360793094822483</v>
      </c>
    </row>
    <row r="1126" spans="1:2" x14ac:dyDescent="0.2">
      <c r="A1126" s="50">
        <v>1123</v>
      </c>
      <c r="B1126" s="51">
        <v>61.953019650543041</v>
      </c>
    </row>
    <row r="1127" spans="1:2" x14ac:dyDescent="0.2">
      <c r="A1127" s="50">
        <v>1124</v>
      </c>
      <c r="B1127" s="51">
        <v>63.226955300901729</v>
      </c>
    </row>
    <row r="1128" spans="1:2" x14ac:dyDescent="0.2">
      <c r="A1128" s="50">
        <v>1125</v>
      </c>
      <c r="B1128" s="51">
        <v>57.759381560442662</v>
      </c>
    </row>
    <row r="1129" spans="1:2" x14ac:dyDescent="0.2">
      <c r="A1129" s="50">
        <v>1126</v>
      </c>
      <c r="B1129" s="51">
        <v>58.375507669862394</v>
      </c>
    </row>
    <row r="1130" spans="1:2" x14ac:dyDescent="0.2">
      <c r="A1130" s="50">
        <v>1127</v>
      </c>
      <c r="B1130" s="51">
        <v>61.858576066205345</v>
      </c>
    </row>
    <row r="1131" spans="1:2" x14ac:dyDescent="0.2">
      <c r="A1131" s="50">
        <v>1128</v>
      </c>
      <c r="B1131" s="51">
        <v>62.011162175716414</v>
      </c>
    </row>
    <row r="1132" spans="1:2" x14ac:dyDescent="0.2">
      <c r="A1132" s="50">
        <v>1129</v>
      </c>
      <c r="B1132" s="51">
        <v>63.030352380867477</v>
      </c>
    </row>
    <row r="1133" spans="1:2" x14ac:dyDescent="0.2">
      <c r="A1133" s="50">
        <v>1130</v>
      </c>
      <c r="B1133" s="51">
        <v>59.574682249164148</v>
      </c>
    </row>
    <row r="1134" spans="1:2" x14ac:dyDescent="0.2">
      <c r="A1134" s="50">
        <v>1131</v>
      </c>
      <c r="B1134" s="51">
        <v>63.606037089112419</v>
      </c>
    </row>
    <row r="1135" spans="1:2" x14ac:dyDescent="0.2">
      <c r="A1135" s="50">
        <v>1132</v>
      </c>
      <c r="B1135" s="51">
        <v>61.094471957716728</v>
      </c>
    </row>
    <row r="1136" spans="1:2" x14ac:dyDescent="0.2">
      <c r="A1136" s="50">
        <v>1133</v>
      </c>
      <c r="B1136" s="51">
        <v>62.779599426925685</v>
      </c>
    </row>
    <row r="1137" spans="1:2" x14ac:dyDescent="0.2">
      <c r="A1137" s="50">
        <v>1134</v>
      </c>
      <c r="B1137" s="51">
        <v>60.635886744313176</v>
      </c>
    </row>
    <row r="1138" spans="1:2" x14ac:dyDescent="0.2">
      <c r="A1138" s="50">
        <v>1135</v>
      </c>
      <c r="B1138" s="51">
        <v>61.383247868579545</v>
      </c>
    </row>
    <row r="1139" spans="1:2" x14ac:dyDescent="0.2">
      <c r="A1139" s="50">
        <v>1136</v>
      </c>
      <c r="B1139" s="51">
        <v>63.504890128628659</v>
      </c>
    </row>
    <row r="1140" spans="1:2" x14ac:dyDescent="0.2">
      <c r="A1140" s="50">
        <v>1137</v>
      </c>
      <c r="B1140" s="51">
        <v>64.856539599399099</v>
      </c>
    </row>
    <row r="1141" spans="1:2" x14ac:dyDescent="0.2">
      <c r="A1141" s="50">
        <v>1138</v>
      </c>
      <c r="B1141" s="51">
        <v>63.201647606270399</v>
      </c>
    </row>
    <row r="1142" spans="1:2" x14ac:dyDescent="0.2">
      <c r="A1142" s="50">
        <v>1139</v>
      </c>
      <c r="B1142" s="51">
        <v>60.980208680085809</v>
      </c>
    </row>
    <row r="1143" spans="1:2" x14ac:dyDescent="0.2">
      <c r="A1143" s="50">
        <v>1140</v>
      </c>
      <c r="B1143" s="51">
        <v>60.361629045169643</v>
      </c>
    </row>
    <row r="1144" spans="1:2" x14ac:dyDescent="0.2">
      <c r="A1144" s="50">
        <v>1141</v>
      </c>
      <c r="B1144" s="51">
        <v>60.440020137478896</v>
      </c>
    </row>
    <row r="1145" spans="1:2" x14ac:dyDescent="0.2">
      <c r="A1145" s="50">
        <v>1142</v>
      </c>
      <c r="B1145" s="51">
        <v>60.197429940153114</v>
      </c>
    </row>
    <row r="1146" spans="1:2" x14ac:dyDescent="0.2">
      <c r="A1146" s="50">
        <v>1143</v>
      </c>
      <c r="B1146" s="51">
        <v>60.872011123320178</v>
      </c>
    </row>
    <row r="1147" spans="1:2" x14ac:dyDescent="0.2">
      <c r="A1147" s="50">
        <v>1144</v>
      </c>
      <c r="B1147" s="51">
        <v>67.430530777297221</v>
      </c>
    </row>
    <row r="1148" spans="1:2" x14ac:dyDescent="0.2">
      <c r="A1148" s="50">
        <v>1145</v>
      </c>
      <c r="B1148" s="51">
        <v>64.479089108523027</v>
      </c>
    </row>
    <row r="1149" spans="1:2" x14ac:dyDescent="0.2">
      <c r="A1149" s="50">
        <v>1146</v>
      </c>
      <c r="B1149" s="51">
        <v>67.897273001904836</v>
      </c>
    </row>
    <row r="1150" spans="1:2" x14ac:dyDescent="0.2">
      <c r="A1150" s="50">
        <v>1147</v>
      </c>
      <c r="B1150" s="51">
        <v>62.560597157845827</v>
      </c>
    </row>
    <row r="1151" spans="1:2" x14ac:dyDescent="0.2">
      <c r="A1151" s="50">
        <v>1148</v>
      </c>
      <c r="B1151" s="51">
        <v>59.327991294176201</v>
      </c>
    </row>
    <row r="1152" spans="1:2" x14ac:dyDescent="0.2">
      <c r="A1152" s="50">
        <v>1149</v>
      </c>
      <c r="B1152" s="51">
        <v>64.09218068056353</v>
      </c>
    </row>
    <row r="1153" spans="1:2" x14ac:dyDescent="0.2">
      <c r="A1153" s="50">
        <v>1150</v>
      </c>
      <c r="B1153" s="51">
        <v>59.659692052640821</v>
      </c>
    </row>
    <row r="1154" spans="1:2" x14ac:dyDescent="0.2">
      <c r="A1154" s="50">
        <v>1151</v>
      </c>
      <c r="B1154" s="51">
        <v>60.280858641557536</v>
      </c>
    </row>
    <row r="1155" spans="1:2" x14ac:dyDescent="0.2">
      <c r="A1155" s="50">
        <v>1152</v>
      </c>
      <c r="B1155" s="51">
        <v>60.663179909369141</v>
      </c>
    </row>
    <row r="1156" spans="1:2" x14ac:dyDescent="0.2">
      <c r="A1156" s="50">
        <v>1153</v>
      </c>
      <c r="B1156" s="51">
        <v>59.243175826920101</v>
      </c>
    </row>
    <row r="1157" spans="1:2" x14ac:dyDescent="0.2">
      <c r="A1157" s="50">
        <v>1154</v>
      </c>
      <c r="B1157" s="51">
        <v>62.501094798902457</v>
      </c>
    </row>
    <row r="1158" spans="1:2" x14ac:dyDescent="0.2">
      <c r="A1158" s="50">
        <v>1155</v>
      </c>
      <c r="B1158" s="51">
        <v>59.686105858250741</v>
      </c>
    </row>
    <row r="1159" spans="1:2" x14ac:dyDescent="0.2">
      <c r="A1159" s="50">
        <v>1156</v>
      </c>
      <c r="B1159" s="51">
        <v>63.389700628108621</v>
      </c>
    </row>
    <row r="1160" spans="1:2" x14ac:dyDescent="0.2">
      <c r="A1160" s="50">
        <v>1157</v>
      </c>
      <c r="B1160" s="51">
        <v>61.645978110976031</v>
      </c>
    </row>
    <row r="1161" spans="1:2" x14ac:dyDescent="0.2">
      <c r="A1161" s="50">
        <v>1158</v>
      </c>
      <c r="B1161" s="51">
        <v>61.173623213424527</v>
      </c>
    </row>
    <row r="1162" spans="1:2" x14ac:dyDescent="0.2">
      <c r="A1162" s="50">
        <v>1159</v>
      </c>
      <c r="B1162" s="51">
        <v>59.501798165106159</v>
      </c>
    </row>
    <row r="1163" spans="1:2" x14ac:dyDescent="0.2">
      <c r="A1163" s="50">
        <v>1160</v>
      </c>
      <c r="B1163" s="51">
        <v>62.149411834096576</v>
      </c>
    </row>
    <row r="1164" spans="1:2" x14ac:dyDescent="0.2">
      <c r="A1164" s="50">
        <v>1161</v>
      </c>
      <c r="B1164" s="51">
        <v>61.110023991028214</v>
      </c>
    </row>
    <row r="1165" spans="1:2" x14ac:dyDescent="0.2">
      <c r="A1165" s="50">
        <v>1162</v>
      </c>
      <c r="B1165" s="51">
        <v>59.829648593592928</v>
      </c>
    </row>
    <row r="1166" spans="1:2" x14ac:dyDescent="0.2">
      <c r="A1166" s="50">
        <v>1163</v>
      </c>
      <c r="B1166" s="51">
        <v>61.623549252539803</v>
      </c>
    </row>
    <row r="1167" spans="1:2" x14ac:dyDescent="0.2">
      <c r="A1167" s="50">
        <v>1164</v>
      </c>
      <c r="B1167" s="51">
        <v>62.718488759424666</v>
      </c>
    </row>
    <row r="1168" spans="1:2" x14ac:dyDescent="0.2">
      <c r="A1168" s="50">
        <v>1165</v>
      </c>
      <c r="B1168" s="51">
        <v>60.846305183719601</v>
      </c>
    </row>
    <row r="1169" spans="1:2" x14ac:dyDescent="0.2">
      <c r="A1169" s="50">
        <v>1166</v>
      </c>
      <c r="B1169" s="51">
        <v>60.803748644114542</v>
      </c>
    </row>
    <row r="1170" spans="1:2" x14ac:dyDescent="0.2">
      <c r="A1170" s="50">
        <v>1167</v>
      </c>
      <c r="B1170" s="51">
        <v>57.925827881855717</v>
      </c>
    </row>
    <row r="1171" spans="1:2" x14ac:dyDescent="0.2">
      <c r="A1171" s="50">
        <v>1168</v>
      </c>
      <c r="B1171" s="51">
        <v>63.681475290620732</v>
      </c>
    </row>
    <row r="1172" spans="1:2" x14ac:dyDescent="0.2">
      <c r="A1172" s="50">
        <v>1169</v>
      </c>
      <c r="B1172" s="51">
        <v>60.897546895743623</v>
      </c>
    </row>
    <row r="1173" spans="1:2" x14ac:dyDescent="0.2">
      <c r="A1173" s="50">
        <v>1170</v>
      </c>
      <c r="B1173" s="51">
        <v>63.363321566243826</v>
      </c>
    </row>
    <row r="1174" spans="1:2" x14ac:dyDescent="0.2">
      <c r="A1174" s="50">
        <v>1171</v>
      </c>
      <c r="B1174" s="51">
        <v>65.908619173191113</v>
      </c>
    </row>
    <row r="1175" spans="1:2" x14ac:dyDescent="0.2">
      <c r="A1175" s="50">
        <v>1172</v>
      </c>
      <c r="B1175" s="51">
        <v>60.544637070409905</v>
      </c>
    </row>
    <row r="1176" spans="1:2" x14ac:dyDescent="0.2">
      <c r="A1176" s="50">
        <v>1173</v>
      </c>
      <c r="B1176" s="51">
        <v>64.65855368807415</v>
      </c>
    </row>
    <row r="1177" spans="1:2" x14ac:dyDescent="0.2">
      <c r="A1177" s="50">
        <v>1174</v>
      </c>
      <c r="B1177" s="51">
        <v>60.39158267313033</v>
      </c>
    </row>
    <row r="1178" spans="1:2" x14ac:dyDescent="0.2">
      <c r="A1178" s="50">
        <v>1175</v>
      </c>
      <c r="B1178" s="51">
        <v>65.545353694438077</v>
      </c>
    </row>
    <row r="1179" spans="1:2" x14ac:dyDescent="0.2">
      <c r="A1179" s="50">
        <v>1176</v>
      </c>
      <c r="B1179" s="51">
        <v>57.635833174516868</v>
      </c>
    </row>
    <row r="1180" spans="1:2" x14ac:dyDescent="0.2">
      <c r="A1180" s="50">
        <v>1177</v>
      </c>
      <c r="B1180" s="51">
        <v>62.207611405688759</v>
      </c>
    </row>
    <row r="1181" spans="1:2" x14ac:dyDescent="0.2">
      <c r="A1181" s="50">
        <v>1178</v>
      </c>
      <c r="B1181" s="51">
        <v>60.913816967562418</v>
      </c>
    </row>
    <row r="1182" spans="1:2" x14ac:dyDescent="0.2">
      <c r="A1182" s="50">
        <v>1179</v>
      </c>
      <c r="B1182" s="51">
        <v>60.590598155153849</v>
      </c>
    </row>
    <row r="1183" spans="1:2" x14ac:dyDescent="0.2">
      <c r="A1183" s="50">
        <v>1180</v>
      </c>
      <c r="B1183" s="51">
        <v>59.617684521339434</v>
      </c>
    </row>
    <row r="1184" spans="1:2" x14ac:dyDescent="0.2">
      <c r="A1184" s="50">
        <v>1181</v>
      </c>
      <c r="B1184" s="51">
        <v>61.97504533700171</v>
      </c>
    </row>
    <row r="1185" spans="1:2" x14ac:dyDescent="0.2">
      <c r="A1185" s="50">
        <v>1182</v>
      </c>
      <c r="B1185" s="51">
        <v>61.660321301110898</v>
      </c>
    </row>
    <row r="1186" spans="1:2" x14ac:dyDescent="0.2">
      <c r="A1186" s="50">
        <v>1183</v>
      </c>
      <c r="B1186" s="51">
        <v>64.439369233308511</v>
      </c>
    </row>
    <row r="1187" spans="1:2" x14ac:dyDescent="0.2">
      <c r="A1187" s="50">
        <v>1184</v>
      </c>
      <c r="B1187" s="51">
        <v>60.829747209355979</v>
      </c>
    </row>
    <row r="1188" spans="1:2" x14ac:dyDescent="0.2">
      <c r="A1188" s="50">
        <v>1185</v>
      </c>
      <c r="B1188" s="51">
        <v>63.577937358343519</v>
      </c>
    </row>
    <row r="1189" spans="1:2" x14ac:dyDescent="0.2">
      <c r="A1189" s="50">
        <v>1186</v>
      </c>
      <c r="B1189" s="51">
        <v>64.504939596787594</v>
      </c>
    </row>
    <row r="1190" spans="1:2" x14ac:dyDescent="0.2">
      <c r="A1190" s="50">
        <v>1187</v>
      </c>
      <c r="B1190" s="51">
        <v>63.858006365900827</v>
      </c>
    </row>
    <row r="1191" spans="1:2" x14ac:dyDescent="0.2">
      <c r="A1191" s="50">
        <v>1188</v>
      </c>
      <c r="B1191" s="51">
        <v>57.088542930805751</v>
      </c>
    </row>
    <row r="1192" spans="1:2" x14ac:dyDescent="0.2">
      <c r="A1192" s="50">
        <v>1189</v>
      </c>
      <c r="B1192" s="51">
        <v>58.996763962878731</v>
      </c>
    </row>
    <row r="1193" spans="1:2" x14ac:dyDescent="0.2">
      <c r="A1193" s="50">
        <v>1190</v>
      </c>
      <c r="B1193" s="51">
        <v>61.321958604999686</v>
      </c>
    </row>
    <row r="1194" spans="1:2" x14ac:dyDescent="0.2">
      <c r="A1194" s="50">
        <v>1191</v>
      </c>
      <c r="B1194" s="51">
        <v>63.729309293671704</v>
      </c>
    </row>
    <row r="1195" spans="1:2" x14ac:dyDescent="0.2">
      <c r="A1195" s="50">
        <v>1192</v>
      </c>
      <c r="B1195" s="51">
        <v>63.940498357358315</v>
      </c>
    </row>
    <row r="1196" spans="1:2" x14ac:dyDescent="0.2">
      <c r="A1196" s="50">
        <v>1193</v>
      </c>
      <c r="B1196" s="51">
        <v>66.564637009147575</v>
      </c>
    </row>
    <row r="1197" spans="1:2" x14ac:dyDescent="0.2">
      <c r="A1197" s="50">
        <v>1194</v>
      </c>
      <c r="B1197" s="51">
        <v>60.055661149409595</v>
      </c>
    </row>
    <row r="1198" spans="1:2" x14ac:dyDescent="0.2">
      <c r="A1198" s="50">
        <v>1195</v>
      </c>
      <c r="B1198" s="51">
        <v>58.932662661800542</v>
      </c>
    </row>
    <row r="1199" spans="1:2" x14ac:dyDescent="0.2">
      <c r="A1199" s="50">
        <v>1196</v>
      </c>
      <c r="B1199" s="51">
        <v>62.864799181389337</v>
      </c>
    </row>
    <row r="1200" spans="1:2" x14ac:dyDescent="0.2">
      <c r="A1200" s="50">
        <v>1197</v>
      </c>
      <c r="B1200" s="51">
        <v>65.472326087465916</v>
      </c>
    </row>
    <row r="1201" spans="1:2" x14ac:dyDescent="0.2">
      <c r="A1201" s="50">
        <v>1198</v>
      </c>
      <c r="B1201" s="51">
        <v>60.964200754453948</v>
      </c>
    </row>
    <row r="1202" spans="1:2" x14ac:dyDescent="0.2">
      <c r="A1202" s="50">
        <v>1199</v>
      </c>
      <c r="B1202" s="51">
        <v>63.160453533901375</v>
      </c>
    </row>
    <row r="1203" spans="1:2" x14ac:dyDescent="0.2">
      <c r="A1203" s="50">
        <v>1200</v>
      </c>
      <c r="B1203" s="51">
        <v>58.669966270538154</v>
      </c>
    </row>
    <row r="1204" spans="1:2" x14ac:dyDescent="0.2">
      <c r="A1204" s="50">
        <v>1201</v>
      </c>
      <c r="B1204" s="51">
        <v>65.622217463995625</v>
      </c>
    </row>
    <row r="1205" spans="1:2" x14ac:dyDescent="0.2">
      <c r="A1205" s="50">
        <v>1202</v>
      </c>
      <c r="B1205" s="51">
        <v>63.532363370285523</v>
      </c>
    </row>
    <row r="1206" spans="1:2" x14ac:dyDescent="0.2">
      <c r="A1206" s="50">
        <v>1203</v>
      </c>
      <c r="B1206" s="51">
        <v>61.283580417917136</v>
      </c>
    </row>
    <row r="1207" spans="1:2" x14ac:dyDescent="0.2">
      <c r="A1207" s="50">
        <v>1204</v>
      </c>
      <c r="B1207" s="51">
        <v>62.243822153204654</v>
      </c>
    </row>
    <row r="1208" spans="1:2" x14ac:dyDescent="0.2">
      <c r="A1208" s="50">
        <v>1205</v>
      </c>
      <c r="B1208" s="51">
        <v>62.30221888468693</v>
      </c>
    </row>
    <row r="1209" spans="1:2" x14ac:dyDescent="0.2">
      <c r="A1209" s="50">
        <v>1206</v>
      </c>
      <c r="B1209" s="51">
        <v>62.127390688834744</v>
      </c>
    </row>
    <row r="1210" spans="1:2" x14ac:dyDescent="0.2">
      <c r="A1210" s="50">
        <v>1207</v>
      </c>
      <c r="B1210" s="51">
        <v>62.657890906502246</v>
      </c>
    </row>
    <row r="1211" spans="1:2" x14ac:dyDescent="0.2">
      <c r="A1211" s="50">
        <v>1208</v>
      </c>
      <c r="B1211" s="51">
        <v>61.045580506114696</v>
      </c>
    </row>
    <row r="1212" spans="1:2" x14ac:dyDescent="0.2">
      <c r="A1212" s="50">
        <v>1209</v>
      </c>
      <c r="B1212" s="51">
        <v>60.111017320507585</v>
      </c>
    </row>
    <row r="1213" spans="1:2" x14ac:dyDescent="0.2">
      <c r="A1213" s="50">
        <v>1210</v>
      </c>
      <c r="B1213" s="51">
        <v>61.070090425564658</v>
      </c>
    </row>
    <row r="1214" spans="1:2" x14ac:dyDescent="0.2">
      <c r="A1214" s="50">
        <v>1211</v>
      </c>
      <c r="B1214" s="51">
        <v>64.906051755416172</v>
      </c>
    </row>
    <row r="1215" spans="1:2" x14ac:dyDescent="0.2">
      <c r="A1215" s="50">
        <v>1212</v>
      </c>
      <c r="B1215" s="51">
        <v>59.867310465547035</v>
      </c>
    </row>
    <row r="1216" spans="1:2" x14ac:dyDescent="0.2">
      <c r="A1216" s="50">
        <v>1213</v>
      </c>
      <c r="B1216" s="51">
        <v>59.726613043997098</v>
      </c>
    </row>
    <row r="1217" spans="1:2" x14ac:dyDescent="0.2">
      <c r="A1217" s="50">
        <v>1214</v>
      </c>
      <c r="B1217" s="51">
        <v>61.800146665968541</v>
      </c>
    </row>
    <row r="1218" spans="1:2" x14ac:dyDescent="0.2">
      <c r="A1218" s="50">
        <v>1215</v>
      </c>
      <c r="B1218" s="51">
        <v>62.185560150181743</v>
      </c>
    </row>
    <row r="1219" spans="1:2" x14ac:dyDescent="0.2">
      <c r="A1219" s="50">
        <v>1216</v>
      </c>
      <c r="B1219" s="51">
        <v>62.478649109094782</v>
      </c>
    </row>
    <row r="1220" spans="1:2" x14ac:dyDescent="0.2">
      <c r="A1220" s="50">
        <v>1217</v>
      </c>
      <c r="B1220" s="51">
        <v>61.601073483805166</v>
      </c>
    </row>
    <row r="1221" spans="1:2" x14ac:dyDescent="0.2">
      <c r="A1221" s="50">
        <v>1218</v>
      </c>
      <c r="B1221" s="51">
        <v>64.778149861116162</v>
      </c>
    </row>
    <row r="1222" spans="1:2" x14ac:dyDescent="0.2">
      <c r="A1222" s="50">
        <v>1219</v>
      </c>
      <c r="B1222" s="51">
        <v>60.14411667158673</v>
      </c>
    </row>
    <row r="1223" spans="1:2" x14ac:dyDescent="0.2">
      <c r="A1223" s="50">
        <v>1220</v>
      </c>
      <c r="B1223" s="51">
        <v>58.269049166615389</v>
      </c>
    </row>
    <row r="1224" spans="1:2" x14ac:dyDescent="0.2">
      <c r="A1224" s="50">
        <v>1221</v>
      </c>
      <c r="B1224" s="51">
        <v>63.460297862606268</v>
      </c>
    </row>
    <row r="1225" spans="1:2" x14ac:dyDescent="0.2">
      <c r="A1225" s="50">
        <v>1222</v>
      </c>
      <c r="B1225" s="51">
        <v>61.466871419183349</v>
      </c>
    </row>
    <row r="1226" spans="1:2" x14ac:dyDescent="0.2">
      <c r="A1226" s="50">
        <v>1223</v>
      </c>
      <c r="B1226" s="51">
        <v>61.719271899806202</v>
      </c>
    </row>
    <row r="1227" spans="1:2" x14ac:dyDescent="0.2">
      <c r="A1227" s="50">
        <v>1224</v>
      </c>
      <c r="B1227" s="51">
        <v>64.148119889741608</v>
      </c>
    </row>
    <row r="1228" spans="1:2" x14ac:dyDescent="0.2">
      <c r="A1228" s="50">
        <v>1225</v>
      </c>
      <c r="B1228" s="51">
        <v>61.406314054491382</v>
      </c>
    </row>
    <row r="1229" spans="1:2" x14ac:dyDescent="0.2">
      <c r="A1229" s="50">
        <v>1226</v>
      </c>
      <c r="B1229" s="51">
        <v>61.894802299330713</v>
      </c>
    </row>
    <row r="1230" spans="1:2" x14ac:dyDescent="0.2">
      <c r="A1230" s="50">
        <v>1227</v>
      </c>
      <c r="B1230" s="51">
        <v>63.433396332899953</v>
      </c>
    </row>
    <row r="1231" spans="1:2" x14ac:dyDescent="0.2">
      <c r="A1231" s="50">
        <v>1228</v>
      </c>
      <c r="B1231" s="51">
        <v>65.294949337958357</v>
      </c>
    </row>
    <row r="1232" spans="1:2" x14ac:dyDescent="0.2">
      <c r="A1232" s="50">
        <v>1229</v>
      </c>
      <c r="B1232" s="51">
        <v>61.158268620427442</v>
      </c>
    </row>
    <row r="1233" spans="1:2" x14ac:dyDescent="0.2">
      <c r="A1233" s="50">
        <v>1230</v>
      </c>
      <c r="B1233" s="51">
        <v>62.597752164137418</v>
      </c>
    </row>
    <row r="1234" spans="1:2" x14ac:dyDescent="0.2">
      <c r="A1234" s="50">
        <v>1231</v>
      </c>
      <c r="B1234" s="51">
        <v>61.236455779946596</v>
      </c>
    </row>
    <row r="1235" spans="1:2" x14ac:dyDescent="0.2">
      <c r="A1235" s="50">
        <v>1232</v>
      </c>
      <c r="B1235" s="51">
        <v>59.096078081417524</v>
      </c>
    </row>
    <row r="1236" spans="1:2" x14ac:dyDescent="0.2">
      <c r="A1236" s="50">
        <v>1233</v>
      </c>
      <c r="B1236" s="51">
        <v>62.680783072249412</v>
      </c>
    </row>
    <row r="1237" spans="1:2" x14ac:dyDescent="0.2">
      <c r="A1237" s="50">
        <v>1234</v>
      </c>
      <c r="B1237" s="51">
        <v>58.151500200051956</v>
      </c>
    </row>
    <row r="1238" spans="1:2" x14ac:dyDescent="0.2">
      <c r="A1238" s="50">
        <v>1235</v>
      </c>
      <c r="B1238" s="51">
        <v>56.799208434274412</v>
      </c>
    </row>
    <row r="1239" spans="1:2" x14ac:dyDescent="0.2">
      <c r="A1239" s="50">
        <v>1236</v>
      </c>
      <c r="B1239" s="51">
        <v>62.383031059570385</v>
      </c>
    </row>
    <row r="1240" spans="1:2" x14ac:dyDescent="0.2">
      <c r="A1240" s="50">
        <v>1237</v>
      </c>
      <c r="B1240" s="51">
        <v>60.249592553854562</v>
      </c>
    </row>
    <row r="1241" spans="1:2" x14ac:dyDescent="0.2">
      <c r="A1241" s="50">
        <v>1238</v>
      </c>
      <c r="B1241" s="51">
        <v>62.265919443017964</v>
      </c>
    </row>
    <row r="1242" spans="1:2" x14ac:dyDescent="0.2">
      <c r="A1242" s="50">
        <v>1239</v>
      </c>
      <c r="B1242" s="51">
        <v>60.707468838547612</v>
      </c>
    </row>
    <row r="1243" spans="1:2" x14ac:dyDescent="0.2">
      <c r="A1243" s="50">
        <v>1240</v>
      </c>
      <c r="B1243" s="51">
        <v>61.197504731632002</v>
      </c>
    </row>
    <row r="1244" spans="1:2" x14ac:dyDescent="0.2">
      <c r="A1244" s="50">
        <v>1241</v>
      </c>
      <c r="B1244" s="51">
        <v>64.241049337093472</v>
      </c>
    </row>
    <row r="1245" spans="1:2" x14ac:dyDescent="0.2">
      <c r="A1245" s="50">
        <v>1242</v>
      </c>
      <c r="B1245" s="51">
        <v>61.221280348133241</v>
      </c>
    </row>
    <row r="1246" spans="1:2" x14ac:dyDescent="0.2">
      <c r="A1246" s="50">
        <v>1243</v>
      </c>
      <c r="B1246" s="51">
        <v>62.419588318942459</v>
      </c>
    </row>
    <row r="1247" spans="1:2" x14ac:dyDescent="0.2">
      <c r="A1247" s="50">
        <v>1244</v>
      </c>
      <c r="B1247" s="51">
        <v>61.777972177711305</v>
      </c>
    </row>
    <row r="1248" spans="1:2" x14ac:dyDescent="0.2">
      <c r="A1248" s="50">
        <v>1245</v>
      </c>
      <c r="B1248" s="51">
        <v>63.888948136549431</v>
      </c>
    </row>
    <row r="1249" spans="1:2" x14ac:dyDescent="0.2">
      <c r="A1249" s="50">
        <v>1246</v>
      </c>
      <c r="B1249" s="51">
        <v>63.477639525951474</v>
      </c>
    </row>
    <row r="1250" spans="1:2" x14ac:dyDescent="0.2">
      <c r="A1250" s="50">
        <v>1247</v>
      </c>
      <c r="B1250" s="51">
        <v>60.077435709106503</v>
      </c>
    </row>
    <row r="1251" spans="1:2" x14ac:dyDescent="0.2">
      <c r="A1251" s="50">
        <v>1248</v>
      </c>
      <c r="B1251" s="51">
        <v>62.620476614464849</v>
      </c>
    </row>
    <row r="1252" spans="1:2" x14ac:dyDescent="0.2">
      <c r="A1252" s="50">
        <v>1249</v>
      </c>
      <c r="B1252" s="51">
        <v>58.865469466624099</v>
      </c>
    </row>
    <row r="1253" spans="1:2" x14ac:dyDescent="0.2">
      <c r="A1253" s="50">
        <v>1250</v>
      </c>
      <c r="B1253" s="51">
        <v>65.099234473807343</v>
      </c>
    </row>
    <row r="1254" spans="1:2" x14ac:dyDescent="0.2">
      <c r="A1254" s="50">
        <v>1251</v>
      </c>
      <c r="B1254" s="51">
        <v>64.277252328263742</v>
      </c>
    </row>
    <row r="1255" spans="1:2" x14ac:dyDescent="0.2">
      <c r="A1255" s="50">
        <v>1252</v>
      </c>
      <c r="B1255" s="51">
        <v>58.820624565077864</v>
      </c>
    </row>
    <row r="1256" spans="1:2" x14ac:dyDescent="0.2">
      <c r="A1256" s="50">
        <v>1253</v>
      </c>
      <c r="B1256" s="51">
        <v>61.504258433564644</v>
      </c>
    </row>
    <row r="1257" spans="1:2" x14ac:dyDescent="0.2">
      <c r="A1257" s="50">
        <v>1254</v>
      </c>
      <c r="B1257" s="51">
        <v>63.094947404846927</v>
      </c>
    </row>
    <row r="1258" spans="1:2" x14ac:dyDescent="0.2">
      <c r="A1258" s="50">
        <v>1255</v>
      </c>
      <c r="B1258" s="51">
        <v>59.189128415528792</v>
      </c>
    </row>
    <row r="1259" spans="1:2" x14ac:dyDescent="0.2">
      <c r="A1259" s="50">
        <v>1256</v>
      </c>
      <c r="B1259" s="51">
        <v>64.375794656639059</v>
      </c>
    </row>
    <row r="1260" spans="1:2" x14ac:dyDescent="0.2">
      <c r="A1260" s="50">
        <v>1257</v>
      </c>
      <c r="B1260" s="51">
        <v>58.068994901756248</v>
      </c>
    </row>
    <row r="1261" spans="1:2" x14ac:dyDescent="0.2">
      <c r="A1261" s="50">
        <v>1258</v>
      </c>
      <c r="B1261" s="51">
        <v>62.033170524170181</v>
      </c>
    </row>
    <row r="1262" spans="1:2" x14ac:dyDescent="0.2">
      <c r="A1262" s="50">
        <v>1259</v>
      </c>
      <c r="B1262" s="51">
        <v>61.481489533899364</v>
      </c>
    </row>
    <row r="1263" spans="1:2" x14ac:dyDescent="0.2">
      <c r="A1263" s="50">
        <v>1260</v>
      </c>
      <c r="B1263" s="51">
        <v>65.75802999398428</v>
      </c>
    </row>
    <row r="1264" spans="1:2" x14ac:dyDescent="0.2">
      <c r="A1264" s="50">
        <v>1261</v>
      </c>
      <c r="B1264" s="51">
        <v>66.953953827156909</v>
      </c>
    </row>
    <row r="1265" spans="1:2" x14ac:dyDescent="0.2">
      <c r="A1265" s="50">
        <v>1262</v>
      </c>
      <c r="B1265" s="51">
        <v>62.741568671183444</v>
      </c>
    </row>
    <row r="1266" spans="1:2" x14ac:dyDescent="0.2">
      <c r="A1266" s="50">
        <v>1263</v>
      </c>
      <c r="B1266" s="51">
        <v>68.402373158570796</v>
      </c>
    </row>
    <row r="1267" spans="1:2" x14ac:dyDescent="0.2">
      <c r="A1267" s="50">
        <v>1264</v>
      </c>
      <c r="B1267" s="51">
        <v>59.425704525933277</v>
      </c>
    </row>
    <row r="1268" spans="1:2" x14ac:dyDescent="0.2">
      <c r="A1268" s="50">
        <v>1265</v>
      </c>
      <c r="B1268" s="51">
        <v>60.734181628553607</v>
      </c>
    </row>
    <row r="1269" spans="1:2" x14ac:dyDescent="0.2">
      <c r="A1269" s="50">
        <v>1266</v>
      </c>
      <c r="B1269" s="51">
        <v>58.747461642922211</v>
      </c>
    </row>
    <row r="1270" spans="1:2" x14ac:dyDescent="0.2">
      <c r="A1270" s="50">
        <v>1267</v>
      </c>
      <c r="B1270" s="51">
        <v>63.054713086609112</v>
      </c>
    </row>
    <row r="1271" spans="1:2" x14ac:dyDescent="0.2">
      <c r="A1271" s="50">
        <v>1268</v>
      </c>
      <c r="B1271" s="51">
        <v>64.300753473713925</v>
      </c>
    </row>
    <row r="1272" spans="1:2" x14ac:dyDescent="0.2">
      <c r="A1272" s="50">
        <v>1269</v>
      </c>
      <c r="B1272" s="51">
        <v>64.400390472146469</v>
      </c>
    </row>
    <row r="1273" spans="1:2" x14ac:dyDescent="0.2">
      <c r="A1273" s="50">
        <v>1270</v>
      </c>
      <c r="B1273" s="51">
        <v>64.11386679011413</v>
      </c>
    </row>
    <row r="1274" spans="1:2" x14ac:dyDescent="0.2">
      <c r="A1274" s="50">
        <v>1271</v>
      </c>
      <c r="B1274" s="51">
        <v>65.135634152994427</v>
      </c>
    </row>
    <row r="1275" spans="1:2" x14ac:dyDescent="0.2">
      <c r="A1275" s="50">
        <v>1272</v>
      </c>
      <c r="B1275" s="51">
        <v>61.345237048283856</v>
      </c>
    </row>
    <row r="1276" spans="1:2" x14ac:dyDescent="0.2">
      <c r="A1276" s="50">
        <v>1273</v>
      </c>
      <c r="B1276" s="51">
        <v>62.06927193089885</v>
      </c>
    </row>
    <row r="1277" spans="1:2" x14ac:dyDescent="0.2">
      <c r="A1277" s="50">
        <v>1274</v>
      </c>
      <c r="B1277" s="51">
        <v>62.841279438258972</v>
      </c>
    </row>
    <row r="1278" spans="1:2" x14ac:dyDescent="0.2">
      <c r="A1278" s="50">
        <v>1275</v>
      </c>
      <c r="B1278" s="51">
        <v>60.410596469299875</v>
      </c>
    </row>
    <row r="1279" spans="1:2" x14ac:dyDescent="0.2">
      <c r="A1279" s="50">
        <v>1276</v>
      </c>
      <c r="B1279" s="51">
        <v>61.916861297752547</v>
      </c>
    </row>
    <row r="1280" spans="1:2" x14ac:dyDescent="0.2">
      <c r="A1280" s="50">
        <v>1277</v>
      </c>
      <c r="B1280" s="51">
        <v>61.836467567201709</v>
      </c>
    </row>
    <row r="1281" spans="1:2" x14ac:dyDescent="0.2">
      <c r="A1281" s="50">
        <v>1278</v>
      </c>
      <c r="B1281" s="51">
        <v>63.652687794132092</v>
      </c>
    </row>
    <row r="1282" spans="1:2" x14ac:dyDescent="0.2">
      <c r="A1282" s="50">
        <v>1279</v>
      </c>
      <c r="B1282" s="51">
        <v>64.205415097250579</v>
      </c>
    </row>
    <row r="1283" spans="1:2" x14ac:dyDescent="0.2">
      <c r="A1283" s="50">
        <v>1280</v>
      </c>
      <c r="B1283" s="51">
        <v>64.731957840739781</v>
      </c>
    </row>
    <row r="1284" spans="1:2" x14ac:dyDescent="0.2">
      <c r="A1284" s="50">
        <v>1281</v>
      </c>
      <c r="B1284" s="51">
        <v>63.40669818839531</v>
      </c>
    </row>
    <row r="1285" spans="1:2" x14ac:dyDescent="0.2">
      <c r="A1285" s="50">
        <v>1282</v>
      </c>
      <c r="B1285" s="51">
        <v>60.331334557488965</v>
      </c>
    </row>
    <row r="1286" spans="1:2" x14ac:dyDescent="0.2">
      <c r="A1286" s="50">
        <v>1283</v>
      </c>
      <c r="B1286" s="51">
        <v>62.091278782955627</v>
      </c>
    </row>
    <row r="1287" spans="1:2" x14ac:dyDescent="0.2">
      <c r="A1287" s="50">
        <v>1284</v>
      </c>
      <c r="B1287" s="51">
        <v>61.298593675182715</v>
      </c>
    </row>
    <row r="1288" spans="1:2" x14ac:dyDescent="0.2">
      <c r="A1288" s="50">
        <v>1285</v>
      </c>
      <c r="B1288" s="51">
        <v>58.531592983638888</v>
      </c>
    </row>
    <row r="1289" spans="1:2" x14ac:dyDescent="0.2">
      <c r="A1289" s="50">
        <v>1286</v>
      </c>
      <c r="B1289" s="51">
        <v>63.252418878454108</v>
      </c>
    </row>
    <row r="1290" spans="1:2" x14ac:dyDescent="0.2">
      <c r="A1290" s="50">
        <v>1287</v>
      </c>
      <c r="B1290" s="51">
        <v>63.550081719418756</v>
      </c>
    </row>
    <row r="1291" spans="1:2" x14ac:dyDescent="0.2">
      <c r="A1291" s="50">
        <v>1288</v>
      </c>
      <c r="B1291" s="51">
        <v>59.791263709294917</v>
      </c>
    </row>
    <row r="1292" spans="1:2" x14ac:dyDescent="0.2">
      <c r="A1292" s="50">
        <v>1289</v>
      </c>
      <c r="B1292" s="51">
        <v>63.18551650384704</v>
      </c>
    </row>
    <row r="1293" spans="1:2" x14ac:dyDescent="0.2">
      <c r="A1293" s="50">
        <v>1290</v>
      </c>
      <c r="B1293" s="51">
        <v>63.777938088215187</v>
      </c>
    </row>
    <row r="1294" spans="1:2" x14ac:dyDescent="0.2">
      <c r="A1294" s="50">
        <v>1291</v>
      </c>
      <c r="B1294" s="51">
        <v>58.438904131716299</v>
      </c>
    </row>
    <row r="1295" spans="1:2" x14ac:dyDescent="0.2">
      <c r="A1295" s="50">
        <v>1292</v>
      </c>
      <c r="B1295" s="51">
        <v>66.46363947535481</v>
      </c>
    </row>
    <row r="1296" spans="1:2" x14ac:dyDescent="0.2">
      <c r="A1296" s="50">
        <v>1293</v>
      </c>
      <c r="B1296" s="51">
        <v>62.92736292037327</v>
      </c>
    </row>
    <row r="1297" spans="1:2" x14ac:dyDescent="0.2">
      <c r="A1297" s="50">
        <v>1294</v>
      </c>
      <c r="B1297" s="51">
        <v>64.990422966553851</v>
      </c>
    </row>
    <row r="1298" spans="1:2" x14ac:dyDescent="0.2">
      <c r="A1298" s="50">
        <v>1295</v>
      </c>
      <c r="B1298" s="51">
        <v>61.526965792790961</v>
      </c>
    </row>
    <row r="1299" spans="1:2" x14ac:dyDescent="0.2">
      <c r="A1299" s="50">
        <v>1296</v>
      </c>
      <c r="B1299" s="51">
        <v>61.541479798874292</v>
      </c>
    </row>
    <row r="1300" spans="1:2" x14ac:dyDescent="0.2">
      <c r="A1300" s="50">
        <v>1297</v>
      </c>
      <c r="B1300" s="51">
        <v>65.194127148927137</v>
      </c>
    </row>
    <row r="1301" spans="1:2" x14ac:dyDescent="0.2">
      <c r="A1301" s="50">
        <v>1298</v>
      </c>
      <c r="B1301" s="51">
        <v>59.153479170925635</v>
      </c>
    </row>
    <row r="1302" spans="1:2" x14ac:dyDescent="0.2">
      <c r="A1302" s="50">
        <v>1299</v>
      </c>
      <c r="B1302" s="51">
        <v>61.134204658363032</v>
      </c>
    </row>
    <row r="1303" spans="1:2" x14ac:dyDescent="0.2">
      <c r="A1303" s="50">
        <v>1300</v>
      </c>
      <c r="B1303" s="51">
        <v>64.545965849891871</v>
      </c>
    </row>
    <row r="1304" spans="1:2" x14ac:dyDescent="0.2">
      <c r="A1304" s="50">
        <v>1301</v>
      </c>
      <c r="B1304" s="51">
        <v>60.618281437673879</v>
      </c>
    </row>
    <row r="1305" spans="1:2" x14ac:dyDescent="0.2">
      <c r="A1305" s="50">
        <v>1302</v>
      </c>
      <c r="B1305" s="51">
        <v>64.337950725675327</v>
      </c>
    </row>
    <row r="1306" spans="1:2" x14ac:dyDescent="0.2">
      <c r="A1306" s="50">
        <v>1303</v>
      </c>
      <c r="B1306" s="51">
        <v>61.029811266504502</v>
      </c>
    </row>
    <row r="1307" spans="1:2" x14ac:dyDescent="0.2">
      <c r="A1307" s="50">
        <v>1304</v>
      </c>
      <c r="B1307" s="51">
        <v>62.966590301272284</v>
      </c>
    </row>
    <row r="1308" spans="1:2" x14ac:dyDescent="0.2">
      <c r="A1308" s="50">
        <v>1305</v>
      </c>
      <c r="B1308" s="51">
        <v>59.891072711698229</v>
      </c>
    </row>
    <row r="1309" spans="1:2" x14ac:dyDescent="0.2">
      <c r="A1309" s="50">
        <v>1306</v>
      </c>
      <c r="B1309" s="51">
        <v>62.9906443876677</v>
      </c>
    </row>
    <row r="1310" spans="1:2" x14ac:dyDescent="0.2">
      <c r="A1310" s="50">
        <v>1307</v>
      </c>
      <c r="B1310" s="51">
        <v>64.615151235805868</v>
      </c>
    </row>
    <row r="1311" spans="1:2" x14ac:dyDescent="0.2">
      <c r="A1311" s="50">
        <v>1308</v>
      </c>
      <c r="B1311" s="51">
        <v>63.624168429973267</v>
      </c>
    </row>
    <row r="1312" spans="1:2" x14ac:dyDescent="0.2">
      <c r="A1312" s="50">
        <v>1309</v>
      </c>
      <c r="B1312" s="51">
        <v>59.455821524742902</v>
      </c>
    </row>
    <row r="1313" spans="1:2" x14ac:dyDescent="0.2">
      <c r="A1313" s="50">
        <v>1310</v>
      </c>
      <c r="B1313" s="51">
        <v>63.838370173722431</v>
      </c>
    </row>
    <row r="1314" spans="1:2" x14ac:dyDescent="0.2">
      <c r="A1314" s="50">
        <v>1311</v>
      </c>
      <c r="B1314" s="51">
        <v>60.469137467483847</v>
      </c>
    </row>
    <row r="1315" spans="1:2" x14ac:dyDescent="0.2">
      <c r="A1315" s="50">
        <v>1312</v>
      </c>
      <c r="B1315" s="51">
        <v>65.04395301307531</v>
      </c>
    </row>
    <row r="1316" spans="1:2" x14ac:dyDescent="0.2">
      <c r="A1316" s="50">
        <v>1313</v>
      </c>
      <c r="B1316" s="51">
        <v>59.546583559832008</v>
      </c>
    </row>
    <row r="1317" spans="1:2" x14ac:dyDescent="0.2">
      <c r="A1317" s="50">
        <v>1314</v>
      </c>
      <c r="B1317" s="51">
        <v>60.516273101910329</v>
      </c>
    </row>
    <row r="1318" spans="1:2" x14ac:dyDescent="0.2">
      <c r="A1318" s="50">
        <v>1315</v>
      </c>
      <c r="B1318" s="51">
        <v>59.927631381007501</v>
      </c>
    </row>
    <row r="1319" spans="1:2" x14ac:dyDescent="0.2">
      <c r="A1319" s="50">
        <v>1316</v>
      </c>
      <c r="B1319" s="51">
        <v>61.443995192284561</v>
      </c>
    </row>
    <row r="1320" spans="1:2" x14ac:dyDescent="0.2">
      <c r="A1320" s="50">
        <v>1317</v>
      </c>
      <c r="B1320" s="51">
        <v>63.29454455473369</v>
      </c>
    </row>
    <row r="1321" spans="1:2" x14ac:dyDescent="0.2">
      <c r="A1321" s="50">
        <v>1318</v>
      </c>
      <c r="B1321" s="51">
        <v>67.115038642002204</v>
      </c>
    </row>
    <row r="1322" spans="1:2" x14ac:dyDescent="0.2">
      <c r="A1322" s="50">
        <v>1319</v>
      </c>
      <c r="B1322" s="51">
        <v>59.766277312943984</v>
      </c>
    </row>
    <row r="1323" spans="1:2" x14ac:dyDescent="0.2">
      <c r="A1323" s="50">
        <v>1320</v>
      </c>
      <c r="B1323" s="51">
        <v>60.021236953452117</v>
      </c>
    </row>
    <row r="1324" spans="1:2" x14ac:dyDescent="0.2">
      <c r="A1324" s="50">
        <v>1321</v>
      </c>
      <c r="B1324" s="51">
        <v>61.260066029833659</v>
      </c>
    </row>
    <row r="1325" spans="1:2" x14ac:dyDescent="0.2">
      <c r="A1325" s="50">
        <v>1322</v>
      </c>
      <c r="B1325" s="51">
        <v>63.972425829414576</v>
      </c>
    </row>
    <row r="1326" spans="1:2" x14ac:dyDescent="0.2">
      <c r="A1326" s="50">
        <v>1323</v>
      </c>
      <c r="B1326" s="51">
        <v>63.268813703140339</v>
      </c>
    </row>
    <row r="1327" spans="1:2" x14ac:dyDescent="0.2">
      <c r="A1327" s="50">
        <v>1324</v>
      </c>
      <c r="B1327" s="51">
        <v>60.777563111986879</v>
      </c>
    </row>
    <row r="1328" spans="1:2" x14ac:dyDescent="0.2">
      <c r="A1328" s="50">
        <v>1325</v>
      </c>
      <c r="B1328" s="51">
        <v>61.00508051419169</v>
      </c>
    </row>
    <row r="1329" spans="1:2" x14ac:dyDescent="0.2">
      <c r="A1329" s="50">
        <v>1326</v>
      </c>
      <c r="B1329" s="51">
        <v>65.359732859574166</v>
      </c>
    </row>
    <row r="1330" spans="1:2" x14ac:dyDescent="0.2">
      <c r="A1330" s="50">
        <v>1327</v>
      </c>
      <c r="B1330" s="51">
        <v>58.617744061785238</v>
      </c>
    </row>
    <row r="1331" spans="1:2" x14ac:dyDescent="0.2">
      <c r="A1331" s="50">
        <v>1328</v>
      </c>
      <c r="B1331" s="51">
        <v>61.682678888071159</v>
      </c>
    </row>
    <row r="1332" spans="1:2" x14ac:dyDescent="0.2">
      <c r="A1332" s="50">
        <v>1329</v>
      </c>
      <c r="B1332" s="51">
        <v>62.538021278737403</v>
      </c>
    </row>
    <row r="1333" spans="1:2" x14ac:dyDescent="0.2">
      <c r="A1333" s="50">
        <v>1330</v>
      </c>
      <c r="B1333" s="51">
        <v>61.421049568778024</v>
      </c>
    </row>
    <row r="1334" spans="1:2" x14ac:dyDescent="0.2">
      <c r="A1334" s="50">
        <v>1331</v>
      </c>
      <c r="B1334" s="51">
        <v>66.742437918400938</v>
      </c>
    </row>
    <row r="1335" spans="1:2" x14ac:dyDescent="0.2">
      <c r="A1335" s="50">
        <v>1332</v>
      </c>
      <c r="B1335" s="51">
        <v>64.82552912707645</v>
      </c>
    </row>
    <row r="1336" spans="1:2" x14ac:dyDescent="0.2">
      <c r="A1336" s="50">
        <v>1333</v>
      </c>
      <c r="B1336" s="51">
        <v>64.956992247105916</v>
      </c>
    </row>
    <row r="1337" spans="1:2" x14ac:dyDescent="0.2">
      <c r="A1337" s="50">
        <v>1334</v>
      </c>
      <c r="B1337" s="51">
        <v>64.587849314749448</v>
      </c>
    </row>
    <row r="1338" spans="1:2" x14ac:dyDescent="0.2">
      <c r="A1338" s="50">
        <v>1335</v>
      </c>
      <c r="B1338" s="51">
        <v>66.118729825812892</v>
      </c>
    </row>
    <row r="1339" spans="1:2" x14ac:dyDescent="0.2">
      <c r="A1339" s="50">
        <v>1336</v>
      </c>
      <c r="B1339" s="51">
        <v>63.11964363470716</v>
      </c>
    </row>
    <row r="1340" spans="1:2" x14ac:dyDescent="0.2">
      <c r="A1340" s="50">
        <v>1337</v>
      </c>
      <c r="B1340" s="51">
        <v>64.025681848378838</v>
      </c>
    </row>
    <row r="1341" spans="1:2" x14ac:dyDescent="0.2">
      <c r="A1341" s="50">
        <v>1338</v>
      </c>
      <c r="B1341" s="51">
        <v>65.67370208828514</v>
      </c>
    </row>
    <row r="1342" spans="1:2" x14ac:dyDescent="0.2">
      <c r="A1342" s="50">
        <v>1339</v>
      </c>
      <c r="B1342" s="51">
        <v>60.760688805948583</v>
      </c>
    </row>
    <row r="1343" spans="1:2" x14ac:dyDescent="0.2">
      <c r="A1343" s="50">
        <v>1340</v>
      </c>
      <c r="B1343" s="51">
        <v>63.80799113374831</v>
      </c>
    </row>
    <row r="1344" spans="1:2" x14ac:dyDescent="0.2">
      <c r="A1344" s="50">
        <v>1341</v>
      </c>
      <c r="B1344" s="51">
        <v>63.700060310540138</v>
      </c>
    </row>
    <row r="1345" spans="1:2" x14ac:dyDescent="0.2">
      <c r="A1345" s="50">
        <v>1342</v>
      </c>
      <c r="B1345" s="51">
        <v>59.036354700203475</v>
      </c>
    </row>
    <row r="1346" spans="1:2" x14ac:dyDescent="0.2">
      <c r="A1346" s="50">
        <v>1343</v>
      </c>
      <c r="B1346" s="51">
        <v>64.70295846606426</v>
      </c>
    </row>
    <row r="1347" spans="1:2" x14ac:dyDescent="0.2">
      <c r="A1347" s="50">
        <v>1344</v>
      </c>
      <c r="B1347" s="51">
        <v>65.427363142300408</v>
      </c>
    </row>
    <row r="1348" spans="1:2" x14ac:dyDescent="0.2">
      <c r="A1348" s="50">
        <v>1345</v>
      </c>
      <c r="B1348" s="51">
        <v>63.758853513542284</v>
      </c>
    </row>
    <row r="1349" spans="1:2" x14ac:dyDescent="0.2">
      <c r="A1349" s="50">
        <v>1346</v>
      </c>
      <c r="B1349" s="51">
        <v>60.690246646336803</v>
      </c>
    </row>
    <row r="1350" spans="1:2" x14ac:dyDescent="0.2">
      <c r="A1350" s="50">
        <v>1347</v>
      </c>
      <c r="B1350" s="51">
        <v>64.058706968758443</v>
      </c>
    </row>
    <row r="1351" spans="1:2" x14ac:dyDescent="0.2">
      <c r="A1351" s="50">
        <v>1348</v>
      </c>
      <c r="B1351" s="51">
        <v>61.586650935557415</v>
      </c>
    </row>
    <row r="1352" spans="1:2" x14ac:dyDescent="0.2">
      <c r="A1352" s="50">
        <v>1349</v>
      </c>
      <c r="B1352" s="51">
        <v>61.360103992788623</v>
      </c>
    </row>
    <row r="1353" spans="1:2" x14ac:dyDescent="0.2">
      <c r="A1353" s="50">
        <v>1350</v>
      </c>
      <c r="B1353" s="51">
        <v>57.403378680855369</v>
      </c>
    </row>
    <row r="1354" spans="1:2" x14ac:dyDescent="0.2">
      <c r="A1354" s="50">
        <v>1351</v>
      </c>
      <c r="B1354" s="51">
        <v>63.920251049318772</v>
      </c>
    </row>
    <row r="1355" spans="1:2" x14ac:dyDescent="0.2">
      <c r="A1355" s="50">
        <v>1352</v>
      </c>
      <c r="B1355" s="51">
        <v>60.229357534538245</v>
      </c>
    </row>
    <row r="1356" spans="1:2" x14ac:dyDescent="0.2">
      <c r="A1356" s="50">
        <v>1353</v>
      </c>
      <c r="B1356" s="51">
        <v>55.811659689700946</v>
      </c>
    </row>
    <row r="1357" spans="1:2" x14ac:dyDescent="0.2">
      <c r="A1357" s="50">
        <v>1354</v>
      </c>
      <c r="B1357" s="51">
        <v>64.182876617220302</v>
      </c>
    </row>
    <row r="1358" spans="1:2" x14ac:dyDescent="0.2">
      <c r="A1358" s="50">
        <v>1355</v>
      </c>
      <c r="B1358" s="51">
        <v>59.295412630314217</v>
      </c>
    </row>
    <row r="1359" spans="1:2" x14ac:dyDescent="0.2">
      <c r="A1359" s="50">
        <v>1356</v>
      </c>
      <c r="B1359" s="51">
        <v>60.939086334141258</v>
      </c>
    </row>
    <row r="1360" spans="1:2" x14ac:dyDescent="0.2">
      <c r="A1360" s="50">
        <v>1357</v>
      </c>
      <c r="B1360" s="51">
        <v>66.009451109540834</v>
      </c>
    </row>
    <row r="1361" spans="1:2" x14ac:dyDescent="0.2">
      <c r="A1361" s="50">
        <v>1358</v>
      </c>
      <c r="B1361" s="51">
        <v>65.847822612299822</v>
      </c>
    </row>
    <row r="1362" spans="1:2" x14ac:dyDescent="0.2">
      <c r="A1362" s="50">
        <v>1359</v>
      </c>
      <c r="B1362" s="51">
        <v>63.320445656937032</v>
      </c>
    </row>
    <row r="1363" spans="1:2" x14ac:dyDescent="0.2">
      <c r="A1363" s="50">
        <v>1360</v>
      </c>
      <c r="B1363" s="51">
        <v>63.337128515190457</v>
      </c>
    </row>
    <row r="1364" spans="1:2" x14ac:dyDescent="0.2">
      <c r="A1364" s="50">
        <v>1361</v>
      </c>
      <c r="B1364" s="51">
        <v>60.562665063711435</v>
      </c>
    </row>
    <row r="1365" spans="1:2" x14ac:dyDescent="0.2">
      <c r="A1365" s="50">
        <v>1362</v>
      </c>
      <c r="B1365" s="51">
        <v>61.564092398488043</v>
      </c>
    </row>
    <row r="1366" spans="1:2" x14ac:dyDescent="0.2">
      <c r="A1366" s="50">
        <v>1363</v>
      </c>
      <c r="B1366" s="51">
        <v>62.903588566743807</v>
      </c>
    </row>
    <row r="1367" spans="1:2" x14ac:dyDescent="0.2">
      <c r="A1367" s="50">
        <v>1364</v>
      </c>
      <c r="B1367" s="51">
        <v>60.165074979010022</v>
      </c>
    </row>
    <row r="1368" spans="1:2" x14ac:dyDescent="0.2">
      <c r="A1368" s="50">
        <v>1365</v>
      </c>
      <c r="B1368" s="51">
        <v>62.441921552271204</v>
      </c>
    </row>
    <row r="1369" spans="1:2" x14ac:dyDescent="0.2">
      <c r="A1369" s="50">
        <v>1366</v>
      </c>
      <c r="B1369" s="51">
        <v>59.986265098859043</v>
      </c>
    </row>
    <row r="1370" spans="1:2" x14ac:dyDescent="0.2">
      <c r="A1370" s="50">
        <v>1367</v>
      </c>
      <c r="B1370" s="51">
        <v>62.802888138930484</v>
      </c>
    </row>
    <row r="1371" spans="1:2" x14ac:dyDescent="0.2">
      <c r="A1371" s="50">
        <v>1368</v>
      </c>
      <c r="B1371" s="51">
        <v>66.193982997232908</v>
      </c>
    </row>
    <row r="1372" spans="1:2" x14ac:dyDescent="0.2">
      <c r="A1372" s="50">
        <v>1369</v>
      </c>
      <c r="B1372" s="51">
        <v>60.311743946353864</v>
      </c>
    </row>
    <row r="1373" spans="1:2" x14ac:dyDescent="0.2">
      <c r="A1373" s="50">
        <v>1370</v>
      </c>
      <c r="B1373" s="51">
        <v>66.321363874554791</v>
      </c>
    </row>
    <row r="1374" spans="1:2" x14ac:dyDescent="0.2">
      <c r="A1374" s="50">
        <v>1371</v>
      </c>
      <c r="B1374" s="51">
        <v>65.254819355627731</v>
      </c>
    </row>
    <row r="1375" spans="1:2" x14ac:dyDescent="0.2">
      <c r="A1375" s="50">
        <v>1372</v>
      </c>
      <c r="B1375" s="51">
        <v>64.004754912273896</v>
      </c>
    </row>
    <row r="1376" spans="1:2" x14ac:dyDescent="0.2">
      <c r="A1376" s="50">
        <v>1373</v>
      </c>
      <c r="B1376" s="51">
        <v>59.963563513295554</v>
      </c>
    </row>
    <row r="1377" spans="1:2" x14ac:dyDescent="0.2">
      <c r="A1377" s="50">
        <v>1374</v>
      </c>
      <c r="B1377" s="51">
        <v>59.377574085631117</v>
      </c>
    </row>
    <row r="1378" spans="1:2" x14ac:dyDescent="0.2">
      <c r="A1378" s="50">
        <v>1375</v>
      </c>
      <c r="B1378" s="51">
        <v>62.324378320650482</v>
      </c>
    </row>
    <row r="1379" spans="1:2" x14ac:dyDescent="0.2">
      <c r="A1379" s="50">
        <v>1376</v>
      </c>
      <c r="B1379" s="51">
        <v>60.487632890386948</v>
      </c>
    </row>
    <row r="1380" spans="1:2" x14ac:dyDescent="0.2">
      <c r="A1380" s="50">
        <v>1377</v>
      </c>
      <c r="B1380" s="51">
        <v>61.741529255716515</v>
      </c>
    </row>
    <row r="1381" spans="1:2" x14ac:dyDescent="0.2">
      <c r="A1381" s="50">
        <v>1378</v>
      </c>
      <c r="B1381" s="51">
        <v>62.360793094822483</v>
      </c>
    </row>
    <row r="1382" spans="1:2" x14ac:dyDescent="0.2">
      <c r="A1382" s="50">
        <v>1379</v>
      </c>
      <c r="B1382" s="51">
        <v>61.953019650543041</v>
      </c>
    </row>
    <row r="1383" spans="1:2" x14ac:dyDescent="0.2">
      <c r="A1383" s="50">
        <v>1380</v>
      </c>
      <c r="B1383" s="51">
        <v>63.226955300901729</v>
      </c>
    </row>
    <row r="1384" spans="1:2" x14ac:dyDescent="0.2">
      <c r="A1384" s="50">
        <v>1381</v>
      </c>
      <c r="B1384" s="51">
        <v>57.759381560442662</v>
      </c>
    </row>
    <row r="1385" spans="1:2" x14ac:dyDescent="0.2">
      <c r="A1385" s="50">
        <v>1382</v>
      </c>
      <c r="B1385" s="51">
        <v>58.375507669862394</v>
      </c>
    </row>
    <row r="1386" spans="1:2" x14ac:dyDescent="0.2">
      <c r="A1386" s="50">
        <v>1383</v>
      </c>
      <c r="B1386" s="51">
        <v>61.858576066205345</v>
      </c>
    </row>
    <row r="1387" spans="1:2" x14ac:dyDescent="0.2">
      <c r="A1387" s="50">
        <v>1384</v>
      </c>
      <c r="B1387" s="51">
        <v>62.011162175716414</v>
      </c>
    </row>
    <row r="1388" spans="1:2" x14ac:dyDescent="0.2">
      <c r="A1388" s="50">
        <v>1385</v>
      </c>
      <c r="B1388" s="51">
        <v>63.030352380867477</v>
      </c>
    </row>
    <row r="1389" spans="1:2" x14ac:dyDescent="0.2">
      <c r="A1389" s="50">
        <v>1386</v>
      </c>
      <c r="B1389" s="51">
        <v>59.574682249164148</v>
      </c>
    </row>
    <row r="1390" spans="1:2" x14ac:dyDescent="0.2">
      <c r="A1390" s="50">
        <v>1387</v>
      </c>
      <c r="B1390" s="51">
        <v>63.606037089112419</v>
      </c>
    </row>
    <row r="1391" spans="1:2" x14ac:dyDescent="0.2">
      <c r="A1391" s="50">
        <v>1388</v>
      </c>
      <c r="B1391" s="51">
        <v>61.094471957716728</v>
      </c>
    </row>
    <row r="1392" spans="1:2" x14ac:dyDescent="0.2">
      <c r="A1392" s="50">
        <v>1389</v>
      </c>
      <c r="B1392" s="51">
        <v>62.779599426925685</v>
      </c>
    </row>
    <row r="1393" spans="1:2" x14ac:dyDescent="0.2">
      <c r="A1393" s="50">
        <v>1390</v>
      </c>
      <c r="B1393" s="51">
        <v>60.635886744313176</v>
      </c>
    </row>
    <row r="1394" spans="1:2" x14ac:dyDescent="0.2">
      <c r="A1394" s="50">
        <v>1391</v>
      </c>
      <c r="B1394" s="51">
        <v>61.383247868579545</v>
      </c>
    </row>
    <row r="1395" spans="1:2" x14ac:dyDescent="0.2">
      <c r="A1395" s="50">
        <v>1392</v>
      </c>
      <c r="B1395" s="51">
        <v>63.504890128628659</v>
      </c>
    </row>
    <row r="1396" spans="1:2" x14ac:dyDescent="0.2">
      <c r="A1396" s="50">
        <v>1393</v>
      </c>
      <c r="B1396" s="51">
        <v>64.856539599399099</v>
      </c>
    </row>
    <row r="1397" spans="1:2" x14ac:dyDescent="0.2">
      <c r="A1397" s="50">
        <v>1394</v>
      </c>
      <c r="B1397" s="51">
        <v>63.201647606270399</v>
      </c>
    </row>
    <row r="1398" spans="1:2" x14ac:dyDescent="0.2">
      <c r="A1398" s="50">
        <v>1395</v>
      </c>
      <c r="B1398" s="51">
        <v>60.980208680085809</v>
      </c>
    </row>
    <row r="1399" spans="1:2" x14ac:dyDescent="0.2">
      <c r="A1399" s="50">
        <v>1396</v>
      </c>
      <c r="B1399" s="51">
        <v>60.361629045169643</v>
      </c>
    </row>
    <row r="1400" spans="1:2" x14ac:dyDescent="0.2">
      <c r="A1400" s="50">
        <v>1397</v>
      </c>
      <c r="B1400" s="51">
        <v>60.440020137478896</v>
      </c>
    </row>
    <row r="1401" spans="1:2" x14ac:dyDescent="0.2">
      <c r="A1401" s="50">
        <v>1398</v>
      </c>
      <c r="B1401" s="51">
        <v>60.197429940153114</v>
      </c>
    </row>
    <row r="1402" spans="1:2" x14ac:dyDescent="0.2">
      <c r="A1402" s="50">
        <v>1399</v>
      </c>
      <c r="B1402" s="51">
        <v>60.872011123320178</v>
      </c>
    </row>
    <row r="1403" spans="1:2" x14ac:dyDescent="0.2">
      <c r="A1403" s="50">
        <v>1400</v>
      </c>
      <c r="B1403" s="51">
        <v>67.430530777297221</v>
      </c>
    </row>
    <row r="1404" spans="1:2" x14ac:dyDescent="0.2">
      <c r="A1404" s="50">
        <v>1401</v>
      </c>
      <c r="B1404" s="51">
        <v>64.479089108523027</v>
      </c>
    </row>
    <row r="1405" spans="1:2" x14ac:dyDescent="0.2">
      <c r="A1405" s="50">
        <v>1402</v>
      </c>
      <c r="B1405" s="51">
        <v>67.897273001904836</v>
      </c>
    </row>
    <row r="1406" spans="1:2" x14ac:dyDescent="0.2">
      <c r="A1406" s="50">
        <v>1403</v>
      </c>
      <c r="B1406" s="51">
        <v>62.560597157845827</v>
      </c>
    </row>
    <row r="1407" spans="1:2" x14ac:dyDescent="0.2">
      <c r="A1407" s="50">
        <v>1404</v>
      </c>
      <c r="B1407" s="51">
        <v>59.327991294176201</v>
      </c>
    </row>
    <row r="1408" spans="1:2" x14ac:dyDescent="0.2">
      <c r="A1408" s="50">
        <v>1405</v>
      </c>
      <c r="B1408" s="51">
        <v>64.09218068056353</v>
      </c>
    </row>
    <row r="1409" spans="1:2" x14ac:dyDescent="0.2">
      <c r="A1409" s="50">
        <v>1406</v>
      </c>
      <c r="B1409" s="51">
        <v>59.659692052640821</v>
      </c>
    </row>
    <row r="1410" spans="1:2" x14ac:dyDescent="0.2">
      <c r="A1410" s="50">
        <v>1407</v>
      </c>
      <c r="B1410" s="51">
        <v>60.280858641557536</v>
      </c>
    </row>
    <row r="1411" spans="1:2" x14ac:dyDescent="0.2">
      <c r="A1411" s="50">
        <v>1408</v>
      </c>
      <c r="B1411" s="51">
        <v>60.663179909369141</v>
      </c>
    </row>
    <row r="1412" spans="1:2" x14ac:dyDescent="0.2">
      <c r="A1412" s="50">
        <v>1409</v>
      </c>
      <c r="B1412" s="51">
        <v>59.243175826920101</v>
      </c>
    </row>
    <row r="1413" spans="1:2" x14ac:dyDescent="0.2">
      <c r="A1413" s="50">
        <v>1410</v>
      </c>
      <c r="B1413" s="51">
        <v>62.501094798902457</v>
      </c>
    </row>
    <row r="1414" spans="1:2" x14ac:dyDescent="0.2">
      <c r="A1414" s="50">
        <v>1411</v>
      </c>
      <c r="B1414" s="51">
        <v>59.686105858250741</v>
      </c>
    </row>
    <row r="1415" spans="1:2" x14ac:dyDescent="0.2">
      <c r="A1415" s="50">
        <v>1412</v>
      </c>
      <c r="B1415" s="51">
        <v>63.389700628108621</v>
      </c>
    </row>
    <row r="1416" spans="1:2" x14ac:dyDescent="0.2">
      <c r="A1416" s="50">
        <v>1413</v>
      </c>
      <c r="B1416" s="51">
        <v>61.645978110976031</v>
      </c>
    </row>
    <row r="1417" spans="1:2" x14ac:dyDescent="0.2">
      <c r="A1417" s="50">
        <v>1414</v>
      </c>
      <c r="B1417" s="51">
        <v>61.173623213424527</v>
      </c>
    </row>
    <row r="1418" spans="1:2" x14ac:dyDescent="0.2">
      <c r="A1418" s="50">
        <v>1415</v>
      </c>
      <c r="B1418" s="51">
        <v>59.501798165106159</v>
      </c>
    </row>
    <row r="1419" spans="1:2" x14ac:dyDescent="0.2">
      <c r="A1419" s="50">
        <v>1416</v>
      </c>
      <c r="B1419" s="51">
        <v>62.149411834096576</v>
      </c>
    </row>
    <row r="1420" spans="1:2" x14ac:dyDescent="0.2">
      <c r="A1420" s="50">
        <v>1417</v>
      </c>
      <c r="B1420" s="51">
        <v>61.110023991028214</v>
      </c>
    </row>
    <row r="1421" spans="1:2" x14ac:dyDescent="0.2">
      <c r="A1421" s="50">
        <v>1418</v>
      </c>
      <c r="B1421" s="51">
        <v>59.829648593592928</v>
      </c>
    </row>
    <row r="1422" spans="1:2" x14ac:dyDescent="0.2">
      <c r="A1422" s="50">
        <v>1419</v>
      </c>
      <c r="B1422" s="51">
        <v>61.623549252539803</v>
      </c>
    </row>
    <row r="1423" spans="1:2" x14ac:dyDescent="0.2">
      <c r="A1423" s="50">
        <v>1420</v>
      </c>
      <c r="B1423" s="51">
        <v>62.718488759424666</v>
      </c>
    </row>
    <row r="1424" spans="1:2" x14ac:dyDescent="0.2">
      <c r="A1424" s="50">
        <v>1421</v>
      </c>
      <c r="B1424" s="51">
        <v>60.846305183719601</v>
      </c>
    </row>
    <row r="1425" spans="1:2" x14ac:dyDescent="0.2">
      <c r="A1425" s="50">
        <v>1422</v>
      </c>
      <c r="B1425" s="51">
        <v>60.803748644114542</v>
      </c>
    </row>
    <row r="1426" spans="1:2" x14ac:dyDescent="0.2">
      <c r="A1426" s="50">
        <v>1423</v>
      </c>
      <c r="B1426" s="51">
        <v>57.925827881855717</v>
      </c>
    </row>
    <row r="1427" spans="1:2" x14ac:dyDescent="0.2">
      <c r="A1427" s="50">
        <v>1424</v>
      </c>
      <c r="B1427" s="51">
        <v>63.681475290620732</v>
      </c>
    </row>
    <row r="1428" spans="1:2" x14ac:dyDescent="0.2">
      <c r="A1428" s="50">
        <v>1425</v>
      </c>
      <c r="B1428" s="51">
        <v>60.897546895743623</v>
      </c>
    </row>
    <row r="1429" spans="1:2" x14ac:dyDescent="0.2">
      <c r="A1429" s="50">
        <v>1426</v>
      </c>
      <c r="B1429" s="51">
        <v>63.363321566243826</v>
      </c>
    </row>
    <row r="1430" spans="1:2" x14ac:dyDescent="0.2">
      <c r="A1430" s="50">
        <v>1427</v>
      </c>
      <c r="B1430" s="51">
        <v>65.908619173191113</v>
      </c>
    </row>
    <row r="1431" spans="1:2" x14ac:dyDescent="0.2">
      <c r="A1431" s="50">
        <v>1428</v>
      </c>
      <c r="B1431" s="51">
        <v>60.544637070409905</v>
      </c>
    </row>
    <row r="1432" spans="1:2" x14ac:dyDescent="0.2">
      <c r="A1432" s="50">
        <v>1429</v>
      </c>
      <c r="B1432" s="51">
        <v>64.65855368807415</v>
      </c>
    </row>
    <row r="1433" spans="1:2" x14ac:dyDescent="0.2">
      <c r="A1433" s="50">
        <v>1430</v>
      </c>
      <c r="B1433" s="51">
        <v>60.39158267313033</v>
      </c>
    </row>
    <row r="1434" spans="1:2" x14ac:dyDescent="0.2">
      <c r="A1434" s="50">
        <v>1431</v>
      </c>
      <c r="B1434" s="51">
        <v>65.545353694438077</v>
      </c>
    </row>
    <row r="1435" spans="1:2" x14ac:dyDescent="0.2">
      <c r="A1435" s="50">
        <v>1432</v>
      </c>
      <c r="B1435" s="51">
        <v>57.635833174516868</v>
      </c>
    </row>
    <row r="1436" spans="1:2" x14ac:dyDescent="0.2">
      <c r="A1436" s="50">
        <v>1433</v>
      </c>
      <c r="B1436" s="51">
        <v>62.207611405688759</v>
      </c>
    </row>
    <row r="1437" spans="1:2" x14ac:dyDescent="0.2">
      <c r="A1437" s="50">
        <v>1434</v>
      </c>
      <c r="B1437" s="51">
        <v>60.913816967562418</v>
      </c>
    </row>
    <row r="1438" spans="1:2" x14ac:dyDescent="0.2">
      <c r="A1438" s="50">
        <v>1435</v>
      </c>
      <c r="B1438" s="51">
        <v>60.590598155153849</v>
      </c>
    </row>
    <row r="1439" spans="1:2" x14ac:dyDescent="0.2">
      <c r="A1439" s="50">
        <v>1436</v>
      </c>
      <c r="B1439" s="51">
        <v>59.617684521339434</v>
      </c>
    </row>
    <row r="1440" spans="1:2" x14ac:dyDescent="0.2">
      <c r="A1440" s="50">
        <v>1437</v>
      </c>
      <c r="B1440" s="51">
        <v>61.97504533700171</v>
      </c>
    </row>
    <row r="1441" spans="1:2" x14ac:dyDescent="0.2">
      <c r="A1441" s="50">
        <v>1438</v>
      </c>
      <c r="B1441" s="51">
        <v>61.660321301110898</v>
      </c>
    </row>
    <row r="1442" spans="1:2" x14ac:dyDescent="0.2">
      <c r="A1442" s="50">
        <v>1439</v>
      </c>
      <c r="B1442" s="51">
        <v>64.439369233308511</v>
      </c>
    </row>
    <row r="1443" spans="1:2" x14ac:dyDescent="0.2">
      <c r="A1443" s="50">
        <v>1440</v>
      </c>
      <c r="B1443" s="51">
        <v>60.829747209355979</v>
      </c>
    </row>
    <row r="1444" spans="1:2" x14ac:dyDescent="0.2">
      <c r="A1444" s="50">
        <v>1441</v>
      </c>
      <c r="B1444" s="51">
        <v>63.577937358343519</v>
      </c>
    </row>
    <row r="1445" spans="1:2" x14ac:dyDescent="0.2">
      <c r="A1445" s="50">
        <v>1442</v>
      </c>
      <c r="B1445" s="51">
        <v>64.504939596787594</v>
      </c>
    </row>
    <row r="1446" spans="1:2" x14ac:dyDescent="0.2">
      <c r="A1446" s="50">
        <v>1443</v>
      </c>
      <c r="B1446" s="51">
        <v>63.858006365900827</v>
      </c>
    </row>
    <row r="1447" spans="1:2" x14ac:dyDescent="0.2">
      <c r="A1447" s="50">
        <v>1444</v>
      </c>
      <c r="B1447" s="51">
        <v>57.088542930805751</v>
      </c>
    </row>
    <row r="1448" spans="1:2" x14ac:dyDescent="0.2">
      <c r="A1448" s="50">
        <v>1445</v>
      </c>
      <c r="B1448" s="51">
        <v>58.996763962878731</v>
      </c>
    </row>
    <row r="1449" spans="1:2" x14ac:dyDescent="0.2">
      <c r="A1449" s="50">
        <v>1446</v>
      </c>
      <c r="B1449" s="51">
        <v>61.321958604999686</v>
      </c>
    </row>
    <row r="1450" spans="1:2" x14ac:dyDescent="0.2">
      <c r="A1450" s="50">
        <v>1447</v>
      </c>
      <c r="B1450" s="51">
        <v>63.729309293671704</v>
      </c>
    </row>
    <row r="1451" spans="1:2" x14ac:dyDescent="0.2">
      <c r="A1451" s="50">
        <v>1448</v>
      </c>
      <c r="B1451" s="51">
        <v>63.940498357358315</v>
      </c>
    </row>
    <row r="1452" spans="1:2" x14ac:dyDescent="0.2">
      <c r="A1452" s="50">
        <v>1449</v>
      </c>
      <c r="B1452" s="51">
        <v>66.564637009147575</v>
      </c>
    </row>
    <row r="1453" spans="1:2" x14ac:dyDescent="0.2">
      <c r="A1453" s="50">
        <v>1450</v>
      </c>
      <c r="B1453" s="51">
        <v>60.055661149409595</v>
      </c>
    </row>
    <row r="1454" spans="1:2" x14ac:dyDescent="0.2">
      <c r="A1454" s="50">
        <v>1451</v>
      </c>
      <c r="B1454" s="51">
        <v>58.932662661800542</v>
      </c>
    </row>
    <row r="1455" spans="1:2" x14ac:dyDescent="0.2">
      <c r="A1455" s="50">
        <v>1452</v>
      </c>
      <c r="B1455" s="51">
        <v>62.864799181389337</v>
      </c>
    </row>
    <row r="1456" spans="1:2" x14ac:dyDescent="0.2">
      <c r="A1456" s="50">
        <v>1453</v>
      </c>
      <c r="B1456" s="51">
        <v>65.472326087465916</v>
      </c>
    </row>
    <row r="1457" spans="1:2" x14ac:dyDescent="0.2">
      <c r="A1457" s="50">
        <v>1454</v>
      </c>
      <c r="B1457" s="51">
        <v>60.964200754453948</v>
      </c>
    </row>
    <row r="1458" spans="1:2" x14ac:dyDescent="0.2">
      <c r="A1458" s="50">
        <v>1455</v>
      </c>
      <c r="B1458" s="51">
        <v>63.160453533901375</v>
      </c>
    </row>
    <row r="1459" spans="1:2" x14ac:dyDescent="0.2">
      <c r="A1459" s="50">
        <v>1456</v>
      </c>
      <c r="B1459" s="51">
        <v>58.669966270538154</v>
      </c>
    </row>
    <row r="1460" spans="1:2" x14ac:dyDescent="0.2">
      <c r="A1460" s="50">
        <v>1457</v>
      </c>
      <c r="B1460" s="51">
        <v>65.622217463995625</v>
      </c>
    </row>
    <row r="1461" spans="1:2" x14ac:dyDescent="0.2">
      <c r="A1461" s="50">
        <v>1458</v>
      </c>
      <c r="B1461" s="51">
        <v>63.532363370285523</v>
      </c>
    </row>
    <row r="1462" spans="1:2" x14ac:dyDescent="0.2">
      <c r="A1462" s="50">
        <v>1459</v>
      </c>
      <c r="B1462" s="51">
        <v>61.283580417917136</v>
      </c>
    </row>
    <row r="1463" spans="1:2" x14ac:dyDescent="0.2">
      <c r="A1463" s="50">
        <v>1460</v>
      </c>
      <c r="B1463" s="51">
        <v>62.243822153204654</v>
      </c>
    </row>
    <row r="1464" spans="1:2" x14ac:dyDescent="0.2">
      <c r="A1464" s="50">
        <v>1461</v>
      </c>
      <c r="B1464" s="51">
        <v>62.30221888468693</v>
      </c>
    </row>
    <row r="1465" spans="1:2" x14ac:dyDescent="0.2">
      <c r="A1465" s="50">
        <v>1462</v>
      </c>
      <c r="B1465" s="51">
        <v>62.127390688834744</v>
      </c>
    </row>
    <row r="1466" spans="1:2" x14ac:dyDescent="0.2">
      <c r="A1466" s="50">
        <v>1463</v>
      </c>
      <c r="B1466" s="51">
        <v>62.657890906502246</v>
      </c>
    </row>
    <row r="1467" spans="1:2" x14ac:dyDescent="0.2">
      <c r="A1467" s="50">
        <v>1464</v>
      </c>
      <c r="B1467" s="51">
        <v>61.045580506114696</v>
      </c>
    </row>
    <row r="1468" spans="1:2" x14ac:dyDescent="0.2">
      <c r="A1468" s="50">
        <v>1465</v>
      </c>
      <c r="B1468" s="51">
        <v>60.111017320507585</v>
      </c>
    </row>
    <row r="1469" spans="1:2" x14ac:dyDescent="0.2">
      <c r="A1469" s="50">
        <v>1466</v>
      </c>
      <c r="B1469" s="51">
        <v>61.070090425564658</v>
      </c>
    </row>
    <row r="1470" spans="1:2" x14ac:dyDescent="0.2">
      <c r="A1470" s="50">
        <v>1467</v>
      </c>
      <c r="B1470" s="51">
        <v>64.906051755416172</v>
      </c>
    </row>
    <row r="1471" spans="1:2" x14ac:dyDescent="0.2">
      <c r="A1471" s="50">
        <v>1468</v>
      </c>
      <c r="B1471" s="51">
        <v>59.867310465547035</v>
      </c>
    </row>
    <row r="1472" spans="1:2" x14ac:dyDescent="0.2">
      <c r="A1472" s="50">
        <v>1469</v>
      </c>
      <c r="B1472" s="51">
        <v>59.726613043997098</v>
      </c>
    </row>
    <row r="1473" spans="1:2" x14ac:dyDescent="0.2">
      <c r="A1473" s="50">
        <v>1470</v>
      </c>
      <c r="B1473" s="51">
        <v>61.800146665968541</v>
      </c>
    </row>
    <row r="1474" spans="1:2" x14ac:dyDescent="0.2">
      <c r="A1474" s="50">
        <v>1471</v>
      </c>
      <c r="B1474" s="51">
        <v>62.185560150181743</v>
      </c>
    </row>
    <row r="1475" spans="1:2" x14ac:dyDescent="0.2">
      <c r="A1475" s="50">
        <v>1472</v>
      </c>
      <c r="B1475" s="51">
        <v>62.478649109094782</v>
      </c>
    </row>
    <row r="1476" spans="1:2" x14ac:dyDescent="0.2">
      <c r="A1476" s="50">
        <v>1473</v>
      </c>
      <c r="B1476" s="51">
        <v>61.601073483805166</v>
      </c>
    </row>
    <row r="1477" spans="1:2" x14ac:dyDescent="0.2">
      <c r="A1477" s="50">
        <v>1474</v>
      </c>
      <c r="B1477" s="51">
        <v>64.778149861116162</v>
      </c>
    </row>
    <row r="1478" spans="1:2" x14ac:dyDescent="0.2">
      <c r="A1478" s="50">
        <v>1475</v>
      </c>
      <c r="B1478" s="51">
        <v>60.14411667158673</v>
      </c>
    </row>
    <row r="1479" spans="1:2" x14ac:dyDescent="0.2">
      <c r="A1479" s="50">
        <v>1476</v>
      </c>
      <c r="B1479" s="51">
        <v>58.269049166615389</v>
      </c>
    </row>
    <row r="1480" spans="1:2" x14ac:dyDescent="0.2">
      <c r="A1480" s="50">
        <v>1477</v>
      </c>
      <c r="B1480" s="51">
        <v>63.460297862606268</v>
      </c>
    </row>
    <row r="1481" spans="1:2" x14ac:dyDescent="0.2">
      <c r="A1481" s="50">
        <v>1478</v>
      </c>
      <c r="B1481" s="51">
        <v>61.466871419183349</v>
      </c>
    </row>
    <row r="1482" spans="1:2" x14ac:dyDescent="0.2">
      <c r="A1482" s="50">
        <v>1479</v>
      </c>
      <c r="B1482" s="51">
        <v>61.719271899806202</v>
      </c>
    </row>
    <row r="1483" spans="1:2" x14ac:dyDescent="0.2">
      <c r="A1483" s="50">
        <v>1480</v>
      </c>
      <c r="B1483" s="51">
        <v>64.148119889741608</v>
      </c>
    </row>
    <row r="1484" spans="1:2" x14ac:dyDescent="0.2">
      <c r="A1484" s="50">
        <v>1481</v>
      </c>
      <c r="B1484" s="51">
        <v>61.406314054491382</v>
      </c>
    </row>
    <row r="1485" spans="1:2" x14ac:dyDescent="0.2">
      <c r="A1485" s="50">
        <v>1482</v>
      </c>
      <c r="B1485" s="51">
        <v>61.894802299330713</v>
      </c>
    </row>
    <row r="1486" spans="1:2" x14ac:dyDescent="0.2">
      <c r="A1486" s="50">
        <v>1483</v>
      </c>
      <c r="B1486" s="51">
        <v>63.433396332899953</v>
      </c>
    </row>
    <row r="1487" spans="1:2" x14ac:dyDescent="0.2">
      <c r="A1487" s="50">
        <v>1484</v>
      </c>
      <c r="B1487" s="51">
        <v>65.294949337958357</v>
      </c>
    </row>
    <row r="1488" spans="1:2" x14ac:dyDescent="0.2">
      <c r="A1488" s="50">
        <v>1485</v>
      </c>
      <c r="B1488" s="51">
        <v>61.158268620427442</v>
      </c>
    </row>
    <row r="1489" spans="1:2" x14ac:dyDescent="0.2">
      <c r="A1489" s="50">
        <v>1486</v>
      </c>
      <c r="B1489" s="51">
        <v>62.597752164137418</v>
      </c>
    </row>
    <row r="1490" spans="1:2" x14ac:dyDescent="0.2">
      <c r="A1490" s="50">
        <v>1487</v>
      </c>
      <c r="B1490" s="51">
        <v>61.236455779946596</v>
      </c>
    </row>
    <row r="1491" spans="1:2" x14ac:dyDescent="0.2">
      <c r="A1491" s="50">
        <v>1488</v>
      </c>
      <c r="B1491" s="51">
        <v>59.096078081417524</v>
      </c>
    </row>
    <row r="1492" spans="1:2" x14ac:dyDescent="0.2">
      <c r="A1492" s="50">
        <v>1489</v>
      </c>
      <c r="B1492" s="51">
        <v>62.680783072249412</v>
      </c>
    </row>
    <row r="1493" spans="1:2" x14ac:dyDescent="0.2">
      <c r="A1493" s="50">
        <v>1490</v>
      </c>
      <c r="B1493" s="51">
        <v>58.151500200051956</v>
      </c>
    </row>
    <row r="1494" spans="1:2" x14ac:dyDescent="0.2">
      <c r="A1494" s="50">
        <v>1491</v>
      </c>
      <c r="B1494" s="51">
        <v>56.799208434274412</v>
      </c>
    </row>
    <row r="1495" spans="1:2" x14ac:dyDescent="0.2">
      <c r="A1495" s="50">
        <v>1492</v>
      </c>
      <c r="B1495" s="51">
        <v>62.383031059570385</v>
      </c>
    </row>
    <row r="1496" spans="1:2" x14ac:dyDescent="0.2">
      <c r="A1496" s="50">
        <v>1493</v>
      </c>
      <c r="B1496" s="51">
        <v>60.249592553854562</v>
      </c>
    </row>
    <row r="1497" spans="1:2" x14ac:dyDescent="0.2">
      <c r="A1497" s="50">
        <v>1494</v>
      </c>
      <c r="B1497" s="51">
        <v>62.265919443017964</v>
      </c>
    </row>
    <row r="1498" spans="1:2" x14ac:dyDescent="0.2">
      <c r="A1498" s="50">
        <v>1495</v>
      </c>
      <c r="B1498" s="51">
        <v>60.707468838547612</v>
      </c>
    </row>
    <row r="1499" spans="1:2" x14ac:dyDescent="0.2">
      <c r="A1499" s="50">
        <v>1496</v>
      </c>
      <c r="B1499" s="51">
        <v>61.197504731632002</v>
      </c>
    </row>
    <row r="1500" spans="1:2" x14ac:dyDescent="0.2">
      <c r="A1500" s="50">
        <v>1497</v>
      </c>
      <c r="B1500" s="51">
        <v>64.241049337093472</v>
      </c>
    </row>
    <row r="1501" spans="1:2" x14ac:dyDescent="0.2">
      <c r="A1501" s="50">
        <v>1498</v>
      </c>
      <c r="B1501" s="51">
        <v>61.221280348133241</v>
      </c>
    </row>
    <row r="1502" spans="1:2" x14ac:dyDescent="0.2">
      <c r="A1502" s="50">
        <v>1499</v>
      </c>
      <c r="B1502" s="51">
        <v>62.419588318942459</v>
      </c>
    </row>
    <row r="1503" spans="1:2" x14ac:dyDescent="0.2">
      <c r="A1503" s="50">
        <v>1500</v>
      </c>
      <c r="B1503" s="51">
        <v>61.777972177711305</v>
      </c>
    </row>
    <row r="1504" spans="1:2" x14ac:dyDescent="0.2">
      <c r="A1504" s="50">
        <v>1501</v>
      </c>
      <c r="B1504" s="51">
        <v>63.888948136549431</v>
      </c>
    </row>
    <row r="1505" spans="1:2" x14ac:dyDescent="0.2">
      <c r="A1505" s="50">
        <v>1502</v>
      </c>
      <c r="B1505" s="51">
        <v>63.477639525951474</v>
      </c>
    </row>
    <row r="1506" spans="1:2" x14ac:dyDescent="0.2">
      <c r="A1506" s="50">
        <v>1503</v>
      </c>
      <c r="B1506" s="51">
        <v>60.077435709106503</v>
      </c>
    </row>
    <row r="1507" spans="1:2" x14ac:dyDescent="0.2">
      <c r="A1507" s="50">
        <v>1504</v>
      </c>
      <c r="B1507" s="51">
        <v>62.620476614464849</v>
      </c>
    </row>
    <row r="1508" spans="1:2" x14ac:dyDescent="0.2">
      <c r="A1508" s="50">
        <v>1505</v>
      </c>
      <c r="B1508" s="51">
        <v>58.865469466624099</v>
      </c>
    </row>
    <row r="1509" spans="1:2" x14ac:dyDescent="0.2">
      <c r="A1509" s="50">
        <v>1506</v>
      </c>
      <c r="B1509" s="51">
        <v>65.099234473807343</v>
      </c>
    </row>
    <row r="1510" spans="1:2" x14ac:dyDescent="0.2">
      <c r="A1510" s="50">
        <v>1507</v>
      </c>
      <c r="B1510" s="51">
        <v>64.277252328263742</v>
      </c>
    </row>
    <row r="1511" spans="1:2" x14ac:dyDescent="0.2">
      <c r="A1511" s="50">
        <v>1508</v>
      </c>
      <c r="B1511" s="51">
        <v>58.820624565077864</v>
      </c>
    </row>
    <row r="1512" spans="1:2" x14ac:dyDescent="0.2">
      <c r="A1512" s="50">
        <v>1509</v>
      </c>
      <c r="B1512" s="51">
        <v>61.504258433564644</v>
      </c>
    </row>
    <row r="1513" spans="1:2" x14ac:dyDescent="0.2">
      <c r="A1513" s="50">
        <v>1510</v>
      </c>
      <c r="B1513" s="51">
        <v>63.094947404846927</v>
      </c>
    </row>
    <row r="1514" spans="1:2" x14ac:dyDescent="0.2">
      <c r="A1514" s="50">
        <v>1511</v>
      </c>
      <c r="B1514" s="51">
        <v>59.189128415528792</v>
      </c>
    </row>
    <row r="1515" spans="1:2" x14ac:dyDescent="0.2">
      <c r="A1515" s="50">
        <v>1512</v>
      </c>
      <c r="B1515" s="51">
        <v>64.375794656639059</v>
      </c>
    </row>
    <row r="1516" spans="1:2" x14ac:dyDescent="0.2">
      <c r="A1516" s="50">
        <v>1513</v>
      </c>
      <c r="B1516" s="51">
        <v>58.068994901756248</v>
      </c>
    </row>
    <row r="1517" spans="1:2" x14ac:dyDescent="0.2">
      <c r="A1517" s="50">
        <v>1514</v>
      </c>
      <c r="B1517" s="51">
        <v>62.033170524170181</v>
      </c>
    </row>
    <row r="1518" spans="1:2" x14ac:dyDescent="0.2">
      <c r="A1518" s="50">
        <v>1515</v>
      </c>
      <c r="B1518" s="51">
        <v>61.481489533899364</v>
      </c>
    </row>
    <row r="1519" spans="1:2" x14ac:dyDescent="0.2">
      <c r="A1519" s="50">
        <v>1516</v>
      </c>
      <c r="B1519" s="51">
        <v>65.75802999398428</v>
      </c>
    </row>
    <row r="1520" spans="1:2" x14ac:dyDescent="0.2">
      <c r="A1520" s="50">
        <v>1517</v>
      </c>
      <c r="B1520" s="51">
        <v>66.953953827156909</v>
      </c>
    </row>
    <row r="1521" spans="1:2" x14ac:dyDescent="0.2">
      <c r="A1521" s="50">
        <v>1518</v>
      </c>
      <c r="B1521" s="51">
        <v>62.741568671183444</v>
      </c>
    </row>
    <row r="1522" spans="1:2" x14ac:dyDescent="0.2">
      <c r="A1522" s="50">
        <v>1519</v>
      </c>
      <c r="B1522" s="51">
        <v>68.402373158570796</v>
      </c>
    </row>
    <row r="1523" spans="1:2" x14ac:dyDescent="0.2">
      <c r="A1523" s="50">
        <v>1520</v>
      </c>
      <c r="B1523" s="51">
        <v>59.425704525933277</v>
      </c>
    </row>
    <row r="1524" spans="1:2" x14ac:dyDescent="0.2">
      <c r="A1524" s="50">
        <v>1521</v>
      </c>
      <c r="B1524" s="51">
        <v>60.734181628553607</v>
      </c>
    </row>
    <row r="1525" spans="1:2" x14ac:dyDescent="0.2">
      <c r="A1525" s="50">
        <v>1522</v>
      </c>
      <c r="B1525" s="51">
        <v>58.747461642922211</v>
      </c>
    </row>
    <row r="1526" spans="1:2" x14ac:dyDescent="0.2">
      <c r="A1526" s="50">
        <v>1523</v>
      </c>
      <c r="B1526" s="51">
        <v>63.054713086609112</v>
      </c>
    </row>
    <row r="1527" spans="1:2" x14ac:dyDescent="0.2">
      <c r="A1527" s="50">
        <v>1524</v>
      </c>
      <c r="B1527" s="51">
        <v>64.300753473713925</v>
      </c>
    </row>
    <row r="1528" spans="1:2" x14ac:dyDescent="0.2">
      <c r="A1528" s="50">
        <v>1525</v>
      </c>
      <c r="B1528" s="51">
        <v>64.400390472146469</v>
      </c>
    </row>
    <row r="1529" spans="1:2" x14ac:dyDescent="0.2">
      <c r="A1529" s="50">
        <v>1526</v>
      </c>
      <c r="B1529" s="51">
        <v>64.11386679011413</v>
      </c>
    </row>
    <row r="1530" spans="1:2" x14ac:dyDescent="0.2">
      <c r="A1530" s="50">
        <v>1527</v>
      </c>
      <c r="B1530" s="51">
        <v>65.135634152994427</v>
      </c>
    </row>
    <row r="1531" spans="1:2" x14ac:dyDescent="0.2">
      <c r="A1531" s="50">
        <v>1528</v>
      </c>
      <c r="B1531" s="51">
        <v>61.345237048283856</v>
      </c>
    </row>
    <row r="1532" spans="1:2" x14ac:dyDescent="0.2">
      <c r="A1532" s="50">
        <v>1529</v>
      </c>
      <c r="B1532" s="51">
        <v>62.06927193089885</v>
      </c>
    </row>
    <row r="1533" spans="1:2" x14ac:dyDescent="0.2">
      <c r="A1533" s="50">
        <v>1530</v>
      </c>
      <c r="B1533" s="51">
        <v>62.841279438258972</v>
      </c>
    </row>
    <row r="1534" spans="1:2" x14ac:dyDescent="0.2">
      <c r="A1534" s="50">
        <v>1531</v>
      </c>
      <c r="B1534" s="51">
        <v>60.410596469299875</v>
      </c>
    </row>
    <row r="1535" spans="1:2" x14ac:dyDescent="0.2">
      <c r="A1535" s="50">
        <v>1532</v>
      </c>
      <c r="B1535" s="51">
        <v>61.916861297752547</v>
      </c>
    </row>
    <row r="1536" spans="1:2" x14ac:dyDescent="0.2">
      <c r="A1536" s="50">
        <v>1533</v>
      </c>
      <c r="B1536" s="51">
        <v>61.836467567201709</v>
      </c>
    </row>
    <row r="1537" spans="1:2" x14ac:dyDescent="0.2">
      <c r="A1537" s="50">
        <v>1534</v>
      </c>
      <c r="B1537" s="51">
        <v>63.652687794132092</v>
      </c>
    </row>
    <row r="1538" spans="1:2" x14ac:dyDescent="0.2">
      <c r="A1538" s="50">
        <v>1535</v>
      </c>
      <c r="B1538" s="51">
        <v>64.205415097250579</v>
      </c>
    </row>
    <row r="1539" spans="1:2" x14ac:dyDescent="0.2">
      <c r="A1539" s="50">
        <v>1536</v>
      </c>
      <c r="B1539" s="51">
        <v>64.731957840739781</v>
      </c>
    </row>
    <row r="1540" spans="1:2" x14ac:dyDescent="0.2">
      <c r="A1540" s="50">
        <v>1537</v>
      </c>
      <c r="B1540" s="51">
        <v>63.40669818839531</v>
      </c>
    </row>
    <row r="1541" spans="1:2" x14ac:dyDescent="0.2">
      <c r="A1541" s="50">
        <v>1538</v>
      </c>
      <c r="B1541" s="51">
        <v>60.331334557488965</v>
      </c>
    </row>
    <row r="1542" spans="1:2" x14ac:dyDescent="0.2">
      <c r="A1542" s="50">
        <v>1539</v>
      </c>
      <c r="B1542" s="51">
        <v>62.091278782955627</v>
      </c>
    </row>
    <row r="1543" spans="1:2" x14ac:dyDescent="0.2">
      <c r="A1543" s="50">
        <v>1540</v>
      </c>
      <c r="B1543" s="51">
        <v>61.298593675182715</v>
      </c>
    </row>
    <row r="1544" spans="1:2" x14ac:dyDescent="0.2">
      <c r="A1544" s="50">
        <v>1541</v>
      </c>
      <c r="B1544" s="51">
        <v>58.531592983638888</v>
      </c>
    </row>
    <row r="1545" spans="1:2" x14ac:dyDescent="0.2">
      <c r="A1545" s="50">
        <v>1542</v>
      </c>
      <c r="B1545" s="51">
        <v>63.252418878454108</v>
      </c>
    </row>
    <row r="1546" spans="1:2" x14ac:dyDescent="0.2">
      <c r="A1546" s="50">
        <v>1543</v>
      </c>
      <c r="B1546" s="51">
        <v>63.550081719418756</v>
      </c>
    </row>
    <row r="1547" spans="1:2" x14ac:dyDescent="0.2">
      <c r="A1547" s="50">
        <v>1544</v>
      </c>
      <c r="B1547" s="51">
        <v>59.791263709294917</v>
      </c>
    </row>
    <row r="1548" spans="1:2" x14ac:dyDescent="0.2">
      <c r="A1548" s="50">
        <v>1545</v>
      </c>
      <c r="B1548" s="51">
        <v>63.18551650384704</v>
      </c>
    </row>
    <row r="1549" spans="1:2" x14ac:dyDescent="0.2">
      <c r="A1549" s="50">
        <v>1546</v>
      </c>
      <c r="B1549" s="51">
        <v>63.777938088215187</v>
      </c>
    </row>
    <row r="1550" spans="1:2" x14ac:dyDescent="0.2">
      <c r="A1550" s="50">
        <v>1547</v>
      </c>
      <c r="B1550" s="51">
        <v>58.438904131716299</v>
      </c>
    </row>
    <row r="1551" spans="1:2" x14ac:dyDescent="0.2">
      <c r="A1551" s="50">
        <v>1548</v>
      </c>
      <c r="B1551" s="51">
        <v>66.46363947535481</v>
      </c>
    </row>
    <row r="1552" spans="1:2" x14ac:dyDescent="0.2">
      <c r="A1552" s="50">
        <v>1549</v>
      </c>
      <c r="B1552" s="51">
        <v>62.92736292037327</v>
      </c>
    </row>
    <row r="1553" spans="1:2" x14ac:dyDescent="0.2">
      <c r="A1553" s="50">
        <v>1550</v>
      </c>
      <c r="B1553" s="51">
        <v>64.990422966553851</v>
      </c>
    </row>
    <row r="1554" spans="1:2" x14ac:dyDescent="0.2">
      <c r="A1554" s="50">
        <v>1551</v>
      </c>
      <c r="B1554" s="51">
        <v>61.526965792790961</v>
      </c>
    </row>
    <row r="1555" spans="1:2" x14ac:dyDescent="0.2">
      <c r="A1555" s="50">
        <v>1552</v>
      </c>
      <c r="B1555" s="51">
        <v>61.541479798874292</v>
      </c>
    </row>
    <row r="1556" spans="1:2" x14ac:dyDescent="0.2">
      <c r="A1556" s="50">
        <v>1553</v>
      </c>
      <c r="B1556" s="51">
        <v>65.194127148927137</v>
      </c>
    </row>
    <row r="1557" spans="1:2" x14ac:dyDescent="0.2">
      <c r="A1557" s="50">
        <v>1554</v>
      </c>
      <c r="B1557" s="51">
        <v>59.153479170925635</v>
      </c>
    </row>
    <row r="1558" spans="1:2" x14ac:dyDescent="0.2">
      <c r="A1558" s="50">
        <v>1555</v>
      </c>
      <c r="B1558" s="51">
        <v>61.134204658363032</v>
      </c>
    </row>
    <row r="1559" spans="1:2" x14ac:dyDescent="0.2">
      <c r="A1559" s="50">
        <v>1556</v>
      </c>
      <c r="B1559" s="51">
        <v>64.545965849891871</v>
      </c>
    </row>
    <row r="1560" spans="1:2" x14ac:dyDescent="0.2">
      <c r="A1560" s="50">
        <v>1557</v>
      </c>
      <c r="B1560" s="51">
        <v>60.618281437673879</v>
      </c>
    </row>
    <row r="1561" spans="1:2" x14ac:dyDescent="0.2">
      <c r="A1561" s="50">
        <v>1558</v>
      </c>
      <c r="B1561" s="51">
        <v>64.337950725675327</v>
      </c>
    </row>
    <row r="1562" spans="1:2" x14ac:dyDescent="0.2">
      <c r="A1562" s="50">
        <v>1559</v>
      </c>
      <c r="B1562" s="51">
        <v>61.029811266504502</v>
      </c>
    </row>
    <row r="1563" spans="1:2" x14ac:dyDescent="0.2">
      <c r="A1563" s="50">
        <v>1560</v>
      </c>
      <c r="B1563" s="51">
        <v>62.966590301272284</v>
      </c>
    </row>
    <row r="1564" spans="1:2" x14ac:dyDescent="0.2">
      <c r="A1564" s="50">
        <v>1561</v>
      </c>
      <c r="B1564" s="51">
        <v>59.891072711698229</v>
      </c>
    </row>
    <row r="1565" spans="1:2" x14ac:dyDescent="0.2">
      <c r="A1565" s="50">
        <v>1562</v>
      </c>
      <c r="B1565" s="51">
        <v>62.9906443876677</v>
      </c>
    </row>
    <row r="1566" spans="1:2" x14ac:dyDescent="0.2">
      <c r="A1566" s="50">
        <v>1563</v>
      </c>
      <c r="B1566" s="51">
        <v>64.615151235805868</v>
      </c>
    </row>
    <row r="1567" spans="1:2" x14ac:dyDescent="0.2">
      <c r="A1567" s="50">
        <v>1564</v>
      </c>
      <c r="B1567" s="51">
        <v>63.624168429973267</v>
      </c>
    </row>
    <row r="1568" spans="1:2" x14ac:dyDescent="0.2">
      <c r="A1568" s="50">
        <v>1565</v>
      </c>
      <c r="B1568" s="51">
        <v>59.455821524742902</v>
      </c>
    </row>
    <row r="1569" spans="1:2" x14ac:dyDescent="0.2">
      <c r="A1569" s="50">
        <v>1566</v>
      </c>
      <c r="B1569" s="51">
        <v>63.838370173722431</v>
      </c>
    </row>
    <row r="1570" spans="1:2" x14ac:dyDescent="0.2">
      <c r="A1570" s="50">
        <v>1567</v>
      </c>
      <c r="B1570" s="51">
        <v>60.469137467483847</v>
      </c>
    </row>
    <row r="1571" spans="1:2" x14ac:dyDescent="0.2">
      <c r="A1571" s="50">
        <v>1568</v>
      </c>
      <c r="B1571" s="51">
        <v>65.04395301307531</v>
      </c>
    </row>
    <row r="1572" spans="1:2" x14ac:dyDescent="0.2">
      <c r="A1572" s="50">
        <v>1569</v>
      </c>
      <c r="B1572" s="51">
        <v>59.546583559832008</v>
      </c>
    </row>
    <row r="1573" spans="1:2" x14ac:dyDescent="0.2">
      <c r="A1573" s="50">
        <v>1570</v>
      </c>
      <c r="B1573" s="51">
        <v>60.516273101910329</v>
      </c>
    </row>
    <row r="1574" spans="1:2" x14ac:dyDescent="0.2">
      <c r="A1574" s="50">
        <v>1571</v>
      </c>
      <c r="B1574" s="51">
        <v>59.927631381007501</v>
      </c>
    </row>
    <row r="1575" spans="1:2" x14ac:dyDescent="0.2">
      <c r="A1575" s="50">
        <v>1572</v>
      </c>
      <c r="B1575" s="51">
        <v>61.443995192284561</v>
      </c>
    </row>
    <row r="1576" spans="1:2" x14ac:dyDescent="0.2">
      <c r="A1576" s="50">
        <v>1573</v>
      </c>
      <c r="B1576" s="51">
        <v>63.29454455473369</v>
      </c>
    </row>
    <row r="1577" spans="1:2" x14ac:dyDescent="0.2">
      <c r="A1577" s="50">
        <v>1574</v>
      </c>
      <c r="B1577" s="51">
        <v>67.115038642002204</v>
      </c>
    </row>
    <row r="1578" spans="1:2" x14ac:dyDescent="0.2">
      <c r="A1578" s="50">
        <v>1575</v>
      </c>
      <c r="B1578" s="51">
        <v>59.766277312943984</v>
      </c>
    </row>
    <row r="1579" spans="1:2" x14ac:dyDescent="0.2">
      <c r="A1579" s="50">
        <v>1576</v>
      </c>
      <c r="B1579" s="51">
        <v>60.021236953452117</v>
      </c>
    </row>
    <row r="1580" spans="1:2" x14ac:dyDescent="0.2">
      <c r="A1580" s="50">
        <v>1577</v>
      </c>
      <c r="B1580" s="51">
        <v>61.260066029833659</v>
      </c>
    </row>
    <row r="1581" spans="1:2" x14ac:dyDescent="0.2">
      <c r="A1581" s="50">
        <v>1578</v>
      </c>
      <c r="B1581" s="51">
        <v>63.972425829414576</v>
      </c>
    </row>
    <row r="1582" spans="1:2" x14ac:dyDescent="0.2">
      <c r="A1582" s="50">
        <v>1579</v>
      </c>
      <c r="B1582" s="51">
        <v>63.268813703140339</v>
      </c>
    </row>
    <row r="1583" spans="1:2" x14ac:dyDescent="0.2">
      <c r="A1583" s="50">
        <v>1580</v>
      </c>
      <c r="B1583" s="51">
        <v>60.777563111986879</v>
      </c>
    </row>
    <row r="1584" spans="1:2" x14ac:dyDescent="0.2">
      <c r="A1584" s="50">
        <v>1581</v>
      </c>
      <c r="B1584" s="51">
        <v>61.00508051419169</v>
      </c>
    </row>
    <row r="1585" spans="1:2" x14ac:dyDescent="0.2">
      <c r="A1585" s="50">
        <v>1582</v>
      </c>
      <c r="B1585" s="51">
        <v>65.359732859574166</v>
      </c>
    </row>
    <row r="1586" spans="1:2" x14ac:dyDescent="0.2">
      <c r="A1586" s="50">
        <v>1583</v>
      </c>
      <c r="B1586" s="51">
        <v>58.617744061785238</v>
      </c>
    </row>
    <row r="1587" spans="1:2" x14ac:dyDescent="0.2">
      <c r="A1587" s="50">
        <v>1584</v>
      </c>
      <c r="B1587" s="51">
        <v>61.682678888071159</v>
      </c>
    </row>
    <row r="1588" spans="1:2" x14ac:dyDescent="0.2">
      <c r="A1588" s="50">
        <v>1585</v>
      </c>
      <c r="B1588" s="51">
        <v>62.538021278737403</v>
      </c>
    </row>
    <row r="1589" spans="1:2" x14ac:dyDescent="0.2">
      <c r="A1589" s="50">
        <v>1586</v>
      </c>
      <c r="B1589" s="51">
        <v>61.421049568778024</v>
      </c>
    </row>
    <row r="1590" spans="1:2" x14ac:dyDescent="0.2">
      <c r="A1590" s="50">
        <v>1587</v>
      </c>
      <c r="B1590" s="51">
        <v>66.742437918400938</v>
      </c>
    </row>
    <row r="1591" spans="1:2" x14ac:dyDescent="0.2">
      <c r="A1591" s="50">
        <v>1588</v>
      </c>
      <c r="B1591" s="51">
        <v>64.82552912707645</v>
      </c>
    </row>
    <row r="1592" spans="1:2" x14ac:dyDescent="0.2">
      <c r="A1592" s="50">
        <v>1589</v>
      </c>
      <c r="B1592" s="51">
        <v>64.956992247105916</v>
      </c>
    </row>
    <row r="1593" spans="1:2" x14ac:dyDescent="0.2">
      <c r="A1593" s="50">
        <v>1590</v>
      </c>
      <c r="B1593" s="51">
        <v>64.587849314749448</v>
      </c>
    </row>
    <row r="1594" spans="1:2" x14ac:dyDescent="0.2">
      <c r="A1594" s="50">
        <v>1591</v>
      </c>
      <c r="B1594" s="51">
        <v>66.118729825812892</v>
      </c>
    </row>
    <row r="1595" spans="1:2" x14ac:dyDescent="0.2">
      <c r="A1595" s="50">
        <v>1592</v>
      </c>
      <c r="B1595" s="51">
        <v>63.11964363470716</v>
      </c>
    </row>
    <row r="1596" spans="1:2" x14ac:dyDescent="0.2">
      <c r="A1596" s="50">
        <v>1593</v>
      </c>
      <c r="B1596" s="51">
        <v>64.025681848378838</v>
      </c>
    </row>
    <row r="1597" spans="1:2" x14ac:dyDescent="0.2">
      <c r="A1597" s="50">
        <v>1594</v>
      </c>
      <c r="B1597" s="51">
        <v>65.67370208828514</v>
      </c>
    </row>
    <row r="1598" spans="1:2" x14ac:dyDescent="0.2">
      <c r="A1598" s="50">
        <v>1595</v>
      </c>
      <c r="B1598" s="51">
        <v>60.760688805948583</v>
      </c>
    </row>
    <row r="1599" spans="1:2" x14ac:dyDescent="0.2">
      <c r="A1599" s="50">
        <v>1596</v>
      </c>
      <c r="B1599" s="51">
        <v>63.80799113374831</v>
      </c>
    </row>
    <row r="1600" spans="1:2" x14ac:dyDescent="0.2">
      <c r="A1600" s="50">
        <v>1597</v>
      </c>
      <c r="B1600" s="51">
        <v>63.700060310540138</v>
      </c>
    </row>
    <row r="1601" spans="1:2" x14ac:dyDescent="0.2">
      <c r="A1601" s="50">
        <v>1598</v>
      </c>
      <c r="B1601" s="51">
        <v>59.036354700203475</v>
      </c>
    </row>
    <row r="1602" spans="1:2" x14ac:dyDescent="0.2">
      <c r="A1602" s="50">
        <v>1599</v>
      </c>
      <c r="B1602" s="51">
        <v>64.70295846606426</v>
      </c>
    </row>
    <row r="1603" spans="1:2" x14ac:dyDescent="0.2">
      <c r="A1603" s="50">
        <v>1600</v>
      </c>
      <c r="B1603" s="51">
        <v>65.427363142300408</v>
      </c>
    </row>
    <row r="1604" spans="1:2" x14ac:dyDescent="0.2">
      <c r="A1604" s="50">
        <v>1601</v>
      </c>
      <c r="B1604" s="51">
        <v>63.758853513542284</v>
      </c>
    </row>
    <row r="1605" spans="1:2" x14ac:dyDescent="0.2">
      <c r="A1605" s="50">
        <v>1602</v>
      </c>
      <c r="B1605" s="51">
        <v>60.690246646336803</v>
      </c>
    </row>
    <row r="1606" spans="1:2" x14ac:dyDescent="0.2">
      <c r="A1606" s="50">
        <v>1603</v>
      </c>
      <c r="B1606" s="51">
        <v>64.058706968758443</v>
      </c>
    </row>
    <row r="1607" spans="1:2" x14ac:dyDescent="0.2">
      <c r="A1607" s="50">
        <v>1604</v>
      </c>
      <c r="B1607" s="51">
        <v>61.586650935557415</v>
      </c>
    </row>
    <row r="1608" spans="1:2" x14ac:dyDescent="0.2">
      <c r="A1608" s="50">
        <v>1605</v>
      </c>
      <c r="B1608" s="51">
        <v>61.360103992788623</v>
      </c>
    </row>
    <row r="1609" spans="1:2" x14ac:dyDescent="0.2">
      <c r="A1609" s="50">
        <v>1606</v>
      </c>
      <c r="B1609" s="51">
        <v>57.403378680855369</v>
      </c>
    </row>
    <row r="1610" spans="1:2" x14ac:dyDescent="0.2">
      <c r="A1610" s="50">
        <v>1607</v>
      </c>
      <c r="B1610" s="51">
        <v>63.920251049318772</v>
      </c>
    </row>
    <row r="1611" spans="1:2" x14ac:dyDescent="0.2">
      <c r="A1611" s="50">
        <v>1608</v>
      </c>
      <c r="B1611" s="51">
        <v>60.229357534538245</v>
      </c>
    </row>
    <row r="1612" spans="1:2" x14ac:dyDescent="0.2">
      <c r="A1612" s="50">
        <v>1609</v>
      </c>
      <c r="B1612" s="51">
        <v>55.811659689700946</v>
      </c>
    </row>
    <row r="1613" spans="1:2" x14ac:dyDescent="0.2">
      <c r="A1613" s="50">
        <v>1610</v>
      </c>
      <c r="B1613" s="51">
        <v>64.182876617220302</v>
      </c>
    </row>
    <row r="1614" spans="1:2" x14ac:dyDescent="0.2">
      <c r="A1614" s="50">
        <v>1611</v>
      </c>
      <c r="B1614" s="51">
        <v>59.295412630314217</v>
      </c>
    </row>
    <row r="1615" spans="1:2" x14ac:dyDescent="0.2">
      <c r="A1615" s="50">
        <v>1612</v>
      </c>
      <c r="B1615" s="51">
        <v>60.939086334141258</v>
      </c>
    </row>
    <row r="1616" spans="1:2" x14ac:dyDescent="0.2">
      <c r="A1616" s="50">
        <v>1613</v>
      </c>
      <c r="B1616" s="51">
        <v>66.009451109540834</v>
      </c>
    </row>
    <row r="1617" spans="1:2" x14ac:dyDescent="0.2">
      <c r="A1617" s="50">
        <v>1614</v>
      </c>
      <c r="B1617" s="51">
        <v>65.847822612299822</v>
      </c>
    </row>
    <row r="1618" spans="1:2" x14ac:dyDescent="0.2">
      <c r="A1618" s="50">
        <v>1615</v>
      </c>
      <c r="B1618" s="51">
        <v>63.320445656937032</v>
      </c>
    </row>
    <row r="1619" spans="1:2" x14ac:dyDescent="0.2">
      <c r="A1619" s="50">
        <v>1616</v>
      </c>
      <c r="B1619" s="51">
        <v>63.337128515190457</v>
      </c>
    </row>
    <row r="1620" spans="1:2" x14ac:dyDescent="0.2">
      <c r="A1620" s="50">
        <v>1617</v>
      </c>
      <c r="B1620" s="51">
        <v>60.562665063711435</v>
      </c>
    </row>
    <row r="1621" spans="1:2" x14ac:dyDescent="0.2">
      <c r="A1621" s="50">
        <v>1618</v>
      </c>
      <c r="B1621" s="51">
        <v>61.564092398488043</v>
      </c>
    </row>
    <row r="1622" spans="1:2" x14ac:dyDescent="0.2">
      <c r="A1622" s="50">
        <v>1619</v>
      </c>
      <c r="B1622" s="51">
        <v>62.903588566743807</v>
      </c>
    </row>
    <row r="1623" spans="1:2" x14ac:dyDescent="0.2">
      <c r="A1623" s="50">
        <v>1620</v>
      </c>
      <c r="B1623" s="51">
        <v>60.165074979010022</v>
      </c>
    </row>
    <row r="1624" spans="1:2" x14ac:dyDescent="0.2">
      <c r="A1624" s="50">
        <v>1621</v>
      </c>
      <c r="B1624" s="51">
        <v>62.441921552271204</v>
      </c>
    </row>
    <row r="1625" spans="1:2" x14ac:dyDescent="0.2">
      <c r="A1625" s="50">
        <v>1622</v>
      </c>
      <c r="B1625" s="51">
        <v>59.986265098859043</v>
      </c>
    </row>
    <row r="1626" spans="1:2" x14ac:dyDescent="0.2">
      <c r="A1626" s="50">
        <v>1623</v>
      </c>
      <c r="B1626" s="51">
        <v>62.802888138930484</v>
      </c>
    </row>
    <row r="1627" spans="1:2" x14ac:dyDescent="0.2">
      <c r="A1627" s="50">
        <v>1624</v>
      </c>
      <c r="B1627" s="51">
        <v>66.193982997232908</v>
      </c>
    </row>
    <row r="1628" spans="1:2" x14ac:dyDescent="0.2">
      <c r="A1628" s="50">
        <v>1625</v>
      </c>
      <c r="B1628" s="51">
        <v>60.311743946353864</v>
      </c>
    </row>
    <row r="1629" spans="1:2" x14ac:dyDescent="0.2">
      <c r="A1629" s="50">
        <v>1626</v>
      </c>
      <c r="B1629" s="51">
        <v>66.321363874554791</v>
      </c>
    </row>
    <row r="1630" spans="1:2" x14ac:dyDescent="0.2">
      <c r="A1630" s="50">
        <v>1627</v>
      </c>
      <c r="B1630" s="51">
        <v>65.254819355627731</v>
      </c>
    </row>
    <row r="1631" spans="1:2" x14ac:dyDescent="0.2">
      <c r="A1631" s="50">
        <v>1628</v>
      </c>
      <c r="B1631" s="51">
        <v>64.004754912273896</v>
      </c>
    </row>
    <row r="1632" spans="1:2" x14ac:dyDescent="0.2">
      <c r="A1632" s="50">
        <v>1629</v>
      </c>
      <c r="B1632" s="51">
        <v>59.963563513295554</v>
      </c>
    </row>
    <row r="1633" spans="1:2" x14ac:dyDescent="0.2">
      <c r="A1633" s="50">
        <v>1630</v>
      </c>
      <c r="B1633" s="51">
        <v>59.377574085631117</v>
      </c>
    </row>
    <row r="1634" spans="1:2" x14ac:dyDescent="0.2">
      <c r="A1634" s="50">
        <v>1631</v>
      </c>
      <c r="B1634" s="51">
        <v>62.324378320650482</v>
      </c>
    </row>
    <row r="1635" spans="1:2" x14ac:dyDescent="0.2">
      <c r="A1635" s="50">
        <v>1632</v>
      </c>
      <c r="B1635" s="51">
        <v>60.487632890386948</v>
      </c>
    </row>
    <row r="1636" spans="1:2" x14ac:dyDescent="0.2">
      <c r="A1636" s="50">
        <v>1633</v>
      </c>
      <c r="B1636" s="51">
        <v>61.741529255716515</v>
      </c>
    </row>
    <row r="1637" spans="1:2" x14ac:dyDescent="0.2">
      <c r="A1637" s="50">
        <v>1634</v>
      </c>
      <c r="B1637" s="51">
        <v>62.360793094822483</v>
      </c>
    </row>
    <row r="1638" spans="1:2" x14ac:dyDescent="0.2">
      <c r="A1638" s="50">
        <v>1635</v>
      </c>
      <c r="B1638" s="51">
        <v>61.953019650543041</v>
      </c>
    </row>
    <row r="1639" spans="1:2" x14ac:dyDescent="0.2">
      <c r="A1639" s="50">
        <v>1636</v>
      </c>
      <c r="B1639" s="51">
        <v>63.226955300901729</v>
      </c>
    </row>
    <row r="1640" spans="1:2" x14ac:dyDescent="0.2">
      <c r="A1640" s="50">
        <v>1637</v>
      </c>
      <c r="B1640" s="51">
        <v>57.759381560442662</v>
      </c>
    </row>
    <row r="1641" spans="1:2" x14ac:dyDescent="0.2">
      <c r="A1641" s="50">
        <v>1638</v>
      </c>
      <c r="B1641" s="51">
        <v>58.375507669862394</v>
      </c>
    </row>
    <row r="1642" spans="1:2" x14ac:dyDescent="0.2">
      <c r="A1642" s="50">
        <v>1639</v>
      </c>
      <c r="B1642" s="51">
        <v>61.858576066205345</v>
      </c>
    </row>
    <row r="1643" spans="1:2" x14ac:dyDescent="0.2">
      <c r="A1643" s="50">
        <v>1640</v>
      </c>
      <c r="B1643" s="51">
        <v>62.011162175716414</v>
      </c>
    </row>
    <row r="1644" spans="1:2" x14ac:dyDescent="0.2">
      <c r="A1644" s="50">
        <v>1641</v>
      </c>
      <c r="B1644" s="51">
        <v>63.030352380867477</v>
      </c>
    </row>
    <row r="1645" spans="1:2" x14ac:dyDescent="0.2">
      <c r="A1645" s="50">
        <v>1642</v>
      </c>
      <c r="B1645" s="51">
        <v>59.574682249164148</v>
      </c>
    </row>
    <row r="1646" spans="1:2" x14ac:dyDescent="0.2">
      <c r="A1646" s="50">
        <v>1643</v>
      </c>
      <c r="B1646" s="51">
        <v>63.606037089112419</v>
      </c>
    </row>
    <row r="1647" spans="1:2" x14ac:dyDescent="0.2">
      <c r="A1647" s="50">
        <v>1644</v>
      </c>
      <c r="B1647" s="51">
        <v>61.094471957716728</v>
      </c>
    </row>
    <row r="1648" spans="1:2" x14ac:dyDescent="0.2">
      <c r="A1648" s="50">
        <v>1645</v>
      </c>
      <c r="B1648" s="51">
        <v>62.779599426925685</v>
      </c>
    </row>
    <row r="1649" spans="1:2" x14ac:dyDescent="0.2">
      <c r="A1649" s="50">
        <v>1646</v>
      </c>
      <c r="B1649" s="51">
        <v>60.635886744313176</v>
      </c>
    </row>
    <row r="1650" spans="1:2" x14ac:dyDescent="0.2">
      <c r="A1650" s="50">
        <v>1647</v>
      </c>
      <c r="B1650" s="51">
        <v>61.383247868579545</v>
      </c>
    </row>
    <row r="1651" spans="1:2" x14ac:dyDescent="0.2">
      <c r="A1651" s="50">
        <v>1648</v>
      </c>
      <c r="B1651" s="51">
        <v>63.504890128628659</v>
      </c>
    </row>
    <row r="1652" spans="1:2" x14ac:dyDescent="0.2">
      <c r="A1652" s="50">
        <v>1649</v>
      </c>
      <c r="B1652" s="51">
        <v>64.856539599399099</v>
      </c>
    </row>
    <row r="1653" spans="1:2" x14ac:dyDescent="0.2">
      <c r="A1653" s="50">
        <v>1650</v>
      </c>
      <c r="B1653" s="51">
        <v>63.201647606270399</v>
      </c>
    </row>
    <row r="1654" spans="1:2" x14ac:dyDescent="0.2">
      <c r="A1654" s="50">
        <v>1651</v>
      </c>
      <c r="B1654" s="51">
        <v>60.980208680085809</v>
      </c>
    </row>
    <row r="1655" spans="1:2" x14ac:dyDescent="0.2">
      <c r="A1655" s="50">
        <v>1652</v>
      </c>
      <c r="B1655" s="51">
        <v>60.361629045169643</v>
      </c>
    </row>
    <row r="1656" spans="1:2" x14ac:dyDescent="0.2">
      <c r="A1656" s="50">
        <v>1653</v>
      </c>
      <c r="B1656" s="51">
        <v>60.440020137478896</v>
      </c>
    </row>
    <row r="1657" spans="1:2" x14ac:dyDescent="0.2">
      <c r="A1657" s="50">
        <v>1654</v>
      </c>
      <c r="B1657" s="51">
        <v>60.197429940153114</v>
      </c>
    </row>
    <row r="1658" spans="1:2" x14ac:dyDescent="0.2">
      <c r="A1658" s="50">
        <v>1655</v>
      </c>
      <c r="B1658" s="51">
        <v>60.872011123320178</v>
      </c>
    </row>
    <row r="1659" spans="1:2" x14ac:dyDescent="0.2">
      <c r="A1659" s="50">
        <v>1656</v>
      </c>
      <c r="B1659" s="51">
        <v>67.430530777297221</v>
      </c>
    </row>
    <row r="1660" spans="1:2" x14ac:dyDescent="0.2">
      <c r="A1660" s="50">
        <v>1657</v>
      </c>
      <c r="B1660" s="51">
        <v>64.479089108523027</v>
      </c>
    </row>
    <row r="1661" spans="1:2" x14ac:dyDescent="0.2">
      <c r="A1661" s="50">
        <v>1658</v>
      </c>
      <c r="B1661" s="51">
        <v>67.897273001904836</v>
      </c>
    </row>
    <row r="1662" spans="1:2" x14ac:dyDescent="0.2">
      <c r="A1662" s="50">
        <v>1659</v>
      </c>
      <c r="B1662" s="51">
        <v>62.560597157845827</v>
      </c>
    </row>
    <row r="1663" spans="1:2" x14ac:dyDescent="0.2">
      <c r="A1663" s="50">
        <v>1660</v>
      </c>
      <c r="B1663" s="51">
        <v>59.327991294176201</v>
      </c>
    </row>
    <row r="1664" spans="1:2" x14ac:dyDescent="0.2">
      <c r="A1664" s="50">
        <v>1661</v>
      </c>
      <c r="B1664" s="51">
        <v>64.09218068056353</v>
      </c>
    </row>
    <row r="1665" spans="1:2" x14ac:dyDescent="0.2">
      <c r="A1665" s="50">
        <v>1662</v>
      </c>
      <c r="B1665" s="51">
        <v>59.659692052640821</v>
      </c>
    </row>
    <row r="1666" spans="1:2" x14ac:dyDescent="0.2">
      <c r="A1666" s="50">
        <v>1663</v>
      </c>
      <c r="B1666" s="51">
        <v>60.280858641557536</v>
      </c>
    </row>
    <row r="1667" spans="1:2" x14ac:dyDescent="0.2">
      <c r="A1667" s="50">
        <v>1664</v>
      </c>
      <c r="B1667" s="51">
        <v>60.663179909369141</v>
      </c>
    </row>
    <row r="1668" spans="1:2" x14ac:dyDescent="0.2">
      <c r="A1668" s="50">
        <v>1665</v>
      </c>
      <c r="B1668" s="51">
        <v>59.243175826920101</v>
      </c>
    </row>
    <row r="1669" spans="1:2" x14ac:dyDescent="0.2">
      <c r="A1669" s="50">
        <v>1666</v>
      </c>
      <c r="B1669" s="51">
        <v>62.501094798902457</v>
      </c>
    </row>
    <row r="1670" spans="1:2" x14ac:dyDescent="0.2">
      <c r="A1670" s="50">
        <v>1667</v>
      </c>
      <c r="B1670" s="51">
        <v>59.686105858250741</v>
      </c>
    </row>
    <row r="1671" spans="1:2" x14ac:dyDescent="0.2">
      <c r="A1671" s="50">
        <v>1668</v>
      </c>
      <c r="B1671" s="51">
        <v>63.389700628108621</v>
      </c>
    </row>
    <row r="1672" spans="1:2" x14ac:dyDescent="0.2">
      <c r="A1672" s="50">
        <v>1669</v>
      </c>
      <c r="B1672" s="51">
        <v>61.645978110976031</v>
      </c>
    </row>
    <row r="1673" spans="1:2" x14ac:dyDescent="0.2">
      <c r="A1673" s="50">
        <v>1670</v>
      </c>
      <c r="B1673" s="51">
        <v>61.173623213424527</v>
      </c>
    </row>
    <row r="1674" spans="1:2" x14ac:dyDescent="0.2">
      <c r="A1674" s="50">
        <v>1671</v>
      </c>
      <c r="B1674" s="51">
        <v>59.501798165106159</v>
      </c>
    </row>
    <row r="1675" spans="1:2" x14ac:dyDescent="0.2">
      <c r="A1675" s="50">
        <v>1672</v>
      </c>
      <c r="B1675" s="51">
        <v>62.149411834096576</v>
      </c>
    </row>
    <row r="1676" spans="1:2" x14ac:dyDescent="0.2">
      <c r="A1676" s="50">
        <v>1673</v>
      </c>
      <c r="B1676" s="51">
        <v>61.110023991028214</v>
      </c>
    </row>
    <row r="1677" spans="1:2" x14ac:dyDescent="0.2">
      <c r="A1677" s="50">
        <v>1674</v>
      </c>
      <c r="B1677" s="51">
        <v>59.829648593592928</v>
      </c>
    </row>
    <row r="1678" spans="1:2" x14ac:dyDescent="0.2">
      <c r="A1678" s="50">
        <v>1675</v>
      </c>
      <c r="B1678" s="51">
        <v>61.623549252539803</v>
      </c>
    </row>
    <row r="1679" spans="1:2" x14ac:dyDescent="0.2">
      <c r="A1679" s="50">
        <v>1676</v>
      </c>
      <c r="B1679" s="51">
        <v>62.718488759424666</v>
      </c>
    </row>
    <row r="1680" spans="1:2" x14ac:dyDescent="0.2">
      <c r="A1680" s="50">
        <v>1677</v>
      </c>
      <c r="B1680" s="51">
        <v>60.846305183719601</v>
      </c>
    </row>
    <row r="1681" spans="1:2" x14ac:dyDescent="0.2">
      <c r="A1681" s="50">
        <v>1678</v>
      </c>
      <c r="B1681" s="51">
        <v>60.803748644114542</v>
      </c>
    </row>
    <row r="1682" spans="1:2" x14ac:dyDescent="0.2">
      <c r="A1682" s="50">
        <v>1679</v>
      </c>
      <c r="B1682" s="51">
        <v>57.925827881855717</v>
      </c>
    </row>
    <row r="1683" spans="1:2" x14ac:dyDescent="0.2">
      <c r="A1683" s="50">
        <v>1680</v>
      </c>
      <c r="B1683" s="51">
        <v>63.681475290620732</v>
      </c>
    </row>
    <row r="1684" spans="1:2" x14ac:dyDescent="0.2">
      <c r="A1684" s="50">
        <v>1681</v>
      </c>
      <c r="B1684" s="51">
        <v>60.897546895743623</v>
      </c>
    </row>
    <row r="1685" spans="1:2" x14ac:dyDescent="0.2">
      <c r="A1685" s="50">
        <v>1682</v>
      </c>
      <c r="B1685" s="51">
        <v>63.363321566243826</v>
      </c>
    </row>
    <row r="1686" spans="1:2" x14ac:dyDescent="0.2">
      <c r="A1686" s="50">
        <v>1683</v>
      </c>
      <c r="B1686" s="51">
        <v>65.908619173191113</v>
      </c>
    </row>
    <row r="1687" spans="1:2" x14ac:dyDescent="0.2">
      <c r="A1687" s="50">
        <v>1684</v>
      </c>
      <c r="B1687" s="51">
        <v>60.544637070409905</v>
      </c>
    </row>
    <row r="1688" spans="1:2" x14ac:dyDescent="0.2">
      <c r="A1688" s="50">
        <v>1685</v>
      </c>
      <c r="B1688" s="51">
        <v>64.65855368807415</v>
      </c>
    </row>
    <row r="1689" spans="1:2" x14ac:dyDescent="0.2">
      <c r="A1689" s="50">
        <v>1686</v>
      </c>
      <c r="B1689" s="51">
        <v>60.39158267313033</v>
      </c>
    </row>
    <row r="1690" spans="1:2" x14ac:dyDescent="0.2">
      <c r="A1690" s="50">
        <v>1687</v>
      </c>
      <c r="B1690" s="51">
        <v>65.545353694438077</v>
      </c>
    </row>
    <row r="1691" spans="1:2" x14ac:dyDescent="0.2">
      <c r="A1691" s="50">
        <v>1688</v>
      </c>
      <c r="B1691" s="51">
        <v>57.635833174516868</v>
      </c>
    </row>
    <row r="1692" spans="1:2" x14ac:dyDescent="0.2">
      <c r="A1692" s="50">
        <v>1689</v>
      </c>
      <c r="B1692" s="51">
        <v>62.207611405688759</v>
      </c>
    </row>
    <row r="1693" spans="1:2" x14ac:dyDescent="0.2">
      <c r="A1693" s="50">
        <v>1690</v>
      </c>
      <c r="B1693" s="51">
        <v>60.913816967562418</v>
      </c>
    </row>
    <row r="1694" spans="1:2" x14ac:dyDescent="0.2">
      <c r="A1694" s="50">
        <v>1691</v>
      </c>
      <c r="B1694" s="51">
        <v>60.590598155153849</v>
      </c>
    </row>
    <row r="1695" spans="1:2" x14ac:dyDescent="0.2">
      <c r="A1695" s="50">
        <v>1692</v>
      </c>
      <c r="B1695" s="51">
        <v>59.617684521339434</v>
      </c>
    </row>
    <row r="1696" spans="1:2" x14ac:dyDescent="0.2">
      <c r="A1696" s="50">
        <v>1693</v>
      </c>
      <c r="B1696" s="51">
        <v>61.97504533700171</v>
      </c>
    </row>
    <row r="1697" spans="1:2" x14ac:dyDescent="0.2">
      <c r="A1697" s="50">
        <v>1694</v>
      </c>
      <c r="B1697" s="51">
        <v>61.660321301110898</v>
      </c>
    </row>
    <row r="1698" spans="1:2" x14ac:dyDescent="0.2">
      <c r="A1698" s="50">
        <v>1695</v>
      </c>
      <c r="B1698" s="51">
        <v>64.439369233308511</v>
      </c>
    </row>
    <row r="1699" spans="1:2" x14ac:dyDescent="0.2">
      <c r="A1699" s="50">
        <v>1696</v>
      </c>
      <c r="B1699" s="51">
        <v>60.829747209355979</v>
      </c>
    </row>
    <row r="1700" spans="1:2" x14ac:dyDescent="0.2">
      <c r="A1700" s="50">
        <v>1697</v>
      </c>
      <c r="B1700" s="51">
        <v>63.577937358343519</v>
      </c>
    </row>
    <row r="1701" spans="1:2" x14ac:dyDescent="0.2">
      <c r="A1701" s="50">
        <v>1698</v>
      </c>
      <c r="B1701" s="51">
        <v>64.504939596787594</v>
      </c>
    </row>
    <row r="1702" spans="1:2" x14ac:dyDescent="0.2">
      <c r="A1702" s="50">
        <v>1699</v>
      </c>
      <c r="B1702" s="51">
        <v>63.858006365900827</v>
      </c>
    </row>
    <row r="1703" spans="1:2" x14ac:dyDescent="0.2">
      <c r="A1703" s="50">
        <v>1700</v>
      </c>
      <c r="B1703" s="51">
        <v>57.088542930805751</v>
      </c>
    </row>
    <row r="1704" spans="1:2" x14ac:dyDescent="0.2">
      <c r="A1704" s="50">
        <v>1701</v>
      </c>
      <c r="B1704" s="51">
        <v>58.996763962878731</v>
      </c>
    </row>
    <row r="1705" spans="1:2" x14ac:dyDescent="0.2">
      <c r="A1705" s="50">
        <v>1702</v>
      </c>
      <c r="B1705" s="51">
        <v>61.321958604999686</v>
      </c>
    </row>
    <row r="1706" spans="1:2" x14ac:dyDescent="0.2">
      <c r="A1706" s="50">
        <v>1703</v>
      </c>
      <c r="B1706" s="51">
        <v>63.729309293671704</v>
      </c>
    </row>
    <row r="1707" spans="1:2" x14ac:dyDescent="0.2">
      <c r="A1707" s="50">
        <v>1704</v>
      </c>
      <c r="B1707" s="51">
        <v>63.940498357358315</v>
      </c>
    </row>
    <row r="1708" spans="1:2" x14ac:dyDescent="0.2">
      <c r="A1708" s="50">
        <v>1705</v>
      </c>
      <c r="B1708" s="51">
        <v>66.564637009147575</v>
      </c>
    </row>
    <row r="1709" spans="1:2" x14ac:dyDescent="0.2">
      <c r="A1709" s="50">
        <v>1706</v>
      </c>
      <c r="B1709" s="51">
        <v>60.055661149409595</v>
      </c>
    </row>
    <row r="1710" spans="1:2" x14ac:dyDescent="0.2">
      <c r="A1710" s="50">
        <v>1707</v>
      </c>
      <c r="B1710" s="51">
        <v>58.932662661800542</v>
      </c>
    </row>
    <row r="1711" spans="1:2" x14ac:dyDescent="0.2">
      <c r="A1711" s="50">
        <v>1708</v>
      </c>
      <c r="B1711" s="51">
        <v>62.864799181389337</v>
      </c>
    </row>
    <row r="1712" spans="1:2" x14ac:dyDescent="0.2">
      <c r="A1712" s="50">
        <v>1709</v>
      </c>
      <c r="B1712" s="51">
        <v>65.472326087465916</v>
      </c>
    </row>
    <row r="1713" spans="1:2" x14ac:dyDescent="0.2">
      <c r="A1713" s="50">
        <v>1710</v>
      </c>
      <c r="B1713" s="51">
        <v>60.964200754453948</v>
      </c>
    </row>
    <row r="1714" spans="1:2" x14ac:dyDescent="0.2">
      <c r="A1714" s="50">
        <v>1711</v>
      </c>
      <c r="B1714" s="51">
        <v>63.160453533901375</v>
      </c>
    </row>
    <row r="1715" spans="1:2" x14ac:dyDescent="0.2">
      <c r="A1715" s="50">
        <v>1712</v>
      </c>
      <c r="B1715" s="51">
        <v>58.669966270538154</v>
      </c>
    </row>
    <row r="1716" spans="1:2" x14ac:dyDescent="0.2">
      <c r="A1716" s="50">
        <v>1713</v>
      </c>
      <c r="B1716" s="51">
        <v>65.622217463995625</v>
      </c>
    </row>
    <row r="1717" spans="1:2" x14ac:dyDescent="0.2">
      <c r="A1717" s="50">
        <v>1714</v>
      </c>
      <c r="B1717" s="51">
        <v>63.532363370285523</v>
      </c>
    </row>
    <row r="1718" spans="1:2" x14ac:dyDescent="0.2">
      <c r="A1718" s="50">
        <v>1715</v>
      </c>
      <c r="B1718" s="51">
        <v>61.283580417917136</v>
      </c>
    </row>
    <row r="1719" spans="1:2" x14ac:dyDescent="0.2">
      <c r="A1719" s="50">
        <v>1716</v>
      </c>
      <c r="B1719" s="51">
        <v>62.243822153204654</v>
      </c>
    </row>
    <row r="1720" spans="1:2" x14ac:dyDescent="0.2">
      <c r="A1720" s="50">
        <v>1717</v>
      </c>
      <c r="B1720" s="51">
        <v>62.30221888468693</v>
      </c>
    </row>
    <row r="1721" spans="1:2" x14ac:dyDescent="0.2">
      <c r="A1721" s="50">
        <v>1718</v>
      </c>
      <c r="B1721" s="51">
        <v>62.127390688834744</v>
      </c>
    </row>
    <row r="1722" spans="1:2" x14ac:dyDescent="0.2">
      <c r="A1722" s="50">
        <v>1719</v>
      </c>
      <c r="B1722" s="51">
        <v>62.657890906502246</v>
      </c>
    </row>
    <row r="1723" spans="1:2" x14ac:dyDescent="0.2">
      <c r="A1723" s="50">
        <v>1720</v>
      </c>
      <c r="B1723" s="51">
        <v>61.045580506114696</v>
      </c>
    </row>
    <row r="1724" spans="1:2" x14ac:dyDescent="0.2">
      <c r="A1724" s="50">
        <v>1721</v>
      </c>
      <c r="B1724" s="51">
        <v>60.111017320507585</v>
      </c>
    </row>
    <row r="1725" spans="1:2" x14ac:dyDescent="0.2">
      <c r="A1725" s="50">
        <v>1722</v>
      </c>
      <c r="B1725" s="51">
        <v>61.070090425564658</v>
      </c>
    </row>
    <row r="1726" spans="1:2" x14ac:dyDescent="0.2">
      <c r="A1726" s="50">
        <v>1723</v>
      </c>
      <c r="B1726" s="51">
        <v>64.906051755416172</v>
      </c>
    </row>
    <row r="1727" spans="1:2" x14ac:dyDescent="0.2">
      <c r="A1727" s="50">
        <v>1724</v>
      </c>
      <c r="B1727" s="51">
        <v>59.867310465547035</v>
      </c>
    </row>
    <row r="1728" spans="1:2" x14ac:dyDescent="0.2">
      <c r="A1728" s="50">
        <v>1725</v>
      </c>
      <c r="B1728" s="51">
        <v>59.726613043997098</v>
      </c>
    </row>
    <row r="1729" spans="1:2" x14ac:dyDescent="0.2">
      <c r="A1729" s="50">
        <v>1726</v>
      </c>
      <c r="B1729" s="51">
        <v>61.800146665968541</v>
      </c>
    </row>
    <row r="1730" spans="1:2" x14ac:dyDescent="0.2">
      <c r="A1730" s="50">
        <v>1727</v>
      </c>
      <c r="B1730" s="51">
        <v>62.185560150181743</v>
      </c>
    </row>
    <row r="1731" spans="1:2" x14ac:dyDescent="0.2">
      <c r="A1731" s="50">
        <v>1728</v>
      </c>
      <c r="B1731" s="51">
        <v>62.478649109094782</v>
      </c>
    </row>
    <row r="1732" spans="1:2" x14ac:dyDescent="0.2">
      <c r="A1732" s="50">
        <v>1729</v>
      </c>
      <c r="B1732" s="51">
        <v>61.601073483805166</v>
      </c>
    </row>
    <row r="1733" spans="1:2" x14ac:dyDescent="0.2">
      <c r="A1733" s="50">
        <v>1730</v>
      </c>
      <c r="B1733" s="51">
        <v>64.778149861116162</v>
      </c>
    </row>
    <row r="1734" spans="1:2" x14ac:dyDescent="0.2">
      <c r="A1734" s="50">
        <v>1731</v>
      </c>
      <c r="B1734" s="51">
        <v>60.14411667158673</v>
      </c>
    </row>
    <row r="1735" spans="1:2" x14ac:dyDescent="0.2">
      <c r="A1735" s="50">
        <v>1732</v>
      </c>
      <c r="B1735" s="51">
        <v>58.269049166615389</v>
      </c>
    </row>
    <row r="1736" spans="1:2" x14ac:dyDescent="0.2">
      <c r="A1736" s="50">
        <v>1733</v>
      </c>
      <c r="B1736" s="51">
        <v>63.460297862606268</v>
      </c>
    </row>
    <row r="1737" spans="1:2" x14ac:dyDescent="0.2">
      <c r="A1737" s="50">
        <v>1734</v>
      </c>
      <c r="B1737" s="51">
        <v>61.466871419183349</v>
      </c>
    </row>
    <row r="1738" spans="1:2" x14ac:dyDescent="0.2">
      <c r="A1738" s="50">
        <v>1735</v>
      </c>
      <c r="B1738" s="51">
        <v>61.719271899806202</v>
      </c>
    </row>
    <row r="1739" spans="1:2" x14ac:dyDescent="0.2">
      <c r="A1739" s="50">
        <v>1736</v>
      </c>
      <c r="B1739" s="51">
        <v>64.148119889741608</v>
      </c>
    </row>
    <row r="1740" spans="1:2" x14ac:dyDescent="0.2">
      <c r="A1740" s="50">
        <v>1737</v>
      </c>
      <c r="B1740" s="51">
        <v>61.406314054491382</v>
      </c>
    </row>
    <row r="1741" spans="1:2" x14ac:dyDescent="0.2">
      <c r="A1741" s="50">
        <v>1738</v>
      </c>
      <c r="B1741" s="51">
        <v>61.894802299330713</v>
      </c>
    </row>
    <row r="1742" spans="1:2" x14ac:dyDescent="0.2">
      <c r="A1742" s="50">
        <v>1739</v>
      </c>
      <c r="B1742" s="51">
        <v>63.433396332899953</v>
      </c>
    </row>
    <row r="1743" spans="1:2" x14ac:dyDescent="0.2">
      <c r="A1743" s="50">
        <v>1740</v>
      </c>
      <c r="B1743" s="51">
        <v>65.294949337958357</v>
      </c>
    </row>
    <row r="1744" spans="1:2" x14ac:dyDescent="0.2">
      <c r="A1744" s="50">
        <v>1741</v>
      </c>
      <c r="B1744" s="51">
        <v>61.158268620427442</v>
      </c>
    </row>
    <row r="1745" spans="1:2" x14ac:dyDescent="0.2">
      <c r="A1745" s="50">
        <v>1742</v>
      </c>
      <c r="B1745" s="51">
        <v>62.597752164137418</v>
      </c>
    </row>
    <row r="1746" spans="1:2" x14ac:dyDescent="0.2">
      <c r="A1746" s="50">
        <v>1743</v>
      </c>
      <c r="B1746" s="51">
        <v>61.236455779946596</v>
      </c>
    </row>
    <row r="1747" spans="1:2" x14ac:dyDescent="0.2">
      <c r="A1747" s="50">
        <v>1744</v>
      </c>
      <c r="B1747" s="51">
        <v>59.096078081417524</v>
      </c>
    </row>
    <row r="1748" spans="1:2" x14ac:dyDescent="0.2">
      <c r="A1748" s="50">
        <v>1745</v>
      </c>
      <c r="B1748" s="51">
        <v>62.680783072249412</v>
      </c>
    </row>
    <row r="1749" spans="1:2" x14ac:dyDescent="0.2">
      <c r="A1749" s="50">
        <v>1746</v>
      </c>
      <c r="B1749" s="51">
        <v>58.151500200051956</v>
      </c>
    </row>
    <row r="1750" spans="1:2" x14ac:dyDescent="0.2">
      <c r="A1750" s="50">
        <v>1747</v>
      </c>
      <c r="B1750" s="51">
        <v>56.799208434274412</v>
      </c>
    </row>
    <row r="1751" spans="1:2" x14ac:dyDescent="0.2">
      <c r="A1751" s="50">
        <v>1748</v>
      </c>
      <c r="B1751" s="51">
        <v>62.383031059570385</v>
      </c>
    </row>
    <row r="1752" spans="1:2" x14ac:dyDescent="0.2">
      <c r="A1752" s="50">
        <v>1749</v>
      </c>
      <c r="B1752" s="51">
        <v>60.249592553854562</v>
      </c>
    </row>
    <row r="1753" spans="1:2" x14ac:dyDescent="0.2">
      <c r="A1753" s="50">
        <v>1750</v>
      </c>
      <c r="B1753" s="51">
        <v>62.265919443017964</v>
      </c>
    </row>
    <row r="1754" spans="1:2" x14ac:dyDescent="0.2">
      <c r="A1754" s="50">
        <v>1751</v>
      </c>
      <c r="B1754" s="51">
        <v>60.707468838547612</v>
      </c>
    </row>
    <row r="1755" spans="1:2" x14ac:dyDescent="0.2">
      <c r="A1755" s="50">
        <v>1752</v>
      </c>
      <c r="B1755" s="51">
        <v>61.197504731632002</v>
      </c>
    </row>
    <row r="1756" spans="1:2" x14ac:dyDescent="0.2">
      <c r="A1756" s="50">
        <v>1753</v>
      </c>
      <c r="B1756" s="51">
        <v>64.241049337093472</v>
      </c>
    </row>
    <row r="1757" spans="1:2" x14ac:dyDescent="0.2">
      <c r="A1757" s="50">
        <v>1754</v>
      </c>
      <c r="B1757" s="51">
        <v>61.221280348133241</v>
      </c>
    </row>
    <row r="1758" spans="1:2" x14ac:dyDescent="0.2">
      <c r="A1758" s="50">
        <v>1755</v>
      </c>
      <c r="B1758" s="51">
        <v>62.419588318942459</v>
      </c>
    </row>
    <row r="1759" spans="1:2" x14ac:dyDescent="0.2">
      <c r="A1759" s="50">
        <v>1756</v>
      </c>
      <c r="B1759" s="51">
        <v>61.777972177711305</v>
      </c>
    </row>
    <row r="1760" spans="1:2" x14ac:dyDescent="0.2">
      <c r="A1760" s="50">
        <v>1757</v>
      </c>
      <c r="B1760" s="51">
        <v>63.888948136549431</v>
      </c>
    </row>
    <row r="1761" spans="1:2" x14ac:dyDescent="0.2">
      <c r="A1761" s="50">
        <v>1758</v>
      </c>
      <c r="B1761" s="51">
        <v>63.477639525951474</v>
      </c>
    </row>
    <row r="1762" spans="1:2" x14ac:dyDescent="0.2">
      <c r="A1762" s="50">
        <v>1759</v>
      </c>
      <c r="B1762" s="51">
        <v>60.077435709106503</v>
      </c>
    </row>
    <row r="1763" spans="1:2" x14ac:dyDescent="0.2">
      <c r="A1763" s="50">
        <v>1760</v>
      </c>
      <c r="B1763" s="51">
        <v>62.620476614464849</v>
      </c>
    </row>
    <row r="1764" spans="1:2" x14ac:dyDescent="0.2">
      <c r="A1764" s="50">
        <v>1761</v>
      </c>
      <c r="B1764" s="51">
        <v>58.865469466624099</v>
      </c>
    </row>
    <row r="1765" spans="1:2" x14ac:dyDescent="0.2">
      <c r="A1765" s="50">
        <v>1762</v>
      </c>
      <c r="B1765" s="51">
        <v>65.099234473807343</v>
      </c>
    </row>
    <row r="1766" spans="1:2" x14ac:dyDescent="0.2">
      <c r="A1766" s="50">
        <v>1763</v>
      </c>
      <c r="B1766" s="51">
        <v>64.277252328263742</v>
      </c>
    </row>
    <row r="1767" spans="1:2" x14ac:dyDescent="0.2">
      <c r="A1767" s="50">
        <v>1764</v>
      </c>
      <c r="B1767" s="51">
        <v>58.820624565077864</v>
      </c>
    </row>
    <row r="1768" spans="1:2" x14ac:dyDescent="0.2">
      <c r="A1768" s="50">
        <v>1765</v>
      </c>
      <c r="B1768" s="51">
        <v>61.504258433564644</v>
      </c>
    </row>
    <row r="1769" spans="1:2" x14ac:dyDescent="0.2">
      <c r="A1769" s="50">
        <v>1766</v>
      </c>
      <c r="B1769" s="51">
        <v>63.094947404846927</v>
      </c>
    </row>
    <row r="1770" spans="1:2" x14ac:dyDescent="0.2">
      <c r="A1770" s="50">
        <v>1767</v>
      </c>
      <c r="B1770" s="51">
        <v>59.189128415528792</v>
      </c>
    </row>
    <row r="1771" spans="1:2" x14ac:dyDescent="0.2">
      <c r="A1771" s="50">
        <v>1768</v>
      </c>
      <c r="B1771" s="51">
        <v>64.375794656639059</v>
      </c>
    </row>
    <row r="1772" spans="1:2" x14ac:dyDescent="0.2">
      <c r="A1772" s="50">
        <v>1769</v>
      </c>
      <c r="B1772" s="51">
        <v>58.068994901756248</v>
      </c>
    </row>
    <row r="1773" spans="1:2" x14ac:dyDescent="0.2">
      <c r="A1773" s="50">
        <v>1770</v>
      </c>
      <c r="B1773" s="51">
        <v>62.033170524170181</v>
      </c>
    </row>
    <row r="1774" spans="1:2" x14ac:dyDescent="0.2">
      <c r="A1774" s="50">
        <v>1771</v>
      </c>
      <c r="B1774" s="51">
        <v>61.481489533899364</v>
      </c>
    </row>
    <row r="1775" spans="1:2" x14ac:dyDescent="0.2">
      <c r="A1775" s="50">
        <v>1772</v>
      </c>
      <c r="B1775" s="51">
        <v>65.75802999398428</v>
      </c>
    </row>
    <row r="1776" spans="1:2" x14ac:dyDescent="0.2">
      <c r="A1776" s="50">
        <v>1773</v>
      </c>
      <c r="B1776" s="51">
        <v>66.953953827156909</v>
      </c>
    </row>
    <row r="1777" spans="1:2" x14ac:dyDescent="0.2">
      <c r="A1777" s="50">
        <v>1774</v>
      </c>
      <c r="B1777" s="51">
        <v>62.741568671183444</v>
      </c>
    </row>
    <row r="1778" spans="1:2" x14ac:dyDescent="0.2">
      <c r="A1778" s="50">
        <v>1775</v>
      </c>
      <c r="B1778" s="51">
        <v>68.402373158570796</v>
      </c>
    </row>
    <row r="1779" spans="1:2" x14ac:dyDescent="0.2">
      <c r="A1779" s="50">
        <v>1776</v>
      </c>
      <c r="B1779" s="51">
        <v>59.425704525933277</v>
      </c>
    </row>
    <row r="1780" spans="1:2" x14ac:dyDescent="0.2">
      <c r="A1780" s="50">
        <v>1777</v>
      </c>
      <c r="B1780" s="51">
        <v>60.734181628553607</v>
      </c>
    </row>
    <row r="1781" spans="1:2" x14ac:dyDescent="0.2">
      <c r="A1781" s="50">
        <v>1778</v>
      </c>
      <c r="B1781" s="51">
        <v>58.747461642922211</v>
      </c>
    </row>
    <row r="1782" spans="1:2" x14ac:dyDescent="0.2">
      <c r="A1782" s="50">
        <v>1779</v>
      </c>
      <c r="B1782" s="51">
        <v>63.054713086609112</v>
      </c>
    </row>
    <row r="1783" spans="1:2" x14ac:dyDescent="0.2">
      <c r="A1783" s="50">
        <v>1780</v>
      </c>
      <c r="B1783" s="51">
        <v>64.300753473713925</v>
      </c>
    </row>
    <row r="1784" spans="1:2" x14ac:dyDescent="0.2">
      <c r="A1784" s="50">
        <v>1781</v>
      </c>
      <c r="B1784" s="51">
        <v>64.400390472146469</v>
      </c>
    </row>
    <row r="1785" spans="1:2" x14ac:dyDescent="0.2">
      <c r="A1785" s="50">
        <v>1782</v>
      </c>
      <c r="B1785" s="51">
        <v>64.11386679011413</v>
      </c>
    </row>
    <row r="1786" spans="1:2" x14ac:dyDescent="0.2">
      <c r="A1786" s="50">
        <v>1783</v>
      </c>
      <c r="B1786" s="51">
        <v>65.135634152994427</v>
      </c>
    </row>
    <row r="1787" spans="1:2" x14ac:dyDescent="0.2">
      <c r="A1787" s="50">
        <v>1784</v>
      </c>
      <c r="B1787" s="51">
        <v>61.345237048283856</v>
      </c>
    </row>
    <row r="1788" spans="1:2" x14ac:dyDescent="0.2">
      <c r="A1788" s="50">
        <v>1785</v>
      </c>
      <c r="B1788" s="51">
        <v>62.06927193089885</v>
      </c>
    </row>
    <row r="1789" spans="1:2" x14ac:dyDescent="0.2">
      <c r="A1789" s="50">
        <v>1786</v>
      </c>
      <c r="B1789" s="51">
        <v>62.841279438258972</v>
      </c>
    </row>
    <row r="1790" spans="1:2" x14ac:dyDescent="0.2">
      <c r="A1790" s="50">
        <v>1787</v>
      </c>
      <c r="B1790" s="51">
        <v>60.410596469299875</v>
      </c>
    </row>
    <row r="1791" spans="1:2" x14ac:dyDescent="0.2">
      <c r="A1791" s="50">
        <v>1788</v>
      </c>
      <c r="B1791" s="51">
        <v>61.916861297752547</v>
      </c>
    </row>
    <row r="1792" spans="1:2" x14ac:dyDescent="0.2">
      <c r="A1792" s="50">
        <v>1789</v>
      </c>
      <c r="B1792" s="51">
        <v>61.836467567201709</v>
      </c>
    </row>
    <row r="1793" spans="1:2" x14ac:dyDescent="0.2">
      <c r="A1793" s="50">
        <v>1790</v>
      </c>
      <c r="B1793" s="51">
        <v>63.652687794132092</v>
      </c>
    </row>
    <row r="1794" spans="1:2" x14ac:dyDescent="0.2">
      <c r="A1794" s="50">
        <v>1791</v>
      </c>
      <c r="B1794" s="51">
        <v>64.205415097250579</v>
      </c>
    </row>
    <row r="1795" spans="1:2" x14ac:dyDescent="0.2">
      <c r="A1795" s="50">
        <v>1792</v>
      </c>
      <c r="B1795" s="51">
        <v>64.731957840739781</v>
      </c>
    </row>
    <row r="1796" spans="1:2" x14ac:dyDescent="0.2">
      <c r="A1796" s="50">
        <v>1793</v>
      </c>
      <c r="B1796" s="51">
        <v>63.40669818839531</v>
      </c>
    </row>
    <row r="1797" spans="1:2" x14ac:dyDescent="0.2">
      <c r="A1797" s="50">
        <v>1794</v>
      </c>
      <c r="B1797" s="51">
        <v>60.331334557488965</v>
      </c>
    </row>
    <row r="1798" spans="1:2" x14ac:dyDescent="0.2">
      <c r="A1798" s="50">
        <v>1795</v>
      </c>
      <c r="B1798" s="51">
        <v>62.091278782955627</v>
      </c>
    </row>
    <row r="1799" spans="1:2" x14ac:dyDescent="0.2">
      <c r="A1799" s="50">
        <v>1796</v>
      </c>
      <c r="B1799" s="51">
        <v>61.298593675182715</v>
      </c>
    </row>
    <row r="1800" spans="1:2" x14ac:dyDescent="0.2">
      <c r="A1800" s="50">
        <v>1797</v>
      </c>
      <c r="B1800" s="51">
        <v>58.531592983638888</v>
      </c>
    </row>
    <row r="1801" spans="1:2" x14ac:dyDescent="0.2">
      <c r="A1801" s="50">
        <v>1798</v>
      </c>
      <c r="B1801" s="51">
        <v>63.252418878454108</v>
      </c>
    </row>
    <row r="1802" spans="1:2" x14ac:dyDescent="0.2">
      <c r="A1802" s="50">
        <v>1799</v>
      </c>
      <c r="B1802" s="51">
        <v>63.550081719418756</v>
      </c>
    </row>
    <row r="1803" spans="1:2" x14ac:dyDescent="0.2">
      <c r="A1803" s="50">
        <v>1800</v>
      </c>
      <c r="B1803" s="51">
        <v>59.791263709294917</v>
      </c>
    </row>
    <row r="1804" spans="1:2" x14ac:dyDescent="0.2">
      <c r="A1804" s="50">
        <v>1801</v>
      </c>
      <c r="B1804" s="51">
        <v>63.18551650384704</v>
      </c>
    </row>
    <row r="1805" spans="1:2" x14ac:dyDescent="0.2">
      <c r="A1805" s="50">
        <v>1802</v>
      </c>
      <c r="B1805" s="51">
        <v>63.777938088215187</v>
      </c>
    </row>
    <row r="1806" spans="1:2" x14ac:dyDescent="0.2">
      <c r="A1806" s="50">
        <v>1803</v>
      </c>
      <c r="B1806" s="51">
        <v>58.438904131716299</v>
      </c>
    </row>
    <row r="1807" spans="1:2" x14ac:dyDescent="0.2">
      <c r="A1807" s="50">
        <v>1804</v>
      </c>
      <c r="B1807" s="51">
        <v>66.46363947535481</v>
      </c>
    </row>
    <row r="1808" spans="1:2" x14ac:dyDescent="0.2">
      <c r="A1808" s="50">
        <v>1805</v>
      </c>
      <c r="B1808" s="51">
        <v>62.92736292037327</v>
      </c>
    </row>
    <row r="1809" spans="1:2" x14ac:dyDescent="0.2">
      <c r="A1809" s="50">
        <v>1806</v>
      </c>
      <c r="B1809" s="51">
        <v>64.990422966553851</v>
      </c>
    </row>
    <row r="1810" spans="1:2" x14ac:dyDescent="0.2">
      <c r="A1810" s="50">
        <v>1807</v>
      </c>
      <c r="B1810" s="51">
        <v>61.526965792790961</v>
      </c>
    </row>
    <row r="1811" spans="1:2" x14ac:dyDescent="0.2">
      <c r="A1811" s="50">
        <v>1808</v>
      </c>
      <c r="B1811" s="51">
        <v>61.541479798874292</v>
      </c>
    </row>
    <row r="1812" spans="1:2" x14ac:dyDescent="0.2">
      <c r="A1812" s="50">
        <v>1809</v>
      </c>
      <c r="B1812" s="51">
        <v>65.194127148927137</v>
      </c>
    </row>
    <row r="1813" spans="1:2" x14ac:dyDescent="0.2">
      <c r="A1813" s="50">
        <v>1810</v>
      </c>
      <c r="B1813" s="51">
        <v>59.153479170925635</v>
      </c>
    </row>
    <row r="1814" spans="1:2" x14ac:dyDescent="0.2">
      <c r="A1814" s="50">
        <v>1811</v>
      </c>
      <c r="B1814" s="51">
        <v>61.134204658363032</v>
      </c>
    </row>
    <row r="1815" spans="1:2" x14ac:dyDescent="0.2">
      <c r="A1815" s="50">
        <v>1812</v>
      </c>
      <c r="B1815" s="51">
        <v>64.545965849891871</v>
      </c>
    </row>
    <row r="1816" spans="1:2" x14ac:dyDescent="0.2">
      <c r="A1816" s="50">
        <v>1813</v>
      </c>
      <c r="B1816" s="51">
        <v>60.618281437673879</v>
      </c>
    </row>
    <row r="1817" spans="1:2" x14ac:dyDescent="0.2">
      <c r="A1817" s="50">
        <v>1814</v>
      </c>
      <c r="B1817" s="51">
        <v>64.337950725675327</v>
      </c>
    </row>
    <row r="1818" spans="1:2" x14ac:dyDescent="0.2">
      <c r="A1818" s="50">
        <v>1815</v>
      </c>
      <c r="B1818" s="51">
        <v>61.029811266504502</v>
      </c>
    </row>
    <row r="1819" spans="1:2" x14ac:dyDescent="0.2">
      <c r="A1819" s="50">
        <v>1816</v>
      </c>
      <c r="B1819" s="51">
        <v>62.966590301272284</v>
      </c>
    </row>
    <row r="1820" spans="1:2" x14ac:dyDescent="0.2">
      <c r="A1820" s="50">
        <v>1817</v>
      </c>
      <c r="B1820" s="51">
        <v>59.891072711698229</v>
      </c>
    </row>
    <row r="1821" spans="1:2" x14ac:dyDescent="0.2">
      <c r="A1821" s="50">
        <v>1818</v>
      </c>
      <c r="B1821" s="51">
        <v>62.9906443876677</v>
      </c>
    </row>
    <row r="1822" spans="1:2" x14ac:dyDescent="0.2">
      <c r="A1822" s="50">
        <v>1819</v>
      </c>
      <c r="B1822" s="51">
        <v>64.615151235805868</v>
      </c>
    </row>
    <row r="1823" spans="1:2" x14ac:dyDescent="0.2">
      <c r="A1823" s="50">
        <v>1820</v>
      </c>
      <c r="B1823" s="51">
        <v>63.624168429973267</v>
      </c>
    </row>
    <row r="1824" spans="1:2" x14ac:dyDescent="0.2">
      <c r="A1824" s="50">
        <v>1821</v>
      </c>
      <c r="B1824" s="51">
        <v>59.455821524742902</v>
      </c>
    </row>
    <row r="1825" spans="1:2" x14ac:dyDescent="0.2">
      <c r="A1825" s="50">
        <v>1822</v>
      </c>
      <c r="B1825" s="51">
        <v>63.838370173722431</v>
      </c>
    </row>
    <row r="1826" spans="1:2" x14ac:dyDescent="0.2">
      <c r="A1826" s="50">
        <v>1823</v>
      </c>
      <c r="B1826" s="51">
        <v>60.469137467483847</v>
      </c>
    </row>
    <row r="1827" spans="1:2" x14ac:dyDescent="0.2">
      <c r="A1827" s="50">
        <v>1824</v>
      </c>
      <c r="B1827" s="51">
        <v>65.04395301307531</v>
      </c>
    </row>
    <row r="1828" spans="1:2" x14ac:dyDescent="0.2">
      <c r="A1828" s="50">
        <v>1825</v>
      </c>
      <c r="B1828" s="51">
        <v>59.546583559832008</v>
      </c>
    </row>
    <row r="1829" spans="1:2" x14ac:dyDescent="0.2">
      <c r="A1829" s="50">
        <v>1826</v>
      </c>
      <c r="B1829" s="51">
        <v>60.516273101910329</v>
      </c>
    </row>
    <row r="1830" spans="1:2" x14ac:dyDescent="0.2">
      <c r="A1830" s="50">
        <v>1827</v>
      </c>
      <c r="B1830" s="51">
        <v>59.927631381007501</v>
      </c>
    </row>
    <row r="1831" spans="1:2" x14ac:dyDescent="0.2">
      <c r="A1831" s="50">
        <v>1828</v>
      </c>
      <c r="B1831" s="51">
        <v>61.443995192284561</v>
      </c>
    </row>
    <row r="1832" spans="1:2" x14ac:dyDescent="0.2">
      <c r="A1832" s="50">
        <v>1829</v>
      </c>
      <c r="B1832" s="51">
        <v>63.29454455473369</v>
      </c>
    </row>
    <row r="1833" spans="1:2" x14ac:dyDescent="0.2">
      <c r="A1833" s="50">
        <v>1830</v>
      </c>
      <c r="B1833" s="51">
        <v>67.115038642002204</v>
      </c>
    </row>
    <row r="1834" spans="1:2" x14ac:dyDescent="0.2">
      <c r="A1834" s="50">
        <v>1831</v>
      </c>
      <c r="B1834" s="51">
        <v>59.766277312943984</v>
      </c>
    </row>
    <row r="1835" spans="1:2" x14ac:dyDescent="0.2">
      <c r="A1835" s="50">
        <v>1832</v>
      </c>
      <c r="B1835" s="51">
        <v>60.021236953452117</v>
      </c>
    </row>
    <row r="1836" spans="1:2" x14ac:dyDescent="0.2">
      <c r="A1836" s="50">
        <v>1833</v>
      </c>
      <c r="B1836" s="51">
        <v>61.260066029833659</v>
      </c>
    </row>
    <row r="1837" spans="1:2" x14ac:dyDescent="0.2">
      <c r="A1837" s="50">
        <v>1834</v>
      </c>
      <c r="B1837" s="51">
        <v>63.972425829414576</v>
      </c>
    </row>
    <row r="1838" spans="1:2" x14ac:dyDescent="0.2">
      <c r="A1838" s="50">
        <v>1835</v>
      </c>
      <c r="B1838" s="51">
        <v>63.268813703140339</v>
      </c>
    </row>
    <row r="1839" spans="1:2" x14ac:dyDescent="0.2">
      <c r="A1839" s="50">
        <v>1836</v>
      </c>
      <c r="B1839" s="51">
        <v>60.777563111986879</v>
      </c>
    </row>
    <row r="1840" spans="1:2" x14ac:dyDescent="0.2">
      <c r="A1840" s="50">
        <v>1837</v>
      </c>
      <c r="B1840" s="51">
        <v>61.00508051419169</v>
      </c>
    </row>
    <row r="1841" spans="1:2" x14ac:dyDescent="0.2">
      <c r="A1841" s="50">
        <v>1838</v>
      </c>
      <c r="B1841" s="51">
        <v>65.359732859574166</v>
      </c>
    </row>
    <row r="1842" spans="1:2" x14ac:dyDescent="0.2">
      <c r="A1842" s="50">
        <v>1839</v>
      </c>
      <c r="B1842" s="51">
        <v>58.617744061785238</v>
      </c>
    </row>
    <row r="1843" spans="1:2" x14ac:dyDescent="0.2">
      <c r="A1843" s="50">
        <v>1840</v>
      </c>
      <c r="B1843" s="51">
        <v>61.682678888071159</v>
      </c>
    </row>
    <row r="1844" spans="1:2" x14ac:dyDescent="0.2">
      <c r="A1844" s="50">
        <v>1841</v>
      </c>
      <c r="B1844" s="51">
        <v>62.538021278737403</v>
      </c>
    </row>
    <row r="1845" spans="1:2" x14ac:dyDescent="0.2">
      <c r="A1845" s="50">
        <v>1842</v>
      </c>
      <c r="B1845" s="51">
        <v>61.421049568778024</v>
      </c>
    </row>
    <row r="1846" spans="1:2" x14ac:dyDescent="0.2">
      <c r="A1846" s="50">
        <v>1843</v>
      </c>
      <c r="B1846" s="51">
        <v>66.742437918400938</v>
      </c>
    </row>
    <row r="1847" spans="1:2" x14ac:dyDescent="0.2">
      <c r="A1847" s="50">
        <v>1844</v>
      </c>
      <c r="B1847" s="51">
        <v>64.82552912707645</v>
      </c>
    </row>
    <row r="1848" spans="1:2" x14ac:dyDescent="0.2">
      <c r="A1848" s="50">
        <v>1845</v>
      </c>
      <c r="B1848" s="51">
        <v>64.956992247105916</v>
      </c>
    </row>
    <row r="1849" spans="1:2" x14ac:dyDescent="0.2">
      <c r="A1849" s="50">
        <v>1846</v>
      </c>
      <c r="B1849" s="51">
        <v>64.587849314749448</v>
      </c>
    </row>
    <row r="1850" spans="1:2" x14ac:dyDescent="0.2">
      <c r="A1850" s="50">
        <v>1847</v>
      </c>
      <c r="B1850" s="51">
        <v>66.118729825812892</v>
      </c>
    </row>
    <row r="1851" spans="1:2" x14ac:dyDescent="0.2">
      <c r="A1851" s="50">
        <v>1848</v>
      </c>
      <c r="B1851" s="51">
        <v>63.11964363470716</v>
      </c>
    </row>
    <row r="1852" spans="1:2" x14ac:dyDescent="0.2">
      <c r="A1852" s="50">
        <v>1849</v>
      </c>
      <c r="B1852" s="51">
        <v>64.025681848378838</v>
      </c>
    </row>
    <row r="1853" spans="1:2" x14ac:dyDescent="0.2">
      <c r="A1853" s="50">
        <v>1850</v>
      </c>
      <c r="B1853" s="51">
        <v>65.67370208828514</v>
      </c>
    </row>
    <row r="1854" spans="1:2" x14ac:dyDescent="0.2">
      <c r="A1854" s="50">
        <v>1851</v>
      </c>
      <c r="B1854" s="51">
        <v>60.760688805948583</v>
      </c>
    </row>
    <row r="1855" spans="1:2" x14ac:dyDescent="0.2">
      <c r="A1855" s="50">
        <v>1852</v>
      </c>
      <c r="B1855" s="51">
        <v>63.80799113374831</v>
      </c>
    </row>
    <row r="1856" spans="1:2" x14ac:dyDescent="0.2">
      <c r="A1856" s="50">
        <v>1853</v>
      </c>
      <c r="B1856" s="51">
        <v>63.700060310540138</v>
      </c>
    </row>
    <row r="1857" spans="1:2" x14ac:dyDescent="0.2">
      <c r="A1857" s="50">
        <v>1854</v>
      </c>
      <c r="B1857" s="51">
        <v>59.036354700203475</v>
      </c>
    </row>
    <row r="1858" spans="1:2" x14ac:dyDescent="0.2">
      <c r="A1858" s="50">
        <v>1855</v>
      </c>
      <c r="B1858" s="51">
        <v>64.70295846606426</v>
      </c>
    </row>
    <row r="1859" spans="1:2" x14ac:dyDescent="0.2">
      <c r="A1859" s="50">
        <v>1856</v>
      </c>
      <c r="B1859" s="51">
        <v>65.427363142300408</v>
      </c>
    </row>
    <row r="1860" spans="1:2" x14ac:dyDescent="0.2">
      <c r="A1860" s="50">
        <v>1857</v>
      </c>
      <c r="B1860" s="51">
        <v>63.758853513542284</v>
      </c>
    </row>
    <row r="1861" spans="1:2" x14ac:dyDescent="0.2">
      <c r="A1861" s="50">
        <v>1858</v>
      </c>
      <c r="B1861" s="51">
        <v>60.690246646336803</v>
      </c>
    </row>
    <row r="1862" spans="1:2" x14ac:dyDescent="0.2">
      <c r="A1862" s="50">
        <v>1859</v>
      </c>
      <c r="B1862" s="51">
        <v>64.058706968758443</v>
      </c>
    </row>
    <row r="1863" spans="1:2" x14ac:dyDescent="0.2">
      <c r="A1863" s="50">
        <v>1860</v>
      </c>
      <c r="B1863" s="51">
        <v>61.586650935557415</v>
      </c>
    </row>
    <row r="1864" spans="1:2" x14ac:dyDescent="0.2">
      <c r="A1864" s="50">
        <v>1861</v>
      </c>
      <c r="B1864" s="51">
        <v>61.360103992788623</v>
      </c>
    </row>
    <row r="1865" spans="1:2" x14ac:dyDescent="0.2">
      <c r="A1865" s="50">
        <v>1862</v>
      </c>
      <c r="B1865" s="51">
        <v>57.403378680855369</v>
      </c>
    </row>
    <row r="1866" spans="1:2" x14ac:dyDescent="0.2">
      <c r="A1866" s="50">
        <v>1863</v>
      </c>
      <c r="B1866" s="51">
        <v>63.920251049318772</v>
      </c>
    </row>
    <row r="1867" spans="1:2" x14ac:dyDescent="0.2">
      <c r="A1867" s="50">
        <v>1864</v>
      </c>
      <c r="B1867" s="51">
        <v>60.229357534538245</v>
      </c>
    </row>
    <row r="1868" spans="1:2" x14ac:dyDescent="0.2">
      <c r="A1868" s="50">
        <v>1865</v>
      </c>
      <c r="B1868" s="51">
        <v>55.811659689700946</v>
      </c>
    </row>
    <row r="1869" spans="1:2" x14ac:dyDescent="0.2">
      <c r="A1869" s="50">
        <v>1866</v>
      </c>
      <c r="B1869" s="51">
        <v>64.182876617220302</v>
      </c>
    </row>
    <row r="1870" spans="1:2" x14ac:dyDescent="0.2">
      <c r="A1870" s="50">
        <v>1867</v>
      </c>
      <c r="B1870" s="51">
        <v>59.295412630314217</v>
      </c>
    </row>
    <row r="1871" spans="1:2" x14ac:dyDescent="0.2">
      <c r="A1871" s="50">
        <v>1868</v>
      </c>
      <c r="B1871" s="51">
        <v>60.939086334141258</v>
      </c>
    </row>
    <row r="1872" spans="1:2" x14ac:dyDescent="0.2">
      <c r="A1872" s="50">
        <v>1869</v>
      </c>
      <c r="B1872" s="51">
        <v>66.009451109540834</v>
      </c>
    </row>
    <row r="1873" spans="1:2" x14ac:dyDescent="0.2">
      <c r="A1873" s="50">
        <v>1870</v>
      </c>
      <c r="B1873" s="51">
        <v>65.847822612299822</v>
      </c>
    </row>
    <row r="1874" spans="1:2" x14ac:dyDescent="0.2">
      <c r="A1874" s="50">
        <v>1871</v>
      </c>
      <c r="B1874" s="51">
        <v>63.320445656937032</v>
      </c>
    </row>
    <row r="1875" spans="1:2" x14ac:dyDescent="0.2">
      <c r="A1875" s="50">
        <v>1872</v>
      </c>
      <c r="B1875" s="51">
        <v>63.337128515190457</v>
      </c>
    </row>
    <row r="1876" spans="1:2" x14ac:dyDescent="0.2">
      <c r="A1876" s="50">
        <v>1873</v>
      </c>
      <c r="B1876" s="51">
        <v>60.562665063711435</v>
      </c>
    </row>
    <row r="1877" spans="1:2" x14ac:dyDescent="0.2">
      <c r="A1877" s="50">
        <v>1874</v>
      </c>
      <c r="B1877" s="51">
        <v>61.564092398488043</v>
      </c>
    </row>
    <row r="1878" spans="1:2" x14ac:dyDescent="0.2">
      <c r="A1878" s="50">
        <v>1875</v>
      </c>
      <c r="B1878" s="51">
        <v>62.903588566743807</v>
      </c>
    </row>
    <row r="1879" spans="1:2" x14ac:dyDescent="0.2">
      <c r="A1879" s="50">
        <v>1876</v>
      </c>
      <c r="B1879" s="51">
        <v>60.165074979010022</v>
      </c>
    </row>
    <row r="1880" spans="1:2" x14ac:dyDescent="0.2">
      <c r="A1880" s="50">
        <v>1877</v>
      </c>
      <c r="B1880" s="51">
        <v>62.441921552271204</v>
      </c>
    </row>
    <row r="1881" spans="1:2" x14ac:dyDescent="0.2">
      <c r="A1881" s="50">
        <v>1878</v>
      </c>
      <c r="B1881" s="51">
        <v>59.986265098859043</v>
      </c>
    </row>
    <row r="1882" spans="1:2" x14ac:dyDescent="0.2">
      <c r="A1882" s="50">
        <v>1879</v>
      </c>
      <c r="B1882" s="51">
        <v>62.802888138930484</v>
      </c>
    </row>
    <row r="1883" spans="1:2" x14ac:dyDescent="0.2">
      <c r="A1883" s="50">
        <v>1880</v>
      </c>
      <c r="B1883" s="51">
        <v>66.193982997232908</v>
      </c>
    </row>
    <row r="1884" spans="1:2" x14ac:dyDescent="0.2">
      <c r="A1884" s="50">
        <v>1881</v>
      </c>
      <c r="B1884" s="51">
        <v>60.311743946353864</v>
      </c>
    </row>
    <row r="1885" spans="1:2" x14ac:dyDescent="0.2">
      <c r="A1885" s="50">
        <v>1882</v>
      </c>
      <c r="B1885" s="51">
        <v>66.321363874554791</v>
      </c>
    </row>
    <row r="1886" spans="1:2" x14ac:dyDescent="0.2">
      <c r="A1886" s="50">
        <v>1883</v>
      </c>
      <c r="B1886" s="51">
        <v>65.254819355627731</v>
      </c>
    </row>
    <row r="1887" spans="1:2" x14ac:dyDescent="0.2">
      <c r="A1887" s="50">
        <v>1884</v>
      </c>
      <c r="B1887" s="51">
        <v>64.004754912273896</v>
      </c>
    </row>
    <row r="1888" spans="1:2" x14ac:dyDescent="0.2">
      <c r="A1888" s="50">
        <v>1885</v>
      </c>
      <c r="B1888" s="51">
        <v>59.963563513295554</v>
      </c>
    </row>
    <row r="1889" spans="1:2" x14ac:dyDescent="0.2">
      <c r="A1889" s="50">
        <v>1886</v>
      </c>
      <c r="B1889" s="51">
        <v>59.377574085631117</v>
      </c>
    </row>
    <row r="1890" spans="1:2" x14ac:dyDescent="0.2">
      <c r="A1890" s="50">
        <v>1887</v>
      </c>
      <c r="B1890" s="51">
        <v>62.324378320650482</v>
      </c>
    </row>
    <row r="1891" spans="1:2" x14ac:dyDescent="0.2">
      <c r="A1891" s="50">
        <v>1888</v>
      </c>
      <c r="B1891" s="51">
        <v>60.487632890386948</v>
      </c>
    </row>
    <row r="1892" spans="1:2" x14ac:dyDescent="0.2">
      <c r="A1892" s="50">
        <v>1889</v>
      </c>
      <c r="B1892" s="51">
        <v>61.741529255716515</v>
      </c>
    </row>
    <row r="1893" spans="1:2" x14ac:dyDescent="0.2">
      <c r="A1893" s="50">
        <v>1890</v>
      </c>
      <c r="B1893" s="51">
        <v>62.360793094822483</v>
      </c>
    </row>
    <row r="1894" spans="1:2" x14ac:dyDescent="0.2">
      <c r="A1894" s="50">
        <v>1891</v>
      </c>
      <c r="B1894" s="51">
        <v>61.953019650543041</v>
      </c>
    </row>
    <row r="1895" spans="1:2" x14ac:dyDescent="0.2">
      <c r="A1895" s="50">
        <v>1892</v>
      </c>
      <c r="B1895" s="51">
        <v>63.226955300901729</v>
      </c>
    </row>
    <row r="1896" spans="1:2" x14ac:dyDescent="0.2">
      <c r="A1896" s="50">
        <v>1893</v>
      </c>
      <c r="B1896" s="51">
        <v>57.759381560442662</v>
      </c>
    </row>
    <row r="1897" spans="1:2" x14ac:dyDescent="0.2">
      <c r="A1897" s="50">
        <v>1894</v>
      </c>
      <c r="B1897" s="51">
        <v>58.375507669862394</v>
      </c>
    </row>
    <row r="1898" spans="1:2" x14ac:dyDescent="0.2">
      <c r="A1898" s="50">
        <v>1895</v>
      </c>
      <c r="B1898" s="51">
        <v>61.858576066205345</v>
      </c>
    </row>
    <row r="1899" spans="1:2" x14ac:dyDescent="0.2">
      <c r="A1899" s="50">
        <v>1896</v>
      </c>
      <c r="B1899" s="51">
        <v>62.011162175716414</v>
      </c>
    </row>
    <row r="1900" spans="1:2" x14ac:dyDescent="0.2">
      <c r="A1900" s="50">
        <v>1897</v>
      </c>
      <c r="B1900" s="51">
        <v>63.030352380867477</v>
      </c>
    </row>
    <row r="1901" spans="1:2" x14ac:dyDescent="0.2">
      <c r="A1901" s="50">
        <v>1898</v>
      </c>
      <c r="B1901" s="51">
        <v>59.574682249164148</v>
      </c>
    </row>
    <row r="1902" spans="1:2" x14ac:dyDescent="0.2">
      <c r="A1902" s="50">
        <v>1899</v>
      </c>
      <c r="B1902" s="51">
        <v>63.606037089112419</v>
      </c>
    </row>
    <row r="1903" spans="1:2" x14ac:dyDescent="0.2">
      <c r="A1903" s="50">
        <v>1900</v>
      </c>
      <c r="B1903" s="51">
        <v>61.094471957716728</v>
      </c>
    </row>
    <row r="1904" spans="1:2" x14ac:dyDescent="0.2">
      <c r="A1904" s="50">
        <v>1901</v>
      </c>
      <c r="B1904" s="51">
        <v>62.779599426925685</v>
      </c>
    </row>
    <row r="1905" spans="1:2" x14ac:dyDescent="0.2">
      <c r="A1905" s="50">
        <v>1902</v>
      </c>
      <c r="B1905" s="51">
        <v>60.635886744313176</v>
      </c>
    </row>
    <row r="1906" spans="1:2" x14ac:dyDescent="0.2">
      <c r="A1906" s="50">
        <v>1903</v>
      </c>
      <c r="B1906" s="51">
        <v>61.383247868579545</v>
      </c>
    </row>
    <row r="1907" spans="1:2" x14ac:dyDescent="0.2">
      <c r="A1907" s="50">
        <v>1904</v>
      </c>
      <c r="B1907" s="51">
        <v>63.504890128628659</v>
      </c>
    </row>
    <row r="1908" spans="1:2" x14ac:dyDescent="0.2">
      <c r="A1908" s="50">
        <v>1905</v>
      </c>
      <c r="B1908" s="51">
        <v>64.856539599399099</v>
      </c>
    </row>
    <row r="1909" spans="1:2" x14ac:dyDescent="0.2">
      <c r="A1909" s="50">
        <v>1906</v>
      </c>
      <c r="B1909" s="51">
        <v>63.201647606270399</v>
      </c>
    </row>
    <row r="1910" spans="1:2" x14ac:dyDescent="0.2">
      <c r="A1910" s="50">
        <v>1907</v>
      </c>
      <c r="B1910" s="51">
        <v>60.980208680085809</v>
      </c>
    </row>
    <row r="1911" spans="1:2" x14ac:dyDescent="0.2">
      <c r="A1911" s="50">
        <v>1908</v>
      </c>
      <c r="B1911" s="51">
        <v>60.361629045169643</v>
      </c>
    </row>
    <row r="1912" spans="1:2" x14ac:dyDescent="0.2">
      <c r="A1912" s="50">
        <v>1909</v>
      </c>
      <c r="B1912" s="51">
        <v>60.440020137478896</v>
      </c>
    </row>
    <row r="1913" spans="1:2" x14ac:dyDescent="0.2">
      <c r="A1913" s="50">
        <v>1910</v>
      </c>
      <c r="B1913" s="51">
        <v>60.197429940153114</v>
      </c>
    </row>
    <row r="1914" spans="1:2" x14ac:dyDescent="0.2">
      <c r="A1914" s="50">
        <v>1911</v>
      </c>
      <c r="B1914" s="51">
        <v>60.872011123320178</v>
      </c>
    </row>
    <row r="1915" spans="1:2" x14ac:dyDescent="0.2">
      <c r="A1915" s="50">
        <v>1912</v>
      </c>
      <c r="B1915" s="51">
        <v>67.430530777297221</v>
      </c>
    </row>
    <row r="1916" spans="1:2" x14ac:dyDescent="0.2">
      <c r="A1916" s="50">
        <v>1913</v>
      </c>
      <c r="B1916" s="51">
        <v>64.479089108523027</v>
      </c>
    </row>
    <row r="1917" spans="1:2" x14ac:dyDescent="0.2">
      <c r="A1917" s="50">
        <v>1914</v>
      </c>
      <c r="B1917" s="51">
        <v>67.897273001904836</v>
      </c>
    </row>
    <row r="1918" spans="1:2" x14ac:dyDescent="0.2">
      <c r="A1918" s="50">
        <v>1915</v>
      </c>
      <c r="B1918" s="51">
        <v>62.560597157845827</v>
      </c>
    </row>
    <row r="1919" spans="1:2" x14ac:dyDescent="0.2">
      <c r="A1919" s="50">
        <v>1916</v>
      </c>
      <c r="B1919" s="51">
        <v>59.327991294176201</v>
      </c>
    </row>
    <row r="1920" spans="1:2" x14ac:dyDescent="0.2">
      <c r="A1920" s="50">
        <v>1917</v>
      </c>
      <c r="B1920" s="51">
        <v>64.09218068056353</v>
      </c>
    </row>
    <row r="1921" spans="1:2" x14ac:dyDescent="0.2">
      <c r="A1921" s="50">
        <v>1918</v>
      </c>
      <c r="B1921" s="51">
        <v>59.659692052640821</v>
      </c>
    </row>
    <row r="1922" spans="1:2" x14ac:dyDescent="0.2">
      <c r="A1922" s="50">
        <v>1919</v>
      </c>
      <c r="B1922" s="51">
        <v>60.280858641557536</v>
      </c>
    </row>
    <row r="1923" spans="1:2" x14ac:dyDescent="0.2">
      <c r="A1923" s="50">
        <v>1920</v>
      </c>
      <c r="B1923" s="51">
        <v>60.663179909369141</v>
      </c>
    </row>
    <row r="1924" spans="1:2" x14ac:dyDescent="0.2">
      <c r="A1924" s="50">
        <v>1921</v>
      </c>
      <c r="B1924" s="51">
        <v>59.243175826920101</v>
      </c>
    </row>
    <row r="1925" spans="1:2" x14ac:dyDescent="0.2">
      <c r="A1925" s="50">
        <v>1922</v>
      </c>
      <c r="B1925" s="51">
        <v>62.501094798902457</v>
      </c>
    </row>
    <row r="1926" spans="1:2" x14ac:dyDescent="0.2">
      <c r="A1926" s="50">
        <v>1923</v>
      </c>
      <c r="B1926" s="51">
        <v>59.686105858250741</v>
      </c>
    </row>
    <row r="1927" spans="1:2" x14ac:dyDescent="0.2">
      <c r="A1927" s="50">
        <v>1924</v>
      </c>
      <c r="B1927" s="51">
        <v>63.389700628108621</v>
      </c>
    </row>
    <row r="1928" spans="1:2" x14ac:dyDescent="0.2">
      <c r="A1928" s="50">
        <v>1925</v>
      </c>
      <c r="B1928" s="51">
        <v>61.645978110976031</v>
      </c>
    </row>
    <row r="1929" spans="1:2" x14ac:dyDescent="0.2">
      <c r="A1929" s="50">
        <v>1926</v>
      </c>
      <c r="B1929" s="51">
        <v>61.173623213424527</v>
      </c>
    </row>
    <row r="1930" spans="1:2" x14ac:dyDescent="0.2">
      <c r="A1930" s="50">
        <v>1927</v>
      </c>
      <c r="B1930" s="51">
        <v>59.501798165106159</v>
      </c>
    </row>
    <row r="1931" spans="1:2" x14ac:dyDescent="0.2">
      <c r="A1931" s="50">
        <v>1928</v>
      </c>
      <c r="B1931" s="51">
        <v>62.149411834096576</v>
      </c>
    </row>
    <row r="1932" spans="1:2" x14ac:dyDescent="0.2">
      <c r="A1932" s="50">
        <v>1929</v>
      </c>
      <c r="B1932" s="51">
        <v>61.110023991028214</v>
      </c>
    </row>
    <row r="1933" spans="1:2" x14ac:dyDescent="0.2">
      <c r="A1933" s="50">
        <v>1930</v>
      </c>
      <c r="B1933" s="51">
        <v>59.829648593592928</v>
      </c>
    </row>
    <row r="1934" spans="1:2" x14ac:dyDescent="0.2">
      <c r="A1934" s="50">
        <v>1931</v>
      </c>
      <c r="B1934" s="51">
        <v>61.623549252539803</v>
      </c>
    </row>
    <row r="1935" spans="1:2" x14ac:dyDescent="0.2">
      <c r="A1935" s="50">
        <v>1932</v>
      </c>
      <c r="B1935" s="51">
        <v>62.718488759424666</v>
      </c>
    </row>
    <row r="1936" spans="1:2" x14ac:dyDescent="0.2">
      <c r="A1936" s="50">
        <v>1933</v>
      </c>
      <c r="B1936" s="51">
        <v>60.846305183719601</v>
      </c>
    </row>
    <row r="1937" spans="1:2" x14ac:dyDescent="0.2">
      <c r="A1937" s="50">
        <v>1934</v>
      </c>
      <c r="B1937" s="51">
        <v>60.803748644114542</v>
      </c>
    </row>
    <row r="1938" spans="1:2" x14ac:dyDescent="0.2">
      <c r="A1938" s="50">
        <v>1935</v>
      </c>
      <c r="B1938" s="51">
        <v>57.925827881855717</v>
      </c>
    </row>
    <row r="1939" spans="1:2" x14ac:dyDescent="0.2">
      <c r="A1939" s="50">
        <v>1936</v>
      </c>
      <c r="B1939" s="51">
        <v>63.681475290620732</v>
      </c>
    </row>
    <row r="1940" spans="1:2" x14ac:dyDescent="0.2">
      <c r="A1940" s="50">
        <v>1937</v>
      </c>
      <c r="B1940" s="51">
        <v>60.897546895743623</v>
      </c>
    </row>
    <row r="1941" spans="1:2" x14ac:dyDescent="0.2">
      <c r="A1941" s="50">
        <v>1938</v>
      </c>
      <c r="B1941" s="51">
        <v>63.363321566243826</v>
      </c>
    </row>
    <row r="1942" spans="1:2" x14ac:dyDescent="0.2">
      <c r="A1942" s="50">
        <v>1939</v>
      </c>
      <c r="B1942" s="51">
        <v>65.908619173191113</v>
      </c>
    </row>
    <row r="1943" spans="1:2" x14ac:dyDescent="0.2">
      <c r="A1943" s="50">
        <v>1940</v>
      </c>
      <c r="B1943" s="51">
        <v>60.544637070409905</v>
      </c>
    </row>
    <row r="1944" spans="1:2" x14ac:dyDescent="0.2">
      <c r="A1944" s="50">
        <v>1941</v>
      </c>
      <c r="B1944" s="51">
        <v>64.65855368807415</v>
      </c>
    </row>
    <row r="1945" spans="1:2" x14ac:dyDescent="0.2">
      <c r="A1945" s="50">
        <v>1942</v>
      </c>
      <c r="B1945" s="51">
        <v>60.39158267313033</v>
      </c>
    </row>
    <row r="1946" spans="1:2" x14ac:dyDescent="0.2">
      <c r="A1946" s="50">
        <v>1943</v>
      </c>
      <c r="B1946" s="51">
        <v>65.545353694438077</v>
      </c>
    </row>
    <row r="1947" spans="1:2" x14ac:dyDescent="0.2">
      <c r="A1947" s="50">
        <v>1944</v>
      </c>
      <c r="B1947" s="51">
        <v>57.635833174516868</v>
      </c>
    </row>
    <row r="1948" spans="1:2" x14ac:dyDescent="0.2">
      <c r="A1948" s="50">
        <v>1945</v>
      </c>
      <c r="B1948" s="51">
        <v>63.827411855850023</v>
      </c>
    </row>
    <row r="1949" spans="1:2" x14ac:dyDescent="0.2">
      <c r="A1949" s="50">
        <v>1946</v>
      </c>
      <c r="B1949" s="51">
        <v>62.411569882618444</v>
      </c>
    </row>
    <row r="1950" spans="1:2" x14ac:dyDescent="0.2">
      <c r="A1950" s="50">
        <v>1947</v>
      </c>
      <c r="B1950" s="51">
        <v>62.141495169980715</v>
      </c>
    </row>
    <row r="1951" spans="1:2" x14ac:dyDescent="0.2">
      <c r="A1951" s="50">
        <v>1948</v>
      </c>
      <c r="B1951" s="51">
        <v>61.496081198913672</v>
      </c>
    </row>
    <row r="1952" spans="1:2" x14ac:dyDescent="0.2">
      <c r="A1952" s="50">
        <v>1949</v>
      </c>
      <c r="B1952" s="51">
        <v>63.522461766208899</v>
      </c>
    </row>
    <row r="1953" spans="1:2" x14ac:dyDescent="0.2">
      <c r="A1953" s="50">
        <v>1950</v>
      </c>
      <c r="B1953" s="51">
        <v>63.151479560375911</v>
      </c>
    </row>
    <row r="1954" spans="1:2" x14ac:dyDescent="0.2">
      <c r="A1954" s="50">
        <v>1951</v>
      </c>
      <c r="B1954" s="51">
        <v>59.60234493243297</v>
      </c>
    </row>
    <row r="1955" spans="1:2" x14ac:dyDescent="0.2">
      <c r="A1955" s="50">
        <v>1952</v>
      </c>
      <c r="B1955" s="51">
        <v>62.338586817817799</v>
      </c>
    </row>
    <row r="1956" spans="1:2" x14ac:dyDescent="0.2">
      <c r="A1956" s="50">
        <v>1953</v>
      </c>
      <c r="B1956" s="51">
        <v>57.302817434253072</v>
      </c>
    </row>
    <row r="1957" spans="1:2" x14ac:dyDescent="0.2">
      <c r="A1957" s="50">
        <v>1954</v>
      </c>
      <c r="B1957" s="51">
        <v>59.67132919307307</v>
      </c>
    </row>
    <row r="1958" spans="1:2" x14ac:dyDescent="0.2">
      <c r="A1958" s="50">
        <v>1955</v>
      </c>
      <c r="B1958" s="51">
        <v>58.640925936811804</v>
      </c>
    </row>
    <row r="1959" spans="1:2" x14ac:dyDescent="0.2">
      <c r="A1959" s="50">
        <v>1956</v>
      </c>
      <c r="B1959" s="51">
        <v>60.837022214437567</v>
      </c>
    </row>
    <row r="1960" spans="1:2" x14ac:dyDescent="0.2">
      <c r="A1960" s="50">
        <v>1957</v>
      </c>
      <c r="B1960" s="51">
        <v>61.212745949275686</v>
      </c>
    </row>
    <row r="1961" spans="1:2" x14ac:dyDescent="0.2">
      <c r="A1961" s="50">
        <v>1958</v>
      </c>
      <c r="B1961" s="51">
        <v>62.794507221157104</v>
      </c>
    </row>
    <row r="1962" spans="1:2" x14ac:dyDescent="0.2">
      <c r="A1962" s="50">
        <v>1959</v>
      </c>
      <c r="B1962" s="51">
        <v>58.228209517080451</v>
      </c>
    </row>
    <row r="1963" spans="1:2" x14ac:dyDescent="0.2">
      <c r="A1963" s="50">
        <v>1960</v>
      </c>
      <c r="B1963" s="51">
        <v>58.840486938031283</v>
      </c>
    </row>
    <row r="1964" spans="1:2" x14ac:dyDescent="0.2">
      <c r="A1964" s="50">
        <v>1961</v>
      </c>
      <c r="B1964" s="51">
        <v>60.626019037114048</v>
      </c>
    </row>
    <row r="1965" spans="1:2" x14ac:dyDescent="0.2">
      <c r="A1965" s="50">
        <v>1962</v>
      </c>
      <c r="B1965" s="51">
        <v>61.755768316346945</v>
      </c>
    </row>
    <row r="1966" spans="1:2" x14ac:dyDescent="0.2">
      <c r="A1966" s="50">
        <v>1963</v>
      </c>
      <c r="B1966" s="51">
        <v>61.188932718521023</v>
      </c>
    </row>
    <row r="1967" spans="1:2" x14ac:dyDescent="0.2">
      <c r="A1967" s="50">
        <v>1964</v>
      </c>
      <c r="B1967" s="51">
        <v>64.938510114236308</v>
      </c>
    </row>
    <row r="1968" spans="1:2" x14ac:dyDescent="0.2">
      <c r="A1968" s="50">
        <v>1965</v>
      </c>
      <c r="B1968" s="51">
        <v>60.320358920795179</v>
      </c>
    </row>
    <row r="1969" spans="1:2" x14ac:dyDescent="0.2">
      <c r="A1969" s="50">
        <v>1966</v>
      </c>
      <c r="B1969" s="51">
        <v>62.456248062206335</v>
      </c>
    </row>
    <row r="1970" spans="1:2" x14ac:dyDescent="0.2">
      <c r="A1970" s="50">
        <v>1967</v>
      </c>
      <c r="B1970" s="51">
        <v>65.727129579592273</v>
      </c>
    </row>
    <row r="1971" spans="1:2" x14ac:dyDescent="0.2">
      <c r="A1971" s="50">
        <v>1968</v>
      </c>
      <c r="B1971" s="51">
        <v>61.101302708293339</v>
      </c>
    </row>
    <row r="1972" spans="1:2" x14ac:dyDescent="0.2">
      <c r="A1972" s="50">
        <v>1969</v>
      </c>
      <c r="B1972" s="51">
        <v>60.380853957501152</v>
      </c>
    </row>
    <row r="1973" spans="1:2" x14ac:dyDescent="0.2">
      <c r="A1973" s="50">
        <v>1970</v>
      </c>
      <c r="B1973" s="51">
        <v>56.573655173198574</v>
      </c>
    </row>
    <row r="1974" spans="1:2" x14ac:dyDescent="0.2">
      <c r="A1974" s="50">
        <v>1971</v>
      </c>
      <c r="B1974" s="51">
        <v>62.756392337867105</v>
      </c>
    </row>
    <row r="1975" spans="1:2" x14ac:dyDescent="0.2">
      <c r="A1975" s="50">
        <v>1972</v>
      </c>
      <c r="B1975" s="51">
        <v>63.877785022652368</v>
      </c>
    </row>
    <row r="1976" spans="1:2" x14ac:dyDescent="0.2">
      <c r="A1976" s="50">
        <v>1973</v>
      </c>
      <c r="B1976" s="51">
        <v>63.960903853089661</v>
      </c>
    </row>
    <row r="1977" spans="1:2" x14ac:dyDescent="0.2">
      <c r="A1977" s="50">
        <v>1974</v>
      </c>
      <c r="B1977" s="51">
        <v>63.718762080711556</v>
      </c>
    </row>
    <row r="1978" spans="1:2" x14ac:dyDescent="0.2">
      <c r="A1978" s="50">
        <v>1975</v>
      </c>
      <c r="B1978" s="51">
        <v>64.53112246676271</v>
      </c>
    </row>
    <row r="1979" spans="1:2" x14ac:dyDescent="0.2">
      <c r="A1979" s="50">
        <v>1976</v>
      </c>
      <c r="B1979" s="51">
        <v>62.52991889280932</v>
      </c>
    </row>
    <row r="1980" spans="1:2" x14ac:dyDescent="0.2">
      <c r="A1980" s="50">
        <v>1977</v>
      </c>
      <c r="B1980" s="51">
        <v>61.792179089840936</v>
      </c>
    </row>
    <row r="1981" spans="1:2" x14ac:dyDescent="0.2">
      <c r="A1981" s="50">
        <v>1978</v>
      </c>
      <c r="B1981" s="51">
        <v>62.552475983915819</v>
      </c>
    </row>
    <row r="1982" spans="1:2" x14ac:dyDescent="0.2">
      <c r="A1982" s="50">
        <v>1979</v>
      </c>
      <c r="B1982" s="51">
        <v>60.008730499741283</v>
      </c>
    </row>
    <row r="1983" spans="1:2" x14ac:dyDescent="0.2">
      <c r="A1983" s="50">
        <v>1980</v>
      </c>
      <c r="B1983" s="51">
        <v>61.637921104535231</v>
      </c>
    </row>
    <row r="1984" spans="1:2" x14ac:dyDescent="0.2">
      <c r="A1984" s="50">
        <v>1981</v>
      </c>
      <c r="B1984" s="51">
        <v>61.555970479339571</v>
      </c>
    </row>
    <row r="1985" spans="1:2" x14ac:dyDescent="0.2">
      <c r="A1985" s="50">
        <v>1982</v>
      </c>
      <c r="B1985" s="51">
        <v>63.311115329340154</v>
      </c>
    </row>
    <row r="1986" spans="1:2" x14ac:dyDescent="0.2">
      <c r="A1986" s="50">
        <v>1983</v>
      </c>
      <c r="B1986" s="51">
        <v>63.797151431295212</v>
      </c>
    </row>
    <row r="1987" spans="1:2" x14ac:dyDescent="0.2">
      <c r="A1987" s="50">
        <v>1984</v>
      </c>
      <c r="B1987" s="51">
        <v>64.228176229297631</v>
      </c>
    </row>
    <row r="1988" spans="1:2" x14ac:dyDescent="0.2">
      <c r="A1988" s="50">
        <v>1985</v>
      </c>
      <c r="B1988" s="51">
        <v>63.086102279988616</v>
      </c>
    </row>
    <row r="1989" spans="1:2" x14ac:dyDescent="0.2">
      <c r="A1989" s="50">
        <v>1986</v>
      </c>
      <c r="B1989" s="51">
        <v>59.914563919400301</v>
      </c>
    </row>
    <row r="1990" spans="1:2" x14ac:dyDescent="0.2">
      <c r="A1990" s="50">
        <v>1987</v>
      </c>
      <c r="B1990" s="51">
        <v>61.814336036249586</v>
      </c>
    </row>
    <row r="1991" spans="1:2" x14ac:dyDescent="0.2">
      <c r="A1991" s="50">
        <v>1988</v>
      </c>
      <c r="B1991" s="51">
        <v>60.996156630355927</v>
      </c>
    </row>
    <row r="1992" spans="1:2" x14ac:dyDescent="0.2">
      <c r="A1992" s="50">
        <v>1989</v>
      </c>
      <c r="B1992" s="51">
        <v>67.702237465004487</v>
      </c>
    </row>
    <row r="1993" spans="1:2" x14ac:dyDescent="0.2">
      <c r="A1993" s="50">
        <v>1990</v>
      </c>
      <c r="B1993" s="51">
        <v>62.94264521499089</v>
      </c>
    </row>
    <row r="1994" spans="1:2" x14ac:dyDescent="0.2">
      <c r="A1994" s="50">
        <v>1991</v>
      </c>
      <c r="B1994" s="51">
        <v>63.217840563582648</v>
      </c>
    </row>
    <row r="1995" spans="1:2" x14ac:dyDescent="0.2">
      <c r="A1995" s="50">
        <v>1992</v>
      </c>
      <c r="B1995" s="51">
        <v>59.223964925385857</v>
      </c>
    </row>
    <row r="1996" spans="1:2" x14ac:dyDescent="0.2">
      <c r="A1996" s="50">
        <v>1993</v>
      </c>
      <c r="B1996" s="51">
        <v>62.879913504229563</v>
      </c>
    </row>
    <row r="1997" spans="1:2" x14ac:dyDescent="0.2">
      <c r="A1997" s="50">
        <v>1994</v>
      </c>
      <c r="B1997" s="51">
        <v>63.423776407147145</v>
      </c>
    </row>
    <row r="1998" spans="1:2" x14ac:dyDescent="0.2">
      <c r="A1998" s="50">
        <v>1995</v>
      </c>
      <c r="B1998" s="51">
        <v>67.305563219633711</v>
      </c>
    </row>
    <row r="1999" spans="1:2" x14ac:dyDescent="0.2">
      <c r="A1999" s="50">
        <v>1996</v>
      </c>
      <c r="B1999" s="51">
        <v>60.23825746597899</v>
      </c>
    </row>
    <row r="2000" spans="1:2" x14ac:dyDescent="0.2">
      <c r="A2000" s="50">
        <v>1997</v>
      </c>
      <c r="B2000" s="51">
        <v>62.635064561995009</v>
      </c>
    </row>
    <row r="2001" spans="1:2" x14ac:dyDescent="0.2">
      <c r="A2001" s="50">
        <v>1998</v>
      </c>
      <c r="B2001" s="51">
        <v>64.425274717180812</v>
      </c>
    </row>
    <row r="2002" spans="1:2" x14ac:dyDescent="0.2">
      <c r="A2002" s="50">
        <v>1999</v>
      </c>
      <c r="B2002" s="51">
        <v>62.710210611579335</v>
      </c>
    </row>
    <row r="2003" spans="1:2" x14ac:dyDescent="0.2">
      <c r="A2003" s="50">
        <v>2000</v>
      </c>
      <c r="B2003" s="51">
        <v>61.251590356422433</v>
      </c>
    </row>
    <row r="2004" spans="1:2" x14ac:dyDescent="0.2">
      <c r="A2004" s="50">
        <v>2001</v>
      </c>
      <c r="B2004" s="51">
        <v>64.572692147924002</v>
      </c>
    </row>
    <row r="2005" spans="1:2" x14ac:dyDescent="0.2">
      <c r="A2005" s="50">
        <v>2002</v>
      </c>
      <c r="B2005" s="51">
        <v>60.97123284526586</v>
      </c>
    </row>
    <row r="2006" spans="1:2" x14ac:dyDescent="0.2">
      <c r="A2006" s="50">
        <v>2003</v>
      </c>
      <c r="B2006" s="51">
        <v>60.820422913814717</v>
      </c>
    </row>
    <row r="2007" spans="1:2" x14ac:dyDescent="0.2">
      <c r="A2007" s="50">
        <v>2004</v>
      </c>
      <c r="B2007" s="51">
        <v>64.080095411219759</v>
      </c>
    </row>
    <row r="2008" spans="1:2" x14ac:dyDescent="0.2">
      <c r="A2008" s="50">
        <v>2005</v>
      </c>
      <c r="B2008" s="51">
        <v>61.886869018245932</v>
      </c>
    </row>
    <row r="2009" spans="1:2" x14ac:dyDescent="0.2">
      <c r="A2009" s="50">
        <v>2006</v>
      </c>
      <c r="B2009" s="51">
        <v>63.908956475111843</v>
      </c>
    </row>
    <row r="2010" spans="1:2" x14ac:dyDescent="0.2">
      <c r="A2010" s="50">
        <v>2007</v>
      </c>
      <c r="B2010" s="51">
        <v>62.235883937977668</v>
      </c>
    </row>
    <row r="2011" spans="1:2" x14ac:dyDescent="0.2">
      <c r="A2011" s="50">
        <v>2008</v>
      </c>
      <c r="B2011" s="51">
        <v>62.67254653498162</v>
      </c>
    </row>
    <row r="2012" spans="1:2" x14ac:dyDescent="0.2">
      <c r="A2012" s="50">
        <v>2009</v>
      </c>
      <c r="B2012" s="51">
        <v>59.359924381067408</v>
      </c>
    </row>
    <row r="2013" spans="1:2" x14ac:dyDescent="0.2">
      <c r="A2013" s="50">
        <v>2010</v>
      </c>
      <c r="B2013" s="51">
        <v>62.695482367384017</v>
      </c>
    </row>
    <row r="2014" spans="1:2" x14ac:dyDescent="0.2">
      <c r="A2014" s="50">
        <v>2011</v>
      </c>
      <c r="B2014" s="51">
        <v>64.135750520008031</v>
      </c>
    </row>
    <row r="2015" spans="1:2" x14ac:dyDescent="0.2">
      <c r="A2015" s="50">
        <v>2012</v>
      </c>
      <c r="B2015" s="51">
        <v>63.285276081484525</v>
      </c>
    </row>
    <row r="2016" spans="1:2" x14ac:dyDescent="0.2">
      <c r="A2016" s="50">
        <v>2013</v>
      </c>
      <c r="B2016" s="51">
        <v>58.72013623068645</v>
      </c>
    </row>
    <row r="2017" spans="1:2" x14ac:dyDescent="0.2">
      <c r="A2017" s="50">
        <v>2014</v>
      </c>
      <c r="B2017" s="51">
        <v>68.084948347926726</v>
      </c>
    </row>
    <row r="2018" spans="1:2" x14ac:dyDescent="0.2">
      <c r="A2018" s="50">
        <v>2015</v>
      </c>
      <c r="B2018" s="51">
        <v>61.769994322990769</v>
      </c>
    </row>
    <row r="2019" spans="1:2" x14ac:dyDescent="0.2">
      <c r="A2019" s="50">
        <v>2016</v>
      </c>
      <c r="B2019" s="51">
        <v>64.464723631497591</v>
      </c>
    </row>
    <row r="2020" spans="1:2" x14ac:dyDescent="0.2">
      <c r="A2020" s="50">
        <v>2017</v>
      </c>
      <c r="B2020" s="51">
        <v>61.165012162647216</v>
      </c>
    </row>
    <row r="2021" spans="1:2" x14ac:dyDescent="0.2">
      <c r="A2021" s="50">
        <v>2018</v>
      </c>
      <c r="B2021" s="51">
        <v>60.13227294465571</v>
      </c>
    </row>
    <row r="2022" spans="1:2" x14ac:dyDescent="0.2">
      <c r="A2022" s="50">
        <v>2019</v>
      </c>
      <c r="B2022" s="51">
        <v>59.408563758423547</v>
      </c>
    </row>
    <row r="2023" spans="1:2" x14ac:dyDescent="0.2">
      <c r="A2023" s="50">
        <v>2020</v>
      </c>
      <c r="B2023" s="51">
        <v>61.149631797760499</v>
      </c>
    </row>
    <row r="2024" spans="1:2" x14ac:dyDescent="0.2">
      <c r="A2024" s="50">
        <v>2021</v>
      </c>
      <c r="B2024" s="51">
        <v>62.981985156656478</v>
      </c>
    </row>
    <row r="2025" spans="1:2" x14ac:dyDescent="0.2">
      <c r="A2025" s="50">
        <v>2022</v>
      </c>
      <c r="B2025" s="51">
        <v>65.518685707744652</v>
      </c>
    </row>
    <row r="2026" spans="1:2" x14ac:dyDescent="0.2">
      <c r="A2026" s="50">
        <v>2023</v>
      </c>
      <c r="B2026" s="51">
        <v>61.290173158846244</v>
      </c>
    </row>
    <row r="2027" spans="1:2" x14ac:dyDescent="0.2">
      <c r="A2027" s="50">
        <v>2024</v>
      </c>
      <c r="B2027" s="51">
        <v>59.530616953211997</v>
      </c>
    </row>
    <row r="2028" spans="1:2" x14ac:dyDescent="0.2">
      <c r="A2028" s="50">
        <v>2025</v>
      </c>
      <c r="B2028" s="51">
        <v>60.955190660593168</v>
      </c>
    </row>
    <row r="2029" spans="1:2" x14ac:dyDescent="0.2">
      <c r="A2029" s="50">
        <v>2026</v>
      </c>
      <c r="B2029" s="51">
        <v>63.595907761245812</v>
      </c>
    </row>
    <row r="2030" spans="1:2" x14ac:dyDescent="0.2">
      <c r="A2030" s="50">
        <v>2027</v>
      </c>
      <c r="B2030" s="51">
        <v>62.957970689584101</v>
      </c>
    </row>
    <row r="2031" spans="1:2" x14ac:dyDescent="0.2">
      <c r="A2031" s="50">
        <v>2028</v>
      </c>
      <c r="B2031" s="51">
        <v>60.42947945969636</v>
      </c>
    </row>
    <row r="2032" spans="1:2" x14ac:dyDescent="0.2">
      <c r="A2032" s="50">
        <v>2029</v>
      </c>
      <c r="B2032" s="51">
        <v>60.680542827784279</v>
      </c>
    </row>
    <row r="2033" spans="1:2" x14ac:dyDescent="0.2">
      <c r="A2033" s="50">
        <v>2030</v>
      </c>
      <c r="B2033" s="51">
        <v>64.686877467469145</v>
      </c>
    </row>
    <row r="2034" spans="1:2" x14ac:dyDescent="0.2">
      <c r="A2034" s="50">
        <v>2031</v>
      </c>
      <c r="B2034" s="51">
        <v>60.768103517885322</v>
      </c>
    </row>
    <row r="2035" spans="1:2" x14ac:dyDescent="0.2">
      <c r="A2035" s="50">
        <v>2032</v>
      </c>
      <c r="B2035" s="51">
        <v>61.398031462745948</v>
      </c>
    </row>
    <row r="2036" spans="1:2" x14ac:dyDescent="0.2">
      <c r="A2036" s="50">
        <v>2033</v>
      </c>
      <c r="B2036" s="51">
        <v>62.257974018778427</v>
      </c>
    </row>
    <row r="2037" spans="1:2" x14ac:dyDescent="0.2">
      <c r="A2037" s="50">
        <v>2034</v>
      </c>
      <c r="B2037" s="51">
        <v>61.12552637359196</v>
      </c>
    </row>
    <row r="2038" spans="1:2" x14ac:dyDescent="0.2">
      <c r="A2038" s="50">
        <v>2035</v>
      </c>
      <c r="B2038" s="51">
        <v>65.402705927482344</v>
      </c>
    </row>
    <row r="2039" spans="1:2" x14ac:dyDescent="0.2">
      <c r="A2039" s="50">
        <v>2036</v>
      </c>
      <c r="B2039" s="51">
        <v>59.438986813605574</v>
      </c>
    </row>
    <row r="2040" spans="1:2" x14ac:dyDescent="0.2">
      <c r="A2040" s="50">
        <v>2037</v>
      </c>
      <c r="B2040" s="51">
        <v>59.558968765674862</v>
      </c>
    </row>
    <row r="2041" spans="1:2" x14ac:dyDescent="0.2">
      <c r="A2041" s="50">
        <v>2038</v>
      </c>
      <c r="B2041" s="51">
        <v>59.169226016525563</v>
      </c>
    </row>
    <row r="2042" spans="1:2" x14ac:dyDescent="0.2">
      <c r="A2042" s="50">
        <v>2039</v>
      </c>
      <c r="B2042" s="51">
        <v>60.153336549641274</v>
      </c>
    </row>
    <row r="2043" spans="1:2" x14ac:dyDescent="0.2">
      <c r="A2043" s="50">
        <v>2040</v>
      </c>
      <c r="B2043" s="51">
        <v>62.817849886034331</v>
      </c>
    </row>
    <row r="2044" spans="1:2" x14ac:dyDescent="0.2">
      <c r="A2044" s="50">
        <v>2041</v>
      </c>
      <c r="B2044" s="51">
        <v>63.642405903638711</v>
      </c>
    </row>
    <row r="2045" spans="1:2" x14ac:dyDescent="0.2">
      <c r="A2045" s="50">
        <v>2042</v>
      </c>
      <c r="B2045" s="51">
        <v>64.888095172331603</v>
      </c>
    </row>
    <row r="2046" spans="1:2" x14ac:dyDescent="0.2">
      <c r="A2046" s="50">
        <v>2043</v>
      </c>
      <c r="B2046" s="51">
        <v>62.003250062222747</v>
      </c>
    </row>
    <row r="2047" spans="1:2" x14ac:dyDescent="0.2">
      <c r="A2047" s="50">
        <v>2044</v>
      </c>
      <c r="B2047" s="51">
        <v>63.450604030568101</v>
      </c>
    </row>
    <row r="2048" spans="1:2" x14ac:dyDescent="0.2">
      <c r="A2048" s="50">
        <v>2045</v>
      </c>
      <c r="B2048" s="51">
        <v>63.353885166586259</v>
      </c>
    </row>
    <row r="2049" spans="1:2" x14ac:dyDescent="0.2">
      <c r="A2049" s="50">
        <v>2046</v>
      </c>
      <c r="B2049" s="51">
        <v>57.869112218466007</v>
      </c>
    </row>
    <row r="2050" spans="1:2" x14ac:dyDescent="0.2">
      <c r="A2050" s="50">
        <v>2047</v>
      </c>
      <c r="B2050" s="51">
        <v>59.309790533220756</v>
      </c>
    </row>
    <row r="2051" spans="1:2" x14ac:dyDescent="0.2">
      <c r="A2051" s="50">
        <v>2048</v>
      </c>
      <c r="B2051" s="51">
        <v>59.877771819864385</v>
      </c>
    </row>
    <row r="2052" spans="1:2" x14ac:dyDescent="0.2">
      <c r="A2052" s="50">
        <v>2049</v>
      </c>
      <c r="B2052" s="51">
        <v>67.021654624672166</v>
      </c>
    </row>
    <row r="2053" spans="1:2" x14ac:dyDescent="0.2">
      <c r="A2053" s="50">
        <v>2050</v>
      </c>
      <c r="B2053" s="51">
        <v>61.945099832661526</v>
      </c>
    </row>
    <row r="2054" spans="1:2" x14ac:dyDescent="0.2">
      <c r="A2054" s="50">
        <v>2051</v>
      </c>
      <c r="B2054" s="51">
        <v>63.671095904330258</v>
      </c>
    </row>
    <row r="2055" spans="1:2" x14ac:dyDescent="0.2">
      <c r="A2055" s="50">
        <v>2052</v>
      </c>
      <c r="B2055" s="51">
        <v>62.771248212512049</v>
      </c>
    </row>
    <row r="2056" spans="1:2" x14ac:dyDescent="0.2">
      <c r="A2056" s="50">
        <v>2053</v>
      </c>
      <c r="B2056" s="51">
        <v>61.06129515195336</v>
      </c>
    </row>
    <row r="2057" spans="1:2" x14ac:dyDescent="0.2">
      <c r="A2057" s="50">
        <v>2054</v>
      </c>
      <c r="B2057" s="51">
        <v>66.078373302863838</v>
      </c>
    </row>
    <row r="2058" spans="1:2" x14ac:dyDescent="0.2">
      <c r="A2058" s="50">
        <v>2055</v>
      </c>
      <c r="B2058" s="51">
        <v>56.939033826678319</v>
      </c>
    </row>
    <row r="2059" spans="1:2" x14ac:dyDescent="0.2">
      <c r="A2059" s="50">
        <v>2056</v>
      </c>
      <c r="B2059" s="51">
        <v>61.592982406925891</v>
      </c>
    </row>
    <row r="2060" spans="1:2" x14ac:dyDescent="0.2">
      <c r="A2060" s="50">
        <v>2057</v>
      </c>
      <c r="B2060" s="51">
        <v>65.814864332518084</v>
      </c>
    </row>
    <row r="2061" spans="1:2" x14ac:dyDescent="0.2">
      <c r="A2061" s="50">
        <v>2058</v>
      </c>
      <c r="B2061" s="51">
        <v>58.403748790869734</v>
      </c>
    </row>
    <row r="2062" spans="1:2" x14ac:dyDescent="0.2">
      <c r="A2062" s="50">
        <v>2059</v>
      </c>
      <c r="B2062" s="51">
        <v>61.036737946824708</v>
      </c>
    </row>
    <row r="2063" spans="1:2" x14ac:dyDescent="0.2">
      <c r="A2063" s="50">
        <v>2060</v>
      </c>
      <c r="B2063" s="51">
        <v>60.608358622515915</v>
      </c>
    </row>
    <row r="2064" spans="1:2" x14ac:dyDescent="0.2">
      <c r="A2064" s="50">
        <v>2061</v>
      </c>
      <c r="B2064" s="51">
        <v>65.079152314927299</v>
      </c>
    </row>
    <row r="2065" spans="1:2" x14ac:dyDescent="0.2">
      <c r="A2065" s="50">
        <v>2062</v>
      </c>
      <c r="B2065" s="51">
        <v>60.065242240101156</v>
      </c>
    </row>
    <row r="2066" spans="1:2" x14ac:dyDescent="0.2">
      <c r="A2066" s="50">
        <v>2063</v>
      </c>
      <c r="B2066" s="51">
        <v>63.006111080382688</v>
      </c>
    </row>
    <row r="2067" spans="1:2" x14ac:dyDescent="0.2">
      <c r="A2067" s="50">
        <v>2064</v>
      </c>
      <c r="B2067" s="51">
        <v>63.021625109259979</v>
      </c>
    </row>
    <row r="2068" spans="1:2" x14ac:dyDescent="0.2">
      <c r="A2068" s="50">
        <v>2065</v>
      </c>
      <c r="B2068" s="51">
        <v>60.185849881211226</v>
      </c>
    </row>
    <row r="2069" spans="1:2" x14ac:dyDescent="0.2">
      <c r="A2069" s="50">
        <v>2066</v>
      </c>
      <c r="B2069" s="51">
        <v>61.27513878078652</v>
      </c>
    </row>
    <row r="2070" spans="1:2" x14ac:dyDescent="0.2">
      <c r="A2070" s="50">
        <v>2067</v>
      </c>
      <c r="B2070" s="51">
        <v>62.612301217611034</v>
      </c>
    </row>
    <row r="2071" spans="1:2" x14ac:dyDescent="0.2">
      <c r="A2071" s="50">
        <v>2068</v>
      </c>
      <c r="B2071" s="51">
        <v>59.712152109114506</v>
      </c>
    </row>
    <row r="2072" spans="1:2" x14ac:dyDescent="0.2">
      <c r="A2072" s="50">
        <v>2069</v>
      </c>
      <c r="B2072" s="51">
        <v>62.163522163568523</v>
      </c>
    </row>
    <row r="2073" spans="1:2" x14ac:dyDescent="0.2">
      <c r="A2073" s="50">
        <v>2070</v>
      </c>
      <c r="B2073" s="51">
        <v>59.485413098842464</v>
      </c>
    </row>
    <row r="2074" spans="1:2" x14ac:dyDescent="0.2">
      <c r="A2074" s="50">
        <v>2071</v>
      </c>
      <c r="B2074" s="51">
        <v>62.515496828699511</v>
      </c>
    </row>
    <row r="2075" spans="1:2" x14ac:dyDescent="0.2">
      <c r="A2075" s="50">
        <v>2072</v>
      </c>
      <c r="B2075" s="51">
        <v>65.172858529293862</v>
      </c>
    </row>
    <row r="2076" spans="1:2" x14ac:dyDescent="0.2">
      <c r="A2076" s="50">
        <v>2073</v>
      </c>
      <c r="B2076" s="51">
        <v>61.652274404259124</v>
      </c>
    </row>
    <row r="2077" spans="1:2" x14ac:dyDescent="0.2">
      <c r="A2077" s="50">
        <v>2074</v>
      </c>
      <c r="B2077" s="51">
        <v>65.232736910845716</v>
      </c>
    </row>
    <row r="2078" spans="1:2" x14ac:dyDescent="0.2">
      <c r="A2078" s="50">
        <v>2075</v>
      </c>
      <c r="B2078" s="51">
        <v>59.77728127432998</v>
      </c>
    </row>
    <row r="2079" spans="1:2" x14ac:dyDescent="0.2">
      <c r="A2079" s="50">
        <v>2076</v>
      </c>
      <c r="B2079" s="51">
        <v>57.692000659608176</v>
      </c>
    </row>
    <row r="2080" spans="1:2" x14ac:dyDescent="0.2">
      <c r="A2080" s="50">
        <v>2077</v>
      </c>
      <c r="B2080" s="51">
        <v>61.412784025958622</v>
      </c>
    </row>
    <row r="2081" spans="1:2" x14ac:dyDescent="0.2">
      <c r="A2081" s="50">
        <v>2078</v>
      </c>
      <c r="B2081" s="51">
        <v>58.587460404292855</v>
      </c>
    </row>
    <row r="2082" spans="1:2" x14ac:dyDescent="0.2">
      <c r="A2082" s="50">
        <v>2079</v>
      </c>
      <c r="B2082" s="51">
        <v>62.047266370765563</v>
      </c>
    </row>
    <row r="2083" spans="1:2" x14ac:dyDescent="0.2">
      <c r="A2083" s="50">
        <v>2080</v>
      </c>
      <c r="B2083" s="51">
        <v>60.0990028366137</v>
      </c>
    </row>
    <row r="2084" spans="1:2" x14ac:dyDescent="0.2">
      <c r="A2084" s="50">
        <v>2081</v>
      </c>
      <c r="B2084" s="51">
        <v>61.458656166118551</v>
      </c>
    </row>
    <row r="2085" spans="1:2" x14ac:dyDescent="0.2">
      <c r="A2085" s="50">
        <v>2082</v>
      </c>
      <c r="B2085" s="51">
        <v>62.083367945090302</v>
      </c>
    </row>
    <row r="2086" spans="1:2" x14ac:dyDescent="0.2">
      <c r="A2086" s="50">
        <v>2083</v>
      </c>
      <c r="B2086" s="51">
        <v>61.674647009517273</v>
      </c>
    </row>
    <row r="2087" spans="1:2" x14ac:dyDescent="0.2">
      <c r="A2087" s="50">
        <v>2084</v>
      </c>
      <c r="B2087" s="51">
        <v>62.918805375012461</v>
      </c>
    </row>
    <row r="2088" spans="1:2" x14ac:dyDescent="0.2">
      <c r="A2088" s="50">
        <v>2085</v>
      </c>
      <c r="B2088" s="51">
        <v>66.274048187754261</v>
      </c>
    </row>
    <row r="2089" spans="1:2" x14ac:dyDescent="0.2">
      <c r="A2089" s="50">
        <v>2086</v>
      </c>
      <c r="B2089" s="51">
        <v>60.697815012996131</v>
      </c>
    </row>
    <row r="2090" spans="1:2" x14ac:dyDescent="0.2">
      <c r="A2090" s="50">
        <v>2087</v>
      </c>
      <c r="B2090" s="51">
        <v>61.578548131334323</v>
      </c>
    </row>
    <row r="2091" spans="1:2" x14ac:dyDescent="0.2">
      <c r="A2091" s="50">
        <v>2088</v>
      </c>
      <c r="B2091" s="51">
        <v>61.733532637465238</v>
      </c>
    </row>
    <row r="2092" spans="1:2" x14ac:dyDescent="0.2">
      <c r="A2092" s="50">
        <v>2089</v>
      </c>
      <c r="B2092" s="51">
        <v>62.733263751700967</v>
      </c>
    </row>
    <row r="2093" spans="1:2" x14ac:dyDescent="0.2">
      <c r="A2093" s="50">
        <v>2090</v>
      </c>
      <c r="B2093" s="51">
        <v>58.908884610051793</v>
      </c>
    </row>
    <row r="2094" spans="1:2" x14ac:dyDescent="0.2">
      <c r="A2094" s="50">
        <v>2091</v>
      </c>
      <c r="B2094" s="51">
        <v>66.151202182461986</v>
      </c>
    </row>
    <row r="2095" spans="1:2" x14ac:dyDescent="0.2">
      <c r="A2095" s="50">
        <v>2092</v>
      </c>
      <c r="B2095" s="51">
        <v>62.294259829922801</v>
      </c>
    </row>
    <row r="2096" spans="1:2" x14ac:dyDescent="0.2">
      <c r="A2096" s="50">
        <v>2093</v>
      </c>
      <c r="B2096" s="51">
        <v>62.493021209581066</v>
      </c>
    </row>
    <row r="2097" spans="1:2" x14ac:dyDescent="0.2">
      <c r="A2097" s="50">
        <v>2094</v>
      </c>
      <c r="B2097" s="51">
        <v>60.269664476891485</v>
      </c>
    </row>
    <row r="2098" spans="1:2" x14ac:dyDescent="0.2">
      <c r="A2098" s="50">
        <v>2095</v>
      </c>
      <c r="B2098" s="51">
        <v>61.085722304450435</v>
      </c>
    </row>
    <row r="2099" spans="1:2" x14ac:dyDescent="0.2">
      <c r="A2099" s="50">
        <v>2096</v>
      </c>
      <c r="B2099" s="51">
        <v>63.176490677298872</v>
      </c>
    </row>
    <row r="2100" spans="1:2" x14ac:dyDescent="0.2">
      <c r="A2100" s="50">
        <v>2097</v>
      </c>
      <c r="B2100" s="51">
        <v>64.324507091907876</v>
      </c>
    </row>
    <row r="2101" spans="1:2" x14ac:dyDescent="0.2">
      <c r="A2101" s="50">
        <v>2098</v>
      </c>
      <c r="B2101" s="51">
        <v>62.895067122298627</v>
      </c>
    </row>
    <row r="2102" spans="1:2" x14ac:dyDescent="0.2">
      <c r="A2102" s="50">
        <v>2099</v>
      </c>
      <c r="B2102" s="51">
        <v>60.653395657594068</v>
      </c>
    </row>
    <row r="2103" spans="1:2" x14ac:dyDescent="0.2">
      <c r="A2103" s="50">
        <v>2100</v>
      </c>
      <c r="B2103" s="51">
        <v>59.950717492240194</v>
      </c>
    </row>
    <row r="2104" spans="1:2" x14ac:dyDescent="0.2">
      <c r="A2104" s="50">
        <v>2101</v>
      </c>
      <c r="B2104" s="51">
        <v>60.043348446917527</v>
      </c>
    </row>
    <row r="2105" spans="1:2" x14ac:dyDescent="0.2">
      <c r="A2105" s="50">
        <v>2102</v>
      </c>
      <c r="B2105" s="51">
        <v>59.75211354786569</v>
      </c>
    </row>
    <row r="2106" spans="1:2" x14ac:dyDescent="0.2">
      <c r="A2106" s="50">
        <v>2103</v>
      </c>
      <c r="B2106" s="51">
        <v>60.534472541577735</v>
      </c>
    </row>
    <row r="2107" spans="1:2" x14ac:dyDescent="0.2">
      <c r="A2107" s="50">
        <v>2104</v>
      </c>
      <c r="B2107" s="51">
        <v>65.594116115609495</v>
      </c>
    </row>
    <row r="2108" spans="1:2" x14ac:dyDescent="0.2">
      <c r="A2108" s="50">
        <v>2105</v>
      </c>
      <c r="B2108" s="51">
        <v>59.014271875996862</v>
      </c>
    </row>
    <row r="2109" spans="1:2" x14ac:dyDescent="0.2">
      <c r="A2109" s="50">
        <v>2106</v>
      </c>
      <c r="B2109" s="51">
        <v>60.399942654655518</v>
      </c>
    </row>
    <row r="2110" spans="1:2" x14ac:dyDescent="0.2">
      <c r="A2110" s="50">
        <v>2107</v>
      </c>
      <c r="B2110" s="51">
        <v>62.280084894935044</v>
      </c>
    </row>
    <row r="2111" spans="1:2" x14ac:dyDescent="0.2">
      <c r="A2111" s="50">
        <v>2108</v>
      </c>
      <c r="B2111" s="51">
        <v>58.499088564642669</v>
      </c>
    </row>
    <row r="2112" spans="1:2" x14ac:dyDescent="0.2">
      <c r="A2112" s="50">
        <v>2109</v>
      </c>
      <c r="B2112" s="51">
        <v>58.105978339360149</v>
      </c>
    </row>
    <row r="2113" spans="1:2" x14ac:dyDescent="0.2">
      <c r="A2113" s="50">
        <v>2110</v>
      </c>
      <c r="B2113" s="51">
        <v>61.227944744656646</v>
      </c>
    </row>
    <row r="2114" spans="1:2" x14ac:dyDescent="0.2">
      <c r="A2114" s="50">
        <v>2111</v>
      </c>
      <c r="B2114" s="51">
        <v>59.853853309412358</v>
      </c>
    </row>
    <row r="2115" spans="1:2" x14ac:dyDescent="0.2">
      <c r="A2115" s="50">
        <v>2112</v>
      </c>
      <c r="B2115" s="51">
        <v>60.300684787165082</v>
      </c>
    </row>
    <row r="2116" spans="1:2" x14ac:dyDescent="0.2">
      <c r="A2116" s="50">
        <v>2113</v>
      </c>
      <c r="B2116" s="51">
        <v>58.338364924222752</v>
      </c>
    </row>
    <row r="2117" spans="1:2" x14ac:dyDescent="0.2">
      <c r="A2117" s="50">
        <v>2114</v>
      </c>
      <c r="B2117" s="51">
        <v>62.221744180576408</v>
      </c>
    </row>
    <row r="2118" spans="1:2" x14ac:dyDescent="0.2">
      <c r="A2118" s="50">
        <v>2115</v>
      </c>
      <c r="B2118" s="51">
        <v>59.074889715846716</v>
      </c>
    </row>
    <row r="2119" spans="1:2" x14ac:dyDescent="0.2">
      <c r="A2119" s="50">
        <v>2116</v>
      </c>
      <c r="B2119" s="51">
        <v>63.070381781888806</v>
      </c>
    </row>
    <row r="2120" spans="1:2" x14ac:dyDescent="0.2">
      <c r="A2120" s="50">
        <v>2117</v>
      </c>
      <c r="B2120" s="51">
        <v>62.832847281001612</v>
      </c>
    </row>
    <row r="2121" spans="1:2" x14ac:dyDescent="0.2">
      <c r="A2121" s="50">
        <v>2118</v>
      </c>
      <c r="B2121" s="51">
        <v>60.862790815714526</v>
      </c>
    </row>
    <row r="2122" spans="1:2" x14ac:dyDescent="0.2">
      <c r="A2122" s="50">
        <v>2119</v>
      </c>
      <c r="B2122" s="51">
        <v>58.794787485021764</v>
      </c>
    </row>
    <row r="2123" spans="1:2" x14ac:dyDescent="0.2">
      <c r="A2123" s="50">
        <v>2120</v>
      </c>
      <c r="B2123" s="51">
        <v>61.872726473347257</v>
      </c>
    </row>
    <row r="2124" spans="1:2" x14ac:dyDescent="0.2">
      <c r="A2124" s="50">
        <v>2121</v>
      </c>
      <c r="B2124" s="51">
        <v>60.794357910865273</v>
      </c>
    </row>
    <row r="2125" spans="1:2" x14ac:dyDescent="0.2">
      <c r="A2125" s="50">
        <v>2122</v>
      </c>
      <c r="B2125" s="51">
        <v>59.276834260409849</v>
      </c>
    </row>
    <row r="2126" spans="1:2" x14ac:dyDescent="0.2">
      <c r="A2126" s="50">
        <v>2123</v>
      </c>
      <c r="B2126" s="51">
        <v>61.336879158810426</v>
      </c>
    </row>
    <row r="2127" spans="1:2" x14ac:dyDescent="0.2">
      <c r="A2127" s="50">
        <v>2124</v>
      </c>
      <c r="B2127" s="51">
        <v>62.433889147298466</v>
      </c>
    </row>
    <row r="2128" spans="1:2" x14ac:dyDescent="0.2">
      <c r="A2128" s="50">
        <v>2125</v>
      </c>
      <c r="B2128" s="51">
        <v>60.506010499689864</v>
      </c>
    </row>
    <row r="2129" spans="1:2" x14ac:dyDescent="0.2">
      <c r="A2129" s="50">
        <v>2126</v>
      </c>
      <c r="B2129" s="51">
        <v>60.458705506661467</v>
      </c>
    </row>
    <row r="2130" spans="1:2" x14ac:dyDescent="0.2">
      <c r="A2130" s="50">
        <v>2127</v>
      </c>
      <c r="B2130" s="51">
        <v>66.410533776754576</v>
      </c>
    </row>
    <row r="2131" spans="1:2" x14ac:dyDescent="0.2">
      <c r="A2131" s="50">
        <v>2128</v>
      </c>
      <c r="B2131" s="51">
        <v>66.506891719402304</v>
      </c>
    </row>
    <row r="2132" spans="1:2" x14ac:dyDescent="0.2">
      <c r="A2132" s="50">
        <v>2129</v>
      </c>
      <c r="B2132" s="51">
        <v>62.119476899060714</v>
      </c>
    </row>
    <row r="2133" spans="1:2" x14ac:dyDescent="0.2">
      <c r="A2133" s="50">
        <v>2130</v>
      </c>
      <c r="B2133" s="51">
        <v>63.045942422952187</v>
      </c>
    </row>
    <row r="2134" spans="1:2" x14ac:dyDescent="0.2">
      <c r="A2134" s="50">
        <v>2131</v>
      </c>
      <c r="B2134" s="51">
        <v>65.024516910447076</v>
      </c>
    </row>
    <row r="2135" spans="1:2" x14ac:dyDescent="0.2">
      <c r="A2135" s="50">
        <v>2132</v>
      </c>
      <c r="B2135" s="51">
        <v>61.82851497916409</v>
      </c>
    </row>
    <row r="2136" spans="1:2" x14ac:dyDescent="0.2">
      <c r="A2136" s="50">
        <v>2133</v>
      </c>
      <c r="B2136" s="51">
        <v>64.170323604274159</v>
      </c>
    </row>
    <row r="2137" spans="1:2" x14ac:dyDescent="0.2">
      <c r="A2137" s="50">
        <v>2134</v>
      </c>
      <c r="B2137" s="51">
        <v>61.711262669989637</v>
      </c>
    </row>
    <row r="2138" spans="1:2" x14ac:dyDescent="0.2">
      <c r="A2138" s="50">
        <v>2135</v>
      </c>
      <c r="B2138" s="51">
        <v>64.808356496221734</v>
      </c>
    </row>
    <row r="2139" spans="1:2" x14ac:dyDescent="0.2">
      <c r="A2139" s="50">
        <v>2136</v>
      </c>
      <c r="B2139" s="51">
        <v>60.55256140909772</v>
      </c>
    </row>
    <row r="2140" spans="1:2" x14ac:dyDescent="0.2">
      <c r="A2140" s="50">
        <v>2137</v>
      </c>
      <c r="B2140" s="51">
        <v>61.930983237526597</v>
      </c>
    </row>
    <row r="2141" spans="1:2" x14ac:dyDescent="0.2">
      <c r="A2141" s="50">
        <v>2138</v>
      </c>
      <c r="B2141" s="51">
        <v>60.580586623672851</v>
      </c>
    </row>
    <row r="2142" spans="1:2" x14ac:dyDescent="0.2">
      <c r="A2142" s="50">
        <v>2139</v>
      </c>
      <c r="B2142" s="51">
        <v>60.217928904315421</v>
      </c>
    </row>
    <row r="2143" spans="1:2" x14ac:dyDescent="0.2">
      <c r="A2143" s="50">
        <v>2140</v>
      </c>
      <c r="B2143" s="51">
        <v>58.974056056313387</v>
      </c>
    </row>
    <row r="2144" spans="1:2" x14ac:dyDescent="0.2">
      <c r="A2144" s="50">
        <v>2141</v>
      </c>
      <c r="B2144" s="51">
        <v>61.696978657512382</v>
      </c>
    </row>
    <row r="2145" spans="1:2" x14ac:dyDescent="0.2">
      <c r="A2145" s="50">
        <v>2142</v>
      </c>
      <c r="B2145" s="51">
        <v>61.374937722198567</v>
      </c>
    </row>
    <row r="2146" spans="1:2" x14ac:dyDescent="0.2">
      <c r="A2146" s="50">
        <v>2143</v>
      </c>
      <c r="B2146" s="51">
        <v>63.993086672182727</v>
      </c>
    </row>
    <row r="2147" spans="1:2" x14ac:dyDescent="0.2">
      <c r="A2147" s="50">
        <v>2144</v>
      </c>
      <c r="B2147" s="51">
        <v>62.061361818080975</v>
      </c>
    </row>
    <row r="2148" spans="1:2" x14ac:dyDescent="0.2">
      <c r="A2148" s="50">
        <v>2145</v>
      </c>
      <c r="B2148" s="51">
        <v>63.243247507927961</v>
      </c>
    </row>
    <row r="2149" spans="1:2" x14ac:dyDescent="0.2">
      <c r="A2149" s="50">
        <v>2146</v>
      </c>
      <c r="B2149" s="51">
        <v>64.046785166481214</v>
      </c>
    </row>
    <row r="2150" spans="1:2" x14ac:dyDescent="0.2">
      <c r="A2150" s="50">
        <v>2147</v>
      </c>
      <c r="B2150" s="51">
        <v>63.495069440473124</v>
      </c>
    </row>
    <row r="2151" spans="1:2" x14ac:dyDescent="0.2">
      <c r="A2151" s="50">
        <v>2148</v>
      </c>
      <c r="B2151" s="51">
        <v>65.972313231004179</v>
      </c>
    </row>
    <row r="2152" spans="1:2" x14ac:dyDescent="0.2">
      <c r="A2152" s="50">
        <v>2149</v>
      </c>
      <c r="B2152" s="51">
        <v>60.904694755509354</v>
      </c>
    </row>
    <row r="2153" spans="1:2" x14ac:dyDescent="0.2">
      <c r="A2153" s="50">
        <v>2150</v>
      </c>
      <c r="B2153" s="51">
        <v>61.020937518893405</v>
      </c>
    </row>
    <row r="2154" spans="1:2" x14ac:dyDescent="0.2">
      <c r="A2154" s="50">
        <v>2151</v>
      </c>
      <c r="B2154" s="51">
        <v>63.380196643539449</v>
      </c>
    </row>
    <row r="2155" spans="1:2" x14ac:dyDescent="0.2">
      <c r="A2155" s="50">
        <v>2152</v>
      </c>
      <c r="B2155" s="51">
        <v>63.567896761884938</v>
      </c>
    </row>
    <row r="2156" spans="1:2" x14ac:dyDescent="0.2">
      <c r="A2156" s="50">
        <v>2153</v>
      </c>
      <c r="B2156" s="51">
        <v>65.336133450139144</v>
      </c>
    </row>
    <row r="2157" spans="1:2" x14ac:dyDescent="0.2">
      <c r="A2157" s="50">
        <v>2154</v>
      </c>
      <c r="B2157" s="51">
        <v>61.473289465612574</v>
      </c>
    </row>
    <row r="2158" spans="1:2" x14ac:dyDescent="0.2">
      <c r="A2158" s="50">
        <v>2155</v>
      </c>
      <c r="B2158" s="51">
        <v>57.558804174436879</v>
      </c>
    </row>
    <row r="2159" spans="1:2" x14ac:dyDescent="0.2">
      <c r="A2159" s="50">
        <v>2156</v>
      </c>
      <c r="B2159" s="51">
        <v>62.575086187640636</v>
      </c>
    </row>
    <row r="2160" spans="1:2" x14ac:dyDescent="0.2">
      <c r="A2160" s="50">
        <v>2157</v>
      </c>
      <c r="B2160" s="51">
        <v>64.761413176955003</v>
      </c>
    </row>
    <row r="2161" spans="1:2" x14ac:dyDescent="0.2">
      <c r="A2161" s="50">
        <v>2158</v>
      </c>
      <c r="B2161" s="51">
        <v>62.177637003297491</v>
      </c>
    </row>
    <row r="2162" spans="1:2" x14ac:dyDescent="0.2">
      <c r="A2162" s="50">
        <v>2159</v>
      </c>
      <c r="B2162" s="51">
        <v>62.856334219222795</v>
      </c>
    </row>
    <row r="2163" spans="1:2" x14ac:dyDescent="0.2">
      <c r="A2163" s="50">
        <v>2160</v>
      </c>
      <c r="B2163" s="51">
        <v>69.887048543866015</v>
      </c>
    </row>
    <row r="2164" spans="1:2" x14ac:dyDescent="0.2">
      <c r="A2164" s="50">
        <v>2161</v>
      </c>
      <c r="B2164" s="51">
        <v>59.973555026635914</v>
      </c>
    </row>
    <row r="2165" spans="1:2" x14ac:dyDescent="0.2">
      <c r="A2165" s="50">
        <v>2162</v>
      </c>
      <c r="B2165" s="51">
        <v>65.874164235822093</v>
      </c>
    </row>
    <row r="2166" spans="1:2" x14ac:dyDescent="0.2">
      <c r="A2166" s="50">
        <v>2163</v>
      </c>
      <c r="B2166" s="51">
        <v>62.470591858035647</v>
      </c>
    </row>
    <row r="2167" spans="1:2" x14ac:dyDescent="0.2">
      <c r="A2167" s="50">
        <v>2164</v>
      </c>
      <c r="B2167" s="51">
        <v>61.96712911071991</v>
      </c>
    </row>
    <row r="2168" spans="1:2" x14ac:dyDescent="0.2">
      <c r="A2168" s="50">
        <v>2165</v>
      </c>
      <c r="B2168" s="51">
        <v>62.025259837322572</v>
      </c>
    </row>
    <row r="2169" spans="1:2" x14ac:dyDescent="0.2">
      <c r="A2169" s="50">
        <v>2166</v>
      </c>
      <c r="B2169" s="51">
        <v>61.850631484068209</v>
      </c>
    </row>
    <row r="2170" spans="1:2" x14ac:dyDescent="0.2">
      <c r="A2170" s="50">
        <v>2167</v>
      </c>
      <c r="B2170" s="51">
        <v>62.375033638939456</v>
      </c>
    </row>
    <row r="2171" spans="1:2" x14ac:dyDescent="0.2">
      <c r="A2171" s="50">
        <v>2168</v>
      </c>
      <c r="B2171" s="51">
        <v>60.724603554303997</v>
      </c>
    </row>
    <row r="2172" spans="1:2" x14ac:dyDescent="0.2">
      <c r="A2172" s="50">
        <v>2169</v>
      </c>
      <c r="B2172" s="51">
        <v>59.644702587488482</v>
      </c>
    </row>
    <row r="2173" spans="1:2" x14ac:dyDescent="0.2">
      <c r="A2173" s="50">
        <v>2170</v>
      </c>
      <c r="B2173" s="51">
        <v>60.751183784944537</v>
      </c>
    </row>
    <row r="2174" spans="1:2" x14ac:dyDescent="0.2">
      <c r="A2174" s="50">
        <v>2171</v>
      </c>
      <c r="B2174" s="51">
        <v>64.362114830509185</v>
      </c>
    </row>
    <row r="2175" spans="1:2" x14ac:dyDescent="0.2">
      <c r="A2175" s="50">
        <v>2172</v>
      </c>
      <c r="B2175" s="51">
        <v>61.351765125452644</v>
      </c>
    </row>
    <row r="2176" spans="1:2" x14ac:dyDescent="0.2">
      <c r="A2176" s="50">
        <v>2173</v>
      </c>
      <c r="B2176" s="51">
        <v>59.133098873863844</v>
      </c>
    </row>
    <row r="2177" spans="1:2" x14ac:dyDescent="0.2">
      <c r="A2177" s="50">
        <v>2174</v>
      </c>
      <c r="B2177" s="51">
        <v>61.518810345794272</v>
      </c>
    </row>
    <row r="2178" spans="1:2" x14ac:dyDescent="0.2">
      <c r="A2178" s="50">
        <v>2175</v>
      </c>
      <c r="B2178" s="51">
        <v>61.908933797546425</v>
      </c>
    </row>
    <row r="2179" spans="1:2" x14ac:dyDescent="0.2">
      <c r="A2179" s="50">
        <v>2176</v>
      </c>
      <c r="B2179" s="51">
        <v>62.19968322676754</v>
      </c>
    </row>
    <row r="2180" spans="1:2" x14ac:dyDescent="0.2">
      <c r="A2180" s="50">
        <v>2177</v>
      </c>
      <c r="B2180" s="51">
        <v>61.313570022316568</v>
      </c>
    </row>
    <row r="2181" spans="1:2" x14ac:dyDescent="0.2">
      <c r="A2181" s="50">
        <v>2178</v>
      </c>
      <c r="B2181" s="51">
        <v>64.264171672970178</v>
      </c>
    </row>
    <row r="2182" spans="1:2" x14ac:dyDescent="0.2">
      <c r="A2182" s="50">
        <v>2179</v>
      </c>
      <c r="B2182" s="51">
        <v>61.533337767092732</v>
      </c>
    </row>
    <row r="2183" spans="1:2" x14ac:dyDescent="0.2">
      <c r="A2183" s="50">
        <v>2180</v>
      </c>
      <c r="B2183" s="51">
        <v>66.873145906926339</v>
      </c>
    </row>
    <row r="2184" spans="1:2" x14ac:dyDescent="0.2">
      <c r="A2184" s="50">
        <v>2181</v>
      </c>
      <c r="B2184" s="51">
        <v>63.135533285055686</v>
      </c>
    </row>
    <row r="2185" spans="1:2" x14ac:dyDescent="0.2">
      <c r="A2185" s="50">
        <v>2182</v>
      </c>
      <c r="B2185" s="51">
        <v>62.649678357114034</v>
      </c>
    </row>
    <row r="2186" spans="1:2" x14ac:dyDescent="0.2">
      <c r="A2186" s="50">
        <v>2183</v>
      </c>
      <c r="B2186" s="51">
        <v>61.435755345279219</v>
      </c>
    </row>
    <row r="2187" spans="1:2" x14ac:dyDescent="0.2">
      <c r="A2187" s="50">
        <v>2184</v>
      </c>
      <c r="B2187" s="51">
        <v>63.748198915940655</v>
      </c>
    </row>
    <row r="2188" spans="1:2" x14ac:dyDescent="0.2">
      <c r="A2188" s="50">
        <v>2185</v>
      </c>
      <c r="B2188" s="51">
        <v>62.589598099822993</v>
      </c>
    </row>
    <row r="2189" spans="1:2" x14ac:dyDescent="0.2">
      <c r="A2189" s="50">
        <v>2186</v>
      </c>
      <c r="B2189" s="51">
        <v>61.615475689016328</v>
      </c>
    </row>
    <row r="2190" spans="1:2" x14ac:dyDescent="0.2">
      <c r="A2190" s="50">
        <v>2187</v>
      </c>
      <c r="B2190" s="51">
        <v>63.11075105405591</v>
      </c>
    </row>
    <row r="2191" spans="1:2" x14ac:dyDescent="0.2">
      <c r="A2191" s="50">
        <v>2188</v>
      </c>
      <c r="B2191" s="51">
        <v>64.642840112575811</v>
      </c>
    </row>
    <row r="2192" spans="1:2" x14ac:dyDescent="0.2">
      <c r="A2192" s="50">
        <v>2189</v>
      </c>
      <c r="B2192" s="51">
        <v>62.352807339774664</v>
      </c>
    </row>
    <row r="2193" spans="1:2" x14ac:dyDescent="0.2">
      <c r="A2193" s="50">
        <v>2190</v>
      </c>
      <c r="B2193" s="51">
        <v>62.316409849515786</v>
      </c>
    </row>
    <row r="2194" spans="1:2" x14ac:dyDescent="0.2">
      <c r="A2194" s="50">
        <v>2191</v>
      </c>
      <c r="B2194" s="51">
        <v>60.930021175048708</v>
      </c>
    </row>
    <row r="2195" spans="1:2" x14ac:dyDescent="0.2">
      <c r="A2195" s="50">
        <v>2192</v>
      </c>
      <c r="B2195" s="51">
        <v>58.019750720027353</v>
      </c>
    </row>
    <row r="2196" spans="1:2" x14ac:dyDescent="0.2">
      <c r="A2196" s="50">
        <v>2193</v>
      </c>
      <c r="B2196" s="51">
        <v>62.397293160573582</v>
      </c>
    </row>
    <row r="2197" spans="1:2" x14ac:dyDescent="0.2">
      <c r="A2197" s="50">
        <v>2194</v>
      </c>
      <c r="B2197" s="51">
        <v>66.675283330833494</v>
      </c>
    </row>
    <row r="2198" spans="1:2" x14ac:dyDescent="0.2">
      <c r="A2198" s="50">
        <v>2195</v>
      </c>
      <c r="B2198" s="51">
        <v>60.477268348389188</v>
      </c>
    </row>
    <row r="2199" spans="1:2" x14ac:dyDescent="0.2">
      <c r="A2199" s="50">
        <v>2196</v>
      </c>
      <c r="B2199" s="51">
        <v>62.105376814119872</v>
      </c>
    </row>
    <row r="2200" spans="1:2" x14ac:dyDescent="0.2">
      <c r="A2200" s="50">
        <v>2197</v>
      </c>
      <c r="B2200" s="51">
        <v>59.815936192492273</v>
      </c>
    </row>
    <row r="2201" spans="1:2" x14ac:dyDescent="0.2">
      <c r="A2201" s="50">
        <v>2198</v>
      </c>
      <c r="B2201" s="51">
        <v>61.989149130239419</v>
      </c>
    </row>
    <row r="2202" spans="1:2" x14ac:dyDescent="0.2">
      <c r="A2202" s="50">
        <v>2199</v>
      </c>
      <c r="B2202" s="51">
        <v>60.350779415232793</v>
      </c>
    </row>
    <row r="2203" spans="1:2" x14ac:dyDescent="0.2">
      <c r="A2203" s="50">
        <v>2200</v>
      </c>
      <c r="B2203" s="51">
        <v>60.88838706113328</v>
      </c>
    </row>
    <row r="2204" spans="1:2" x14ac:dyDescent="0.2">
      <c r="A2204" s="50">
        <v>2201</v>
      </c>
      <c r="B2204" s="51">
        <v>63.827411855850023</v>
      </c>
    </row>
    <row r="2205" spans="1:2" x14ac:dyDescent="0.2">
      <c r="A2205" s="50">
        <v>2202</v>
      </c>
      <c r="B2205" s="51">
        <v>62.411569882618444</v>
      </c>
    </row>
    <row r="2206" spans="1:2" x14ac:dyDescent="0.2">
      <c r="A2206" s="50">
        <v>2203</v>
      </c>
      <c r="B2206" s="51">
        <v>62.141495169980715</v>
      </c>
    </row>
    <row r="2207" spans="1:2" x14ac:dyDescent="0.2">
      <c r="A2207" s="50">
        <v>2204</v>
      </c>
      <c r="B2207" s="51">
        <v>61.496081198913672</v>
      </c>
    </row>
    <row r="2208" spans="1:2" x14ac:dyDescent="0.2">
      <c r="A2208" s="50">
        <v>2205</v>
      </c>
      <c r="B2208" s="51">
        <v>63.522461766208899</v>
      </c>
    </row>
    <row r="2209" spans="1:2" x14ac:dyDescent="0.2">
      <c r="A2209" s="50">
        <v>2206</v>
      </c>
      <c r="B2209" s="51">
        <v>63.151479560375911</v>
      </c>
    </row>
    <row r="2210" spans="1:2" x14ac:dyDescent="0.2">
      <c r="A2210" s="50">
        <v>2207</v>
      </c>
      <c r="B2210" s="51">
        <v>59.60234493243297</v>
      </c>
    </row>
    <row r="2211" spans="1:2" x14ac:dyDescent="0.2">
      <c r="A2211" s="50">
        <v>2208</v>
      </c>
      <c r="B2211" s="51">
        <v>62.338586817817799</v>
      </c>
    </row>
    <row r="2212" spans="1:2" x14ac:dyDescent="0.2">
      <c r="A2212" s="50">
        <v>2209</v>
      </c>
      <c r="B2212" s="51">
        <v>57.302817434253072</v>
      </c>
    </row>
    <row r="2213" spans="1:2" x14ac:dyDescent="0.2">
      <c r="A2213" s="50">
        <v>2210</v>
      </c>
      <c r="B2213" s="51">
        <v>59.67132919307307</v>
      </c>
    </row>
    <row r="2214" spans="1:2" x14ac:dyDescent="0.2">
      <c r="A2214" s="50">
        <v>2211</v>
      </c>
      <c r="B2214" s="51">
        <v>58.640925936811804</v>
      </c>
    </row>
    <row r="2215" spans="1:2" x14ac:dyDescent="0.2">
      <c r="A2215" s="50">
        <v>2212</v>
      </c>
      <c r="B2215" s="51">
        <v>60.837022214437567</v>
      </c>
    </row>
    <row r="2216" spans="1:2" x14ac:dyDescent="0.2">
      <c r="A2216" s="50">
        <v>2213</v>
      </c>
      <c r="B2216" s="51">
        <v>61.212745949275686</v>
      </c>
    </row>
    <row r="2217" spans="1:2" x14ac:dyDescent="0.2">
      <c r="A2217" s="50">
        <v>2214</v>
      </c>
      <c r="B2217" s="51">
        <v>62.794507221157104</v>
      </c>
    </row>
    <row r="2218" spans="1:2" x14ac:dyDescent="0.2">
      <c r="A2218" s="50">
        <v>2215</v>
      </c>
      <c r="B2218" s="51">
        <v>58.228209517080451</v>
      </c>
    </row>
    <row r="2219" spans="1:2" x14ac:dyDescent="0.2">
      <c r="A2219" s="50">
        <v>2216</v>
      </c>
      <c r="B2219" s="51">
        <v>58.840486938031283</v>
      </c>
    </row>
    <row r="2220" spans="1:2" x14ac:dyDescent="0.2">
      <c r="A2220" s="50">
        <v>2217</v>
      </c>
      <c r="B2220" s="51">
        <v>60.626019037114048</v>
      </c>
    </row>
    <row r="2221" spans="1:2" x14ac:dyDescent="0.2">
      <c r="A2221" s="50">
        <v>2218</v>
      </c>
      <c r="B2221" s="51">
        <v>61.755768316346945</v>
      </c>
    </row>
    <row r="2222" spans="1:2" x14ac:dyDescent="0.2">
      <c r="A2222" s="50">
        <v>2219</v>
      </c>
      <c r="B2222" s="51">
        <v>61.188932718521023</v>
      </c>
    </row>
    <row r="2223" spans="1:2" x14ac:dyDescent="0.2">
      <c r="A2223" s="50">
        <v>2220</v>
      </c>
      <c r="B2223" s="51">
        <v>64.938510114236308</v>
      </c>
    </row>
    <row r="2224" spans="1:2" x14ac:dyDescent="0.2">
      <c r="A2224" s="50">
        <v>2221</v>
      </c>
      <c r="B2224" s="51">
        <v>60.320358920795179</v>
      </c>
    </row>
    <row r="2225" spans="1:2" x14ac:dyDescent="0.2">
      <c r="A2225" s="50">
        <v>2222</v>
      </c>
      <c r="B2225" s="51">
        <v>62.456248062206335</v>
      </c>
    </row>
    <row r="2226" spans="1:2" x14ac:dyDescent="0.2">
      <c r="A2226" s="50">
        <v>2223</v>
      </c>
      <c r="B2226" s="51">
        <v>65.727129579592273</v>
      </c>
    </row>
    <row r="2227" spans="1:2" x14ac:dyDescent="0.2">
      <c r="A2227" s="50">
        <v>2224</v>
      </c>
      <c r="B2227" s="51">
        <v>61.101302708293339</v>
      </c>
    </row>
    <row r="2228" spans="1:2" x14ac:dyDescent="0.2">
      <c r="A2228" s="50">
        <v>2225</v>
      </c>
      <c r="B2228" s="51">
        <v>60.380853957501152</v>
      </c>
    </row>
    <row r="2229" spans="1:2" x14ac:dyDescent="0.2">
      <c r="A2229" s="50">
        <v>2226</v>
      </c>
      <c r="B2229" s="51">
        <v>56.573655173198574</v>
      </c>
    </row>
    <row r="2230" spans="1:2" x14ac:dyDescent="0.2">
      <c r="A2230" s="50">
        <v>2227</v>
      </c>
      <c r="B2230" s="51">
        <v>62.756392337867105</v>
      </c>
    </row>
    <row r="2231" spans="1:2" x14ac:dyDescent="0.2">
      <c r="A2231" s="50">
        <v>2228</v>
      </c>
      <c r="B2231" s="51">
        <v>63.877785022652368</v>
      </c>
    </row>
    <row r="2232" spans="1:2" x14ac:dyDescent="0.2">
      <c r="A2232" s="50">
        <v>2229</v>
      </c>
      <c r="B2232" s="51">
        <v>63.960903853089661</v>
      </c>
    </row>
    <row r="2233" spans="1:2" x14ac:dyDescent="0.2">
      <c r="A2233" s="50">
        <v>2230</v>
      </c>
      <c r="B2233" s="51">
        <v>63.718762080711556</v>
      </c>
    </row>
    <row r="2234" spans="1:2" x14ac:dyDescent="0.2">
      <c r="A2234" s="50">
        <v>2231</v>
      </c>
      <c r="B2234" s="51">
        <v>64.53112246676271</v>
      </c>
    </row>
    <row r="2235" spans="1:2" x14ac:dyDescent="0.2">
      <c r="A2235" s="50">
        <v>2232</v>
      </c>
      <c r="B2235" s="51">
        <v>62.52991889280932</v>
      </c>
    </row>
    <row r="2236" spans="1:2" x14ac:dyDescent="0.2">
      <c r="A2236" s="50">
        <v>2233</v>
      </c>
      <c r="B2236" s="51">
        <v>61.792179089840936</v>
      </c>
    </row>
    <row r="2237" spans="1:2" x14ac:dyDescent="0.2">
      <c r="A2237" s="50">
        <v>2234</v>
      </c>
      <c r="B2237" s="51">
        <v>62.552475983915819</v>
      </c>
    </row>
    <row r="2238" spans="1:2" x14ac:dyDescent="0.2">
      <c r="A2238" s="50">
        <v>2235</v>
      </c>
      <c r="B2238" s="51">
        <v>60.008730499741283</v>
      </c>
    </row>
    <row r="2239" spans="1:2" x14ac:dyDescent="0.2">
      <c r="A2239" s="50">
        <v>2236</v>
      </c>
      <c r="B2239" s="51">
        <v>61.637921104535231</v>
      </c>
    </row>
    <row r="2240" spans="1:2" x14ac:dyDescent="0.2">
      <c r="A2240" s="50">
        <v>2237</v>
      </c>
      <c r="B2240" s="51">
        <v>61.555970479339571</v>
      </c>
    </row>
    <row r="2241" spans="1:2" x14ac:dyDescent="0.2">
      <c r="A2241" s="50">
        <v>2238</v>
      </c>
      <c r="B2241" s="51">
        <v>63.311115329340154</v>
      </c>
    </row>
    <row r="2242" spans="1:2" x14ac:dyDescent="0.2">
      <c r="A2242" s="50">
        <v>2239</v>
      </c>
      <c r="B2242" s="51">
        <v>63.797151431295212</v>
      </c>
    </row>
    <row r="2243" spans="1:2" x14ac:dyDescent="0.2">
      <c r="A2243" s="50">
        <v>2240</v>
      </c>
      <c r="B2243" s="51">
        <v>64.228176229297631</v>
      </c>
    </row>
    <row r="2244" spans="1:2" x14ac:dyDescent="0.2">
      <c r="A2244" s="50">
        <v>2241</v>
      </c>
      <c r="B2244" s="51">
        <v>63.086102279988616</v>
      </c>
    </row>
    <row r="2245" spans="1:2" x14ac:dyDescent="0.2">
      <c r="A2245" s="50">
        <v>2242</v>
      </c>
      <c r="B2245" s="51">
        <v>59.914563919400301</v>
      </c>
    </row>
    <row r="2246" spans="1:2" x14ac:dyDescent="0.2">
      <c r="A2246" s="50">
        <v>2243</v>
      </c>
      <c r="B2246" s="51">
        <v>61.814336036249586</v>
      </c>
    </row>
    <row r="2247" spans="1:2" x14ac:dyDescent="0.2">
      <c r="A2247" s="50">
        <v>2244</v>
      </c>
      <c r="B2247" s="51">
        <v>60.996156630355927</v>
      </c>
    </row>
    <row r="2248" spans="1:2" x14ac:dyDescent="0.2">
      <c r="A2248" s="50">
        <v>2245</v>
      </c>
      <c r="B2248" s="51">
        <v>67.702237465004487</v>
      </c>
    </row>
    <row r="2249" spans="1:2" x14ac:dyDescent="0.2">
      <c r="A2249" s="50">
        <v>2246</v>
      </c>
      <c r="B2249" s="51">
        <v>62.94264521499089</v>
      </c>
    </row>
    <row r="2250" spans="1:2" x14ac:dyDescent="0.2">
      <c r="A2250" s="50">
        <v>2247</v>
      </c>
      <c r="B2250" s="51">
        <v>63.217840563582648</v>
      </c>
    </row>
    <row r="2251" spans="1:2" x14ac:dyDescent="0.2">
      <c r="A2251" s="50">
        <v>2248</v>
      </c>
      <c r="B2251" s="51">
        <v>59.223964925385857</v>
      </c>
    </row>
    <row r="2252" spans="1:2" x14ac:dyDescent="0.2">
      <c r="A2252" s="50">
        <v>2249</v>
      </c>
      <c r="B2252" s="51">
        <v>62.879913504229563</v>
      </c>
    </row>
    <row r="2253" spans="1:2" x14ac:dyDescent="0.2">
      <c r="A2253" s="50">
        <v>2250</v>
      </c>
      <c r="B2253" s="51">
        <v>63.423776407147145</v>
      </c>
    </row>
    <row r="2254" spans="1:2" x14ac:dyDescent="0.2">
      <c r="A2254" s="50">
        <v>2251</v>
      </c>
      <c r="B2254" s="51">
        <v>67.305563219633711</v>
      </c>
    </row>
    <row r="2255" spans="1:2" x14ac:dyDescent="0.2">
      <c r="A2255" s="50">
        <v>2252</v>
      </c>
      <c r="B2255" s="51">
        <v>60.23825746597899</v>
      </c>
    </row>
    <row r="2256" spans="1:2" x14ac:dyDescent="0.2">
      <c r="A2256" s="50">
        <v>2253</v>
      </c>
      <c r="B2256" s="51">
        <v>62.635064561995009</v>
      </c>
    </row>
    <row r="2257" spans="1:2" x14ac:dyDescent="0.2">
      <c r="A2257" s="50">
        <v>2254</v>
      </c>
      <c r="B2257" s="51">
        <v>64.425274717180812</v>
      </c>
    </row>
    <row r="2258" spans="1:2" x14ac:dyDescent="0.2">
      <c r="A2258" s="50">
        <v>2255</v>
      </c>
      <c r="B2258" s="51">
        <v>62.710210611579335</v>
      </c>
    </row>
    <row r="2259" spans="1:2" x14ac:dyDescent="0.2">
      <c r="A2259" s="50">
        <v>2256</v>
      </c>
      <c r="B2259" s="51">
        <v>61.251590356422433</v>
      </c>
    </row>
    <row r="2260" spans="1:2" x14ac:dyDescent="0.2">
      <c r="A2260" s="50">
        <v>2257</v>
      </c>
      <c r="B2260" s="51">
        <v>64.572692147924002</v>
      </c>
    </row>
    <row r="2261" spans="1:2" x14ac:dyDescent="0.2">
      <c r="A2261" s="50">
        <v>2258</v>
      </c>
      <c r="B2261" s="51">
        <v>60.97123284526586</v>
      </c>
    </row>
    <row r="2262" spans="1:2" x14ac:dyDescent="0.2">
      <c r="A2262" s="50">
        <v>2259</v>
      </c>
      <c r="B2262" s="51">
        <v>60.820422913814717</v>
      </c>
    </row>
    <row r="2263" spans="1:2" x14ac:dyDescent="0.2">
      <c r="A2263" s="50">
        <v>2260</v>
      </c>
      <c r="B2263" s="51">
        <v>64.080095411219759</v>
      </c>
    </row>
    <row r="2264" spans="1:2" x14ac:dyDescent="0.2">
      <c r="A2264" s="50">
        <v>2261</v>
      </c>
      <c r="B2264" s="51">
        <v>61.886869018245932</v>
      </c>
    </row>
    <row r="2265" spans="1:2" x14ac:dyDescent="0.2">
      <c r="A2265" s="50">
        <v>2262</v>
      </c>
      <c r="B2265" s="51">
        <v>63.908956475111843</v>
      </c>
    </row>
    <row r="2266" spans="1:2" x14ac:dyDescent="0.2">
      <c r="A2266" s="50">
        <v>2263</v>
      </c>
      <c r="B2266" s="51">
        <v>62.235883937977668</v>
      </c>
    </row>
    <row r="2267" spans="1:2" x14ac:dyDescent="0.2">
      <c r="A2267" s="50">
        <v>2264</v>
      </c>
      <c r="B2267" s="51">
        <v>62.67254653498162</v>
      </c>
    </row>
    <row r="2268" spans="1:2" x14ac:dyDescent="0.2">
      <c r="A2268" s="50">
        <v>2265</v>
      </c>
      <c r="B2268" s="51">
        <v>59.359924381067408</v>
      </c>
    </row>
    <row r="2269" spans="1:2" x14ac:dyDescent="0.2">
      <c r="A2269" s="50">
        <v>2266</v>
      </c>
      <c r="B2269" s="51">
        <v>62.695482367384017</v>
      </c>
    </row>
    <row r="2270" spans="1:2" x14ac:dyDescent="0.2">
      <c r="A2270" s="50">
        <v>2267</v>
      </c>
      <c r="B2270" s="51">
        <v>64.135750520008031</v>
      </c>
    </row>
    <row r="2271" spans="1:2" x14ac:dyDescent="0.2">
      <c r="A2271" s="50">
        <v>2268</v>
      </c>
      <c r="B2271" s="51">
        <v>63.285276081484525</v>
      </c>
    </row>
    <row r="2272" spans="1:2" x14ac:dyDescent="0.2">
      <c r="A2272" s="50">
        <v>2269</v>
      </c>
      <c r="B2272" s="51">
        <v>58.72013623068645</v>
      </c>
    </row>
    <row r="2273" spans="1:2" x14ac:dyDescent="0.2">
      <c r="A2273" s="50">
        <v>2270</v>
      </c>
      <c r="B2273" s="51">
        <v>68.084948347926726</v>
      </c>
    </row>
    <row r="2274" spans="1:2" x14ac:dyDescent="0.2">
      <c r="A2274" s="50">
        <v>2271</v>
      </c>
      <c r="B2274" s="51">
        <v>61.769994322990769</v>
      </c>
    </row>
    <row r="2275" spans="1:2" x14ac:dyDescent="0.2">
      <c r="A2275" s="50">
        <v>2272</v>
      </c>
      <c r="B2275" s="51">
        <v>64.464723631497591</v>
      </c>
    </row>
    <row r="2276" spans="1:2" x14ac:dyDescent="0.2">
      <c r="A2276" s="50">
        <v>2273</v>
      </c>
      <c r="B2276" s="51">
        <v>61.165012162647216</v>
      </c>
    </row>
    <row r="2277" spans="1:2" x14ac:dyDescent="0.2">
      <c r="A2277" s="50">
        <v>2274</v>
      </c>
      <c r="B2277" s="51">
        <v>60.13227294465571</v>
      </c>
    </row>
    <row r="2278" spans="1:2" x14ac:dyDescent="0.2">
      <c r="A2278" s="50">
        <v>2275</v>
      </c>
      <c r="B2278" s="51">
        <v>59.408563758423547</v>
      </c>
    </row>
    <row r="2279" spans="1:2" x14ac:dyDescent="0.2">
      <c r="A2279" s="50">
        <v>2276</v>
      </c>
      <c r="B2279" s="51">
        <v>61.149631797760499</v>
      </c>
    </row>
    <row r="2280" spans="1:2" x14ac:dyDescent="0.2">
      <c r="A2280" s="50">
        <v>2277</v>
      </c>
      <c r="B2280" s="51">
        <v>62.981985156656478</v>
      </c>
    </row>
    <row r="2281" spans="1:2" x14ac:dyDescent="0.2">
      <c r="A2281" s="50">
        <v>2278</v>
      </c>
      <c r="B2281" s="51">
        <v>65.518685707744652</v>
      </c>
    </row>
    <row r="2282" spans="1:2" x14ac:dyDescent="0.2">
      <c r="A2282" s="50">
        <v>2279</v>
      </c>
      <c r="B2282" s="51">
        <v>61.290173158846244</v>
      </c>
    </row>
    <row r="2283" spans="1:2" x14ac:dyDescent="0.2">
      <c r="A2283" s="50">
        <v>2280</v>
      </c>
      <c r="B2283" s="51">
        <v>59.530616953211997</v>
      </c>
    </row>
    <row r="2284" spans="1:2" x14ac:dyDescent="0.2">
      <c r="A2284" s="50">
        <v>2281</v>
      </c>
      <c r="B2284" s="51">
        <v>60.955190660593168</v>
      </c>
    </row>
    <row r="2285" spans="1:2" x14ac:dyDescent="0.2">
      <c r="A2285" s="50">
        <v>2282</v>
      </c>
      <c r="B2285" s="51">
        <v>63.595907761245812</v>
      </c>
    </row>
    <row r="2286" spans="1:2" x14ac:dyDescent="0.2">
      <c r="A2286" s="50">
        <v>2283</v>
      </c>
      <c r="B2286" s="51">
        <v>62.957970689584101</v>
      </c>
    </row>
    <row r="2287" spans="1:2" x14ac:dyDescent="0.2">
      <c r="A2287" s="50">
        <v>2284</v>
      </c>
      <c r="B2287" s="51">
        <v>60.42947945969636</v>
      </c>
    </row>
    <row r="2288" spans="1:2" x14ac:dyDescent="0.2">
      <c r="A2288" s="50">
        <v>2285</v>
      </c>
      <c r="B2288" s="51">
        <v>60.680542827784279</v>
      </c>
    </row>
    <row r="2289" spans="1:2" x14ac:dyDescent="0.2">
      <c r="A2289" s="50">
        <v>2286</v>
      </c>
      <c r="B2289" s="51">
        <v>64.686877467469145</v>
      </c>
    </row>
    <row r="2290" spans="1:2" x14ac:dyDescent="0.2">
      <c r="A2290" s="50">
        <v>2287</v>
      </c>
      <c r="B2290" s="51">
        <v>60.768103517885322</v>
      </c>
    </row>
    <row r="2291" spans="1:2" x14ac:dyDescent="0.2">
      <c r="A2291" s="50">
        <v>2288</v>
      </c>
      <c r="B2291" s="51">
        <v>61.398031462745948</v>
      </c>
    </row>
    <row r="2292" spans="1:2" x14ac:dyDescent="0.2">
      <c r="A2292" s="50">
        <v>2289</v>
      </c>
      <c r="B2292" s="51">
        <v>62.257974018778427</v>
      </c>
    </row>
    <row r="2293" spans="1:2" x14ac:dyDescent="0.2">
      <c r="A2293" s="50">
        <v>2290</v>
      </c>
      <c r="B2293" s="51">
        <v>61.12552637359196</v>
      </c>
    </row>
    <row r="2294" spans="1:2" x14ac:dyDescent="0.2">
      <c r="A2294" s="50">
        <v>2291</v>
      </c>
      <c r="B2294" s="51">
        <v>65.402705927482344</v>
      </c>
    </row>
    <row r="2295" spans="1:2" x14ac:dyDescent="0.2">
      <c r="A2295" s="50">
        <v>2292</v>
      </c>
      <c r="B2295" s="51">
        <v>59.438986813605574</v>
      </c>
    </row>
    <row r="2296" spans="1:2" x14ac:dyDescent="0.2">
      <c r="A2296" s="50">
        <v>2293</v>
      </c>
      <c r="B2296" s="51">
        <v>59.558968765674862</v>
      </c>
    </row>
    <row r="2297" spans="1:2" x14ac:dyDescent="0.2">
      <c r="A2297" s="50">
        <v>2294</v>
      </c>
      <c r="B2297" s="51">
        <v>59.169226016525563</v>
      </c>
    </row>
    <row r="2298" spans="1:2" x14ac:dyDescent="0.2">
      <c r="A2298" s="50">
        <v>2295</v>
      </c>
      <c r="B2298" s="51">
        <v>60.153336549641274</v>
      </c>
    </row>
    <row r="2299" spans="1:2" x14ac:dyDescent="0.2">
      <c r="A2299" s="50">
        <v>2296</v>
      </c>
      <c r="B2299" s="51">
        <v>62.817849886034331</v>
      </c>
    </row>
    <row r="2300" spans="1:2" x14ac:dyDescent="0.2">
      <c r="A2300" s="50">
        <v>2297</v>
      </c>
      <c r="B2300" s="51">
        <v>63.642405903638711</v>
      </c>
    </row>
    <row r="2301" spans="1:2" x14ac:dyDescent="0.2">
      <c r="A2301" s="50">
        <v>2298</v>
      </c>
      <c r="B2301" s="51">
        <v>64.888095172331603</v>
      </c>
    </row>
    <row r="2302" spans="1:2" x14ac:dyDescent="0.2">
      <c r="A2302" s="50">
        <v>2299</v>
      </c>
      <c r="B2302" s="51">
        <v>62.003250062222747</v>
      </c>
    </row>
    <row r="2303" spans="1:2" x14ac:dyDescent="0.2">
      <c r="A2303" s="50">
        <v>2300</v>
      </c>
      <c r="B2303" s="51">
        <v>63.450604030568101</v>
      </c>
    </row>
    <row r="2304" spans="1:2" x14ac:dyDescent="0.2">
      <c r="A2304" s="50">
        <v>2301</v>
      </c>
      <c r="B2304" s="51">
        <v>63.353885166586259</v>
      </c>
    </row>
    <row r="2305" spans="1:2" x14ac:dyDescent="0.2">
      <c r="A2305" s="50">
        <v>2302</v>
      </c>
      <c r="B2305" s="51">
        <v>57.869112218466007</v>
      </c>
    </row>
    <row r="2306" spans="1:2" x14ac:dyDescent="0.2">
      <c r="A2306" s="50">
        <v>2303</v>
      </c>
      <c r="B2306" s="51">
        <v>59.309790533220756</v>
      </c>
    </row>
    <row r="2307" spans="1:2" x14ac:dyDescent="0.2">
      <c r="A2307" s="50">
        <v>2304</v>
      </c>
      <c r="B2307" s="51">
        <v>59.877771819864385</v>
      </c>
    </row>
    <row r="2308" spans="1:2" x14ac:dyDescent="0.2">
      <c r="A2308" s="50">
        <v>2305</v>
      </c>
      <c r="B2308" s="51">
        <v>67.021654624672166</v>
      </c>
    </row>
    <row r="2309" spans="1:2" x14ac:dyDescent="0.2">
      <c r="A2309" s="50">
        <v>2306</v>
      </c>
      <c r="B2309" s="51">
        <v>61.945099832661526</v>
      </c>
    </row>
    <row r="2310" spans="1:2" x14ac:dyDescent="0.2">
      <c r="A2310" s="50">
        <v>2307</v>
      </c>
      <c r="B2310" s="51">
        <v>63.671095904330258</v>
      </c>
    </row>
    <row r="2311" spans="1:2" x14ac:dyDescent="0.2">
      <c r="A2311" s="50">
        <v>2308</v>
      </c>
      <c r="B2311" s="51">
        <v>62.771248212512049</v>
      </c>
    </row>
    <row r="2312" spans="1:2" x14ac:dyDescent="0.2">
      <c r="A2312" s="50">
        <v>2309</v>
      </c>
      <c r="B2312" s="51">
        <v>61.06129515195336</v>
      </c>
    </row>
    <row r="2313" spans="1:2" x14ac:dyDescent="0.2">
      <c r="A2313" s="50">
        <v>2310</v>
      </c>
      <c r="B2313" s="51">
        <v>66.078373302863838</v>
      </c>
    </row>
    <row r="2314" spans="1:2" x14ac:dyDescent="0.2">
      <c r="A2314" s="50">
        <v>2311</v>
      </c>
      <c r="B2314" s="51">
        <v>56.939033826678319</v>
      </c>
    </row>
    <row r="2315" spans="1:2" x14ac:dyDescent="0.2">
      <c r="A2315" s="50">
        <v>2312</v>
      </c>
      <c r="B2315" s="51">
        <v>61.592982406925891</v>
      </c>
    </row>
    <row r="2316" spans="1:2" x14ac:dyDescent="0.2">
      <c r="A2316" s="50">
        <v>2313</v>
      </c>
      <c r="B2316" s="51">
        <v>65.814864332518084</v>
      </c>
    </row>
    <row r="2317" spans="1:2" x14ac:dyDescent="0.2">
      <c r="A2317" s="50">
        <v>2314</v>
      </c>
      <c r="B2317" s="51">
        <v>58.403748790869734</v>
      </c>
    </row>
    <row r="2318" spans="1:2" x14ac:dyDescent="0.2">
      <c r="A2318" s="50">
        <v>2315</v>
      </c>
      <c r="B2318" s="51">
        <v>61.036737946824708</v>
      </c>
    </row>
    <row r="2319" spans="1:2" x14ac:dyDescent="0.2">
      <c r="A2319" s="50">
        <v>2316</v>
      </c>
      <c r="B2319" s="51">
        <v>60.608358622515915</v>
      </c>
    </row>
    <row r="2320" spans="1:2" x14ac:dyDescent="0.2">
      <c r="A2320" s="50">
        <v>2317</v>
      </c>
      <c r="B2320" s="51">
        <v>65.079152314927299</v>
      </c>
    </row>
    <row r="2321" spans="1:2" x14ac:dyDescent="0.2">
      <c r="A2321" s="50">
        <v>2318</v>
      </c>
      <c r="B2321" s="51">
        <v>60.065242240101156</v>
      </c>
    </row>
    <row r="2322" spans="1:2" x14ac:dyDescent="0.2">
      <c r="A2322" s="50">
        <v>2319</v>
      </c>
      <c r="B2322" s="51">
        <v>63.006111080382688</v>
      </c>
    </row>
    <row r="2323" spans="1:2" x14ac:dyDescent="0.2">
      <c r="A2323" s="50">
        <v>2320</v>
      </c>
      <c r="B2323" s="51">
        <v>63.021625109259979</v>
      </c>
    </row>
    <row r="2324" spans="1:2" x14ac:dyDescent="0.2">
      <c r="A2324" s="50">
        <v>2321</v>
      </c>
      <c r="B2324" s="51">
        <v>60.185849881211226</v>
      </c>
    </row>
    <row r="2325" spans="1:2" x14ac:dyDescent="0.2">
      <c r="A2325" s="50">
        <v>2322</v>
      </c>
      <c r="B2325" s="51">
        <v>61.27513878078652</v>
      </c>
    </row>
    <row r="2326" spans="1:2" x14ac:dyDescent="0.2">
      <c r="A2326" s="50">
        <v>2323</v>
      </c>
      <c r="B2326" s="51">
        <v>62.612301217611034</v>
      </c>
    </row>
    <row r="2327" spans="1:2" x14ac:dyDescent="0.2">
      <c r="A2327" s="50">
        <v>2324</v>
      </c>
      <c r="B2327" s="51">
        <v>59.712152109114506</v>
      </c>
    </row>
    <row r="2328" spans="1:2" x14ac:dyDescent="0.2">
      <c r="A2328" s="50">
        <v>2325</v>
      </c>
      <c r="B2328" s="51">
        <v>62.163522163568523</v>
      </c>
    </row>
    <row r="2329" spans="1:2" x14ac:dyDescent="0.2">
      <c r="A2329" s="50">
        <v>2326</v>
      </c>
      <c r="B2329" s="51">
        <v>59.485413098842464</v>
      </c>
    </row>
    <row r="2330" spans="1:2" x14ac:dyDescent="0.2">
      <c r="A2330" s="50">
        <v>2327</v>
      </c>
      <c r="B2330" s="51">
        <v>62.515496828699511</v>
      </c>
    </row>
    <row r="2331" spans="1:2" x14ac:dyDescent="0.2">
      <c r="A2331" s="50">
        <v>2328</v>
      </c>
      <c r="B2331" s="51">
        <v>65.172858529293862</v>
      </c>
    </row>
    <row r="2332" spans="1:2" x14ac:dyDescent="0.2">
      <c r="A2332" s="50">
        <v>2329</v>
      </c>
      <c r="B2332" s="51">
        <v>61.652274404259124</v>
      </c>
    </row>
    <row r="2333" spans="1:2" x14ac:dyDescent="0.2">
      <c r="A2333" s="50">
        <v>2330</v>
      </c>
      <c r="B2333" s="51">
        <v>65.232736910845716</v>
      </c>
    </row>
    <row r="2334" spans="1:2" x14ac:dyDescent="0.2">
      <c r="A2334" s="50">
        <v>2331</v>
      </c>
      <c r="B2334" s="51">
        <v>59.77728127432998</v>
      </c>
    </row>
    <row r="2335" spans="1:2" x14ac:dyDescent="0.2">
      <c r="A2335" s="50">
        <v>2332</v>
      </c>
      <c r="B2335" s="51">
        <v>57.692000659608176</v>
      </c>
    </row>
    <row r="2336" spans="1:2" x14ac:dyDescent="0.2">
      <c r="A2336" s="50">
        <v>2333</v>
      </c>
      <c r="B2336" s="51">
        <v>61.412784025958622</v>
      </c>
    </row>
    <row r="2337" spans="1:2" x14ac:dyDescent="0.2">
      <c r="A2337" s="50">
        <v>2334</v>
      </c>
      <c r="B2337" s="51">
        <v>58.587460404292855</v>
      </c>
    </row>
    <row r="2338" spans="1:2" x14ac:dyDescent="0.2">
      <c r="A2338" s="50">
        <v>2335</v>
      </c>
      <c r="B2338" s="51">
        <v>62.047266370765563</v>
      </c>
    </row>
    <row r="2339" spans="1:2" x14ac:dyDescent="0.2">
      <c r="A2339" s="50">
        <v>2336</v>
      </c>
      <c r="B2339" s="51">
        <v>60.0990028366137</v>
      </c>
    </row>
    <row r="2340" spans="1:2" x14ac:dyDescent="0.2">
      <c r="A2340" s="50">
        <v>2337</v>
      </c>
      <c r="B2340" s="51">
        <v>61.458656166118551</v>
      </c>
    </row>
    <row r="2341" spans="1:2" x14ac:dyDescent="0.2">
      <c r="A2341" s="50">
        <v>2338</v>
      </c>
      <c r="B2341" s="51">
        <v>62.083367945090302</v>
      </c>
    </row>
    <row r="2342" spans="1:2" x14ac:dyDescent="0.2">
      <c r="A2342" s="50">
        <v>2339</v>
      </c>
      <c r="B2342" s="51">
        <v>61.674647009517273</v>
      </c>
    </row>
    <row r="2343" spans="1:2" x14ac:dyDescent="0.2">
      <c r="A2343" s="50">
        <v>2340</v>
      </c>
      <c r="B2343" s="51">
        <v>62.918805375012461</v>
      </c>
    </row>
    <row r="2344" spans="1:2" x14ac:dyDescent="0.2">
      <c r="A2344" s="50">
        <v>2341</v>
      </c>
      <c r="B2344" s="51">
        <v>66.274048187754261</v>
      </c>
    </row>
    <row r="2345" spans="1:2" x14ac:dyDescent="0.2">
      <c r="A2345" s="50">
        <v>2342</v>
      </c>
      <c r="B2345" s="51">
        <v>60.697815012996131</v>
      </c>
    </row>
    <row r="2346" spans="1:2" x14ac:dyDescent="0.2">
      <c r="A2346" s="50">
        <v>2343</v>
      </c>
      <c r="B2346" s="51">
        <v>61.578548131334323</v>
      </c>
    </row>
    <row r="2347" spans="1:2" x14ac:dyDescent="0.2">
      <c r="A2347" s="50">
        <v>2344</v>
      </c>
      <c r="B2347" s="51">
        <v>61.733532637465238</v>
      </c>
    </row>
    <row r="2348" spans="1:2" x14ac:dyDescent="0.2">
      <c r="A2348" s="50">
        <v>2345</v>
      </c>
      <c r="B2348" s="51">
        <v>62.733263751700967</v>
      </c>
    </row>
    <row r="2349" spans="1:2" x14ac:dyDescent="0.2">
      <c r="A2349" s="50">
        <v>2346</v>
      </c>
      <c r="B2349" s="51">
        <v>58.908884610051793</v>
      </c>
    </row>
    <row r="2350" spans="1:2" x14ac:dyDescent="0.2">
      <c r="A2350" s="50">
        <v>2347</v>
      </c>
      <c r="B2350" s="51">
        <v>66.151202182461986</v>
      </c>
    </row>
    <row r="2351" spans="1:2" x14ac:dyDescent="0.2">
      <c r="A2351" s="50">
        <v>2348</v>
      </c>
      <c r="B2351" s="51">
        <v>62.294259829922801</v>
      </c>
    </row>
    <row r="2352" spans="1:2" x14ac:dyDescent="0.2">
      <c r="A2352" s="50">
        <v>2349</v>
      </c>
      <c r="B2352" s="51">
        <v>62.493021209581066</v>
      </c>
    </row>
    <row r="2353" spans="1:2" x14ac:dyDescent="0.2">
      <c r="A2353" s="50">
        <v>2350</v>
      </c>
      <c r="B2353" s="51">
        <v>60.269664476891485</v>
      </c>
    </row>
    <row r="2354" spans="1:2" x14ac:dyDescent="0.2">
      <c r="A2354" s="50">
        <v>2351</v>
      </c>
      <c r="B2354" s="51">
        <v>61.085722304450435</v>
      </c>
    </row>
    <row r="2355" spans="1:2" x14ac:dyDescent="0.2">
      <c r="A2355" s="50">
        <v>2352</v>
      </c>
      <c r="B2355" s="51">
        <v>63.176490677298872</v>
      </c>
    </row>
    <row r="2356" spans="1:2" x14ac:dyDescent="0.2">
      <c r="A2356" s="50">
        <v>2353</v>
      </c>
      <c r="B2356" s="51">
        <v>64.324507091907876</v>
      </c>
    </row>
    <row r="2357" spans="1:2" x14ac:dyDescent="0.2">
      <c r="A2357" s="50">
        <v>2354</v>
      </c>
      <c r="B2357" s="51">
        <v>62.895067122298627</v>
      </c>
    </row>
    <row r="2358" spans="1:2" x14ac:dyDescent="0.2">
      <c r="A2358" s="50">
        <v>2355</v>
      </c>
      <c r="B2358" s="51">
        <v>60.653395657594068</v>
      </c>
    </row>
    <row r="2359" spans="1:2" x14ac:dyDescent="0.2">
      <c r="A2359" s="50">
        <v>2356</v>
      </c>
      <c r="B2359" s="51">
        <v>59.950717492240194</v>
      </c>
    </row>
    <row r="2360" spans="1:2" x14ac:dyDescent="0.2">
      <c r="A2360" s="50">
        <v>2357</v>
      </c>
      <c r="B2360" s="51">
        <v>60.043348446917527</v>
      </c>
    </row>
    <row r="2361" spans="1:2" x14ac:dyDescent="0.2">
      <c r="A2361" s="50">
        <v>2358</v>
      </c>
      <c r="B2361" s="51">
        <v>59.75211354786569</v>
      </c>
    </row>
    <row r="2362" spans="1:2" x14ac:dyDescent="0.2">
      <c r="A2362" s="50">
        <v>2359</v>
      </c>
      <c r="B2362" s="51">
        <v>60.534472541577735</v>
      </c>
    </row>
    <row r="2363" spans="1:2" x14ac:dyDescent="0.2">
      <c r="A2363" s="50">
        <v>2360</v>
      </c>
      <c r="B2363" s="51">
        <v>65.594116115609495</v>
      </c>
    </row>
    <row r="2364" spans="1:2" x14ac:dyDescent="0.2">
      <c r="A2364" s="50">
        <v>2361</v>
      </c>
      <c r="B2364" s="51">
        <v>59.014271875996862</v>
      </c>
    </row>
    <row r="2365" spans="1:2" x14ac:dyDescent="0.2">
      <c r="A2365" s="50">
        <v>2362</v>
      </c>
      <c r="B2365" s="51">
        <v>60.399942654655518</v>
      </c>
    </row>
    <row r="2366" spans="1:2" x14ac:dyDescent="0.2">
      <c r="A2366" s="50">
        <v>2363</v>
      </c>
      <c r="B2366" s="51">
        <v>62.280084894935044</v>
      </c>
    </row>
    <row r="2367" spans="1:2" x14ac:dyDescent="0.2">
      <c r="A2367" s="50">
        <v>2364</v>
      </c>
      <c r="B2367" s="51">
        <v>58.499088564642669</v>
      </c>
    </row>
    <row r="2368" spans="1:2" x14ac:dyDescent="0.2">
      <c r="A2368" s="50">
        <v>2365</v>
      </c>
      <c r="B2368" s="51">
        <v>58.105978339360149</v>
      </c>
    </row>
    <row r="2369" spans="1:2" x14ac:dyDescent="0.2">
      <c r="A2369" s="50">
        <v>2366</v>
      </c>
      <c r="B2369" s="51">
        <v>61.227944744656646</v>
      </c>
    </row>
    <row r="2370" spans="1:2" x14ac:dyDescent="0.2">
      <c r="A2370" s="50">
        <v>2367</v>
      </c>
      <c r="B2370" s="51">
        <v>59.853853309412358</v>
      </c>
    </row>
    <row r="2371" spans="1:2" x14ac:dyDescent="0.2">
      <c r="A2371" s="50">
        <v>2368</v>
      </c>
      <c r="B2371" s="51">
        <v>60.300684787165082</v>
      </c>
    </row>
    <row r="2372" spans="1:2" x14ac:dyDescent="0.2">
      <c r="A2372" s="50">
        <v>2369</v>
      </c>
      <c r="B2372" s="51">
        <v>58.338364924222752</v>
      </c>
    </row>
    <row r="2373" spans="1:2" x14ac:dyDescent="0.2">
      <c r="A2373" s="50">
        <v>2370</v>
      </c>
      <c r="B2373" s="51">
        <v>62.221744180576408</v>
      </c>
    </row>
    <row r="2374" spans="1:2" x14ac:dyDescent="0.2">
      <c r="A2374" s="50">
        <v>2371</v>
      </c>
      <c r="B2374" s="51">
        <v>59.074889715846716</v>
      </c>
    </row>
    <row r="2375" spans="1:2" x14ac:dyDescent="0.2">
      <c r="A2375" s="50">
        <v>2372</v>
      </c>
      <c r="B2375" s="51">
        <v>63.070381781888806</v>
      </c>
    </row>
    <row r="2376" spans="1:2" x14ac:dyDescent="0.2">
      <c r="A2376" s="50">
        <v>2373</v>
      </c>
      <c r="B2376" s="51">
        <v>62.832847281001612</v>
      </c>
    </row>
    <row r="2377" spans="1:2" x14ac:dyDescent="0.2">
      <c r="A2377" s="50">
        <v>2374</v>
      </c>
      <c r="B2377" s="51">
        <v>60.862790815714526</v>
      </c>
    </row>
    <row r="2378" spans="1:2" x14ac:dyDescent="0.2">
      <c r="A2378" s="50">
        <v>2375</v>
      </c>
      <c r="B2378" s="51">
        <v>58.794787485021764</v>
      </c>
    </row>
    <row r="2379" spans="1:2" x14ac:dyDescent="0.2">
      <c r="A2379" s="50">
        <v>2376</v>
      </c>
      <c r="B2379" s="51">
        <v>61.872726473347257</v>
      </c>
    </row>
    <row r="2380" spans="1:2" x14ac:dyDescent="0.2">
      <c r="A2380" s="50">
        <v>2377</v>
      </c>
      <c r="B2380" s="51">
        <v>60.794357910865273</v>
      </c>
    </row>
    <row r="2381" spans="1:2" x14ac:dyDescent="0.2">
      <c r="A2381" s="50">
        <v>2378</v>
      </c>
      <c r="B2381" s="51">
        <v>59.276834260409849</v>
      </c>
    </row>
    <row r="2382" spans="1:2" x14ac:dyDescent="0.2">
      <c r="A2382" s="50">
        <v>2379</v>
      </c>
      <c r="B2382" s="51">
        <v>61.336879158810426</v>
      </c>
    </row>
    <row r="2383" spans="1:2" x14ac:dyDescent="0.2">
      <c r="A2383" s="50">
        <v>2380</v>
      </c>
      <c r="B2383" s="51">
        <v>62.433889147298466</v>
      </c>
    </row>
    <row r="2384" spans="1:2" x14ac:dyDescent="0.2">
      <c r="A2384" s="50">
        <v>2381</v>
      </c>
      <c r="B2384" s="51">
        <v>60.506010499689864</v>
      </c>
    </row>
    <row r="2385" spans="1:2" x14ac:dyDescent="0.2">
      <c r="A2385" s="50">
        <v>2382</v>
      </c>
      <c r="B2385" s="51">
        <v>60.458705506661467</v>
      </c>
    </row>
    <row r="2386" spans="1:2" x14ac:dyDescent="0.2">
      <c r="A2386" s="50">
        <v>2383</v>
      </c>
      <c r="B2386" s="51">
        <v>66.410533776754576</v>
      </c>
    </row>
    <row r="2387" spans="1:2" x14ac:dyDescent="0.2">
      <c r="A2387" s="50">
        <v>2384</v>
      </c>
      <c r="B2387" s="51">
        <v>66.506891719402304</v>
      </c>
    </row>
    <row r="2388" spans="1:2" x14ac:dyDescent="0.2">
      <c r="A2388" s="50">
        <v>2385</v>
      </c>
      <c r="B2388" s="51">
        <v>62.119476899060714</v>
      </c>
    </row>
    <row r="2389" spans="1:2" x14ac:dyDescent="0.2">
      <c r="A2389" s="50">
        <v>2386</v>
      </c>
      <c r="B2389" s="51">
        <v>63.045942422952187</v>
      </c>
    </row>
    <row r="2390" spans="1:2" x14ac:dyDescent="0.2">
      <c r="A2390" s="50">
        <v>2387</v>
      </c>
      <c r="B2390" s="51">
        <v>65.024516910447076</v>
      </c>
    </row>
    <row r="2391" spans="1:2" x14ac:dyDescent="0.2">
      <c r="A2391" s="50">
        <v>2388</v>
      </c>
      <c r="B2391" s="51">
        <v>61.82851497916409</v>
      </c>
    </row>
    <row r="2392" spans="1:2" x14ac:dyDescent="0.2">
      <c r="A2392" s="50">
        <v>2389</v>
      </c>
      <c r="B2392" s="51">
        <v>64.170323604274159</v>
      </c>
    </row>
    <row r="2393" spans="1:2" x14ac:dyDescent="0.2">
      <c r="A2393" s="50">
        <v>2390</v>
      </c>
      <c r="B2393" s="51">
        <v>61.711262669989637</v>
      </c>
    </row>
    <row r="2394" spans="1:2" x14ac:dyDescent="0.2">
      <c r="A2394" s="50">
        <v>2391</v>
      </c>
      <c r="B2394" s="51">
        <v>64.808356496221734</v>
      </c>
    </row>
    <row r="2395" spans="1:2" x14ac:dyDescent="0.2">
      <c r="A2395" s="50">
        <v>2392</v>
      </c>
      <c r="B2395" s="51">
        <v>60.55256140909772</v>
      </c>
    </row>
    <row r="2396" spans="1:2" x14ac:dyDescent="0.2">
      <c r="A2396" s="50">
        <v>2393</v>
      </c>
      <c r="B2396" s="51">
        <v>61.930983237526597</v>
      </c>
    </row>
    <row r="2397" spans="1:2" x14ac:dyDescent="0.2">
      <c r="A2397" s="50">
        <v>2394</v>
      </c>
      <c r="B2397" s="51">
        <v>60.580586623672851</v>
      </c>
    </row>
    <row r="2398" spans="1:2" x14ac:dyDescent="0.2">
      <c r="A2398" s="50">
        <v>2395</v>
      </c>
      <c r="B2398" s="51">
        <v>60.217928904315421</v>
      </c>
    </row>
    <row r="2399" spans="1:2" x14ac:dyDescent="0.2">
      <c r="A2399" s="50">
        <v>2396</v>
      </c>
      <c r="B2399" s="51">
        <v>58.974056056313387</v>
      </c>
    </row>
    <row r="2400" spans="1:2" x14ac:dyDescent="0.2">
      <c r="A2400" s="50">
        <v>2397</v>
      </c>
      <c r="B2400" s="51">
        <v>61.696978657512382</v>
      </c>
    </row>
    <row r="2401" spans="1:2" x14ac:dyDescent="0.2">
      <c r="A2401" s="50">
        <v>2398</v>
      </c>
      <c r="B2401" s="51">
        <v>61.374937722198567</v>
      </c>
    </row>
    <row r="2402" spans="1:2" x14ac:dyDescent="0.2">
      <c r="A2402" s="50">
        <v>2399</v>
      </c>
      <c r="B2402" s="51">
        <v>63.993086672182727</v>
      </c>
    </row>
    <row r="2403" spans="1:2" x14ac:dyDescent="0.2">
      <c r="A2403" s="50">
        <v>2400</v>
      </c>
      <c r="B2403" s="51">
        <v>62.061361818080975</v>
      </c>
    </row>
    <row r="2404" spans="1:2" x14ac:dyDescent="0.2">
      <c r="A2404" s="50">
        <v>2401</v>
      </c>
      <c r="B2404" s="51">
        <v>63.243247507927961</v>
      </c>
    </row>
    <row r="2405" spans="1:2" x14ac:dyDescent="0.2">
      <c r="A2405" s="50">
        <v>2402</v>
      </c>
      <c r="B2405" s="51">
        <v>64.046785166481214</v>
      </c>
    </row>
    <row r="2406" spans="1:2" x14ac:dyDescent="0.2">
      <c r="A2406" s="50">
        <v>2403</v>
      </c>
      <c r="B2406" s="51">
        <v>63.495069440473124</v>
      </c>
    </row>
    <row r="2407" spans="1:2" x14ac:dyDescent="0.2">
      <c r="A2407" s="50">
        <v>2404</v>
      </c>
      <c r="B2407" s="51">
        <v>65.972313231004179</v>
      </c>
    </row>
    <row r="2408" spans="1:2" x14ac:dyDescent="0.2">
      <c r="A2408" s="50">
        <v>2405</v>
      </c>
      <c r="B2408" s="51">
        <v>60.904694755509354</v>
      </c>
    </row>
    <row r="2409" spans="1:2" x14ac:dyDescent="0.2">
      <c r="A2409" s="50">
        <v>2406</v>
      </c>
      <c r="B2409" s="51">
        <v>61.020937518893405</v>
      </c>
    </row>
    <row r="2410" spans="1:2" x14ac:dyDescent="0.2">
      <c r="A2410" s="50">
        <v>2407</v>
      </c>
      <c r="B2410" s="51">
        <v>63.380196643539449</v>
      </c>
    </row>
    <row r="2411" spans="1:2" x14ac:dyDescent="0.2">
      <c r="A2411" s="50">
        <v>2408</v>
      </c>
      <c r="B2411" s="51">
        <v>63.567896761884938</v>
      </c>
    </row>
    <row r="2412" spans="1:2" x14ac:dyDescent="0.2">
      <c r="A2412" s="50">
        <v>2409</v>
      </c>
      <c r="B2412" s="51">
        <v>65.336133450139144</v>
      </c>
    </row>
    <row r="2413" spans="1:2" x14ac:dyDescent="0.2">
      <c r="A2413" s="50">
        <v>2410</v>
      </c>
      <c r="B2413" s="51">
        <v>61.473289465612574</v>
      </c>
    </row>
    <row r="2414" spans="1:2" x14ac:dyDescent="0.2">
      <c r="A2414" s="50">
        <v>2411</v>
      </c>
      <c r="B2414" s="51">
        <v>57.558804174436879</v>
      </c>
    </row>
    <row r="2415" spans="1:2" x14ac:dyDescent="0.2">
      <c r="A2415" s="50">
        <v>2412</v>
      </c>
      <c r="B2415" s="51">
        <v>62.575086187640636</v>
      </c>
    </row>
    <row r="2416" spans="1:2" x14ac:dyDescent="0.2">
      <c r="A2416" s="50">
        <v>2413</v>
      </c>
      <c r="B2416" s="51">
        <v>64.761413176955003</v>
      </c>
    </row>
    <row r="2417" spans="1:2" x14ac:dyDescent="0.2">
      <c r="A2417" s="50">
        <v>2414</v>
      </c>
      <c r="B2417" s="51">
        <v>62.177637003297491</v>
      </c>
    </row>
    <row r="2418" spans="1:2" x14ac:dyDescent="0.2">
      <c r="A2418" s="50">
        <v>2415</v>
      </c>
      <c r="B2418" s="51">
        <v>62.856334219222795</v>
      </c>
    </row>
    <row r="2419" spans="1:2" x14ac:dyDescent="0.2">
      <c r="A2419" s="50">
        <v>2416</v>
      </c>
      <c r="B2419" s="51">
        <v>69.887048543866015</v>
      </c>
    </row>
    <row r="2420" spans="1:2" x14ac:dyDescent="0.2">
      <c r="A2420" s="50">
        <v>2417</v>
      </c>
      <c r="B2420" s="51">
        <v>59.973555026635914</v>
      </c>
    </row>
    <row r="2421" spans="1:2" x14ac:dyDescent="0.2">
      <c r="A2421" s="50">
        <v>2418</v>
      </c>
      <c r="B2421" s="51">
        <v>65.874164235822093</v>
      </c>
    </row>
    <row r="2422" spans="1:2" x14ac:dyDescent="0.2">
      <c r="A2422" s="50">
        <v>2419</v>
      </c>
      <c r="B2422" s="51">
        <v>62.470591858035647</v>
      </c>
    </row>
    <row r="2423" spans="1:2" x14ac:dyDescent="0.2">
      <c r="A2423" s="50">
        <v>2420</v>
      </c>
      <c r="B2423" s="51">
        <v>61.96712911071991</v>
      </c>
    </row>
    <row r="2424" spans="1:2" x14ac:dyDescent="0.2">
      <c r="A2424" s="50">
        <v>2421</v>
      </c>
      <c r="B2424" s="51">
        <v>62.025259837322572</v>
      </c>
    </row>
    <row r="2425" spans="1:2" x14ac:dyDescent="0.2">
      <c r="A2425" s="50">
        <v>2422</v>
      </c>
      <c r="B2425" s="51">
        <v>61.850631484068209</v>
      </c>
    </row>
    <row r="2426" spans="1:2" x14ac:dyDescent="0.2">
      <c r="A2426" s="50">
        <v>2423</v>
      </c>
      <c r="B2426" s="51">
        <v>62.375033638939456</v>
      </c>
    </row>
    <row r="2427" spans="1:2" x14ac:dyDescent="0.2">
      <c r="A2427" s="50">
        <v>2424</v>
      </c>
      <c r="B2427" s="51">
        <v>60.724603554303997</v>
      </c>
    </row>
    <row r="2428" spans="1:2" x14ac:dyDescent="0.2">
      <c r="A2428" s="50">
        <v>2425</v>
      </c>
      <c r="B2428" s="51">
        <v>59.644702587488482</v>
      </c>
    </row>
    <row r="2429" spans="1:2" x14ac:dyDescent="0.2">
      <c r="A2429" s="50">
        <v>2426</v>
      </c>
      <c r="B2429" s="51">
        <v>60.751183784944537</v>
      </c>
    </row>
    <row r="2430" spans="1:2" x14ac:dyDescent="0.2">
      <c r="A2430" s="50">
        <v>2427</v>
      </c>
      <c r="B2430" s="51">
        <v>64.362114830509185</v>
      </c>
    </row>
    <row r="2431" spans="1:2" x14ac:dyDescent="0.2">
      <c r="A2431" s="50">
        <v>2428</v>
      </c>
      <c r="B2431" s="51">
        <v>61.351765125452644</v>
      </c>
    </row>
    <row r="2432" spans="1:2" x14ac:dyDescent="0.2">
      <c r="A2432" s="50">
        <v>2429</v>
      </c>
      <c r="B2432" s="51">
        <v>59.133098873863844</v>
      </c>
    </row>
    <row r="2433" spans="1:2" x14ac:dyDescent="0.2">
      <c r="A2433" s="50">
        <v>2430</v>
      </c>
      <c r="B2433" s="51">
        <v>61.518810345794272</v>
      </c>
    </row>
    <row r="2434" spans="1:2" x14ac:dyDescent="0.2">
      <c r="A2434" s="50">
        <v>2431</v>
      </c>
      <c r="B2434" s="51">
        <v>61.908933797546425</v>
      </c>
    </row>
    <row r="2435" spans="1:2" x14ac:dyDescent="0.2">
      <c r="A2435" s="50">
        <v>2432</v>
      </c>
      <c r="B2435" s="51">
        <v>62.19968322676754</v>
      </c>
    </row>
    <row r="2436" spans="1:2" x14ac:dyDescent="0.2">
      <c r="A2436" s="50">
        <v>2433</v>
      </c>
      <c r="B2436" s="51">
        <v>61.313570022316568</v>
      </c>
    </row>
    <row r="2437" spans="1:2" x14ac:dyDescent="0.2">
      <c r="A2437" s="50">
        <v>2434</v>
      </c>
      <c r="B2437" s="51">
        <v>64.264171672970178</v>
      </c>
    </row>
    <row r="2438" spans="1:2" x14ac:dyDescent="0.2">
      <c r="A2438" s="50">
        <v>2435</v>
      </c>
      <c r="B2438" s="51">
        <v>61.533337767092732</v>
      </c>
    </row>
    <row r="2439" spans="1:2" x14ac:dyDescent="0.2">
      <c r="A2439" s="50">
        <v>2436</v>
      </c>
      <c r="B2439" s="51">
        <v>66.873145906926339</v>
      </c>
    </row>
    <row r="2440" spans="1:2" x14ac:dyDescent="0.2">
      <c r="A2440" s="50">
        <v>2437</v>
      </c>
      <c r="B2440" s="51">
        <v>63.135533285055686</v>
      </c>
    </row>
    <row r="2441" spans="1:2" x14ac:dyDescent="0.2">
      <c r="A2441" s="50">
        <v>2438</v>
      </c>
      <c r="B2441" s="51">
        <v>62.649678357114034</v>
      </c>
    </row>
    <row r="2442" spans="1:2" x14ac:dyDescent="0.2">
      <c r="A2442" s="50">
        <v>2439</v>
      </c>
      <c r="B2442" s="51">
        <v>61.435755345279219</v>
      </c>
    </row>
    <row r="2443" spans="1:2" x14ac:dyDescent="0.2">
      <c r="A2443" s="50">
        <v>2440</v>
      </c>
      <c r="B2443" s="51">
        <v>63.748198915940655</v>
      </c>
    </row>
    <row r="2444" spans="1:2" x14ac:dyDescent="0.2">
      <c r="A2444" s="50">
        <v>2441</v>
      </c>
      <c r="B2444" s="51">
        <v>62.589598099822993</v>
      </c>
    </row>
    <row r="2445" spans="1:2" x14ac:dyDescent="0.2">
      <c r="A2445" s="50">
        <v>2442</v>
      </c>
      <c r="B2445" s="51">
        <v>61.615475689016328</v>
      </c>
    </row>
    <row r="2446" spans="1:2" x14ac:dyDescent="0.2">
      <c r="A2446" s="50">
        <v>2443</v>
      </c>
      <c r="B2446" s="51">
        <v>63.11075105405591</v>
      </c>
    </row>
    <row r="2447" spans="1:2" x14ac:dyDescent="0.2">
      <c r="A2447" s="50">
        <v>2444</v>
      </c>
      <c r="B2447" s="51">
        <v>64.642840112575811</v>
      </c>
    </row>
    <row r="2448" spans="1:2" x14ac:dyDescent="0.2">
      <c r="A2448" s="50">
        <v>2445</v>
      </c>
      <c r="B2448" s="51">
        <v>62.352807339774664</v>
      </c>
    </row>
    <row r="2449" spans="1:2" x14ac:dyDescent="0.2">
      <c r="A2449" s="50">
        <v>2446</v>
      </c>
      <c r="B2449" s="51">
        <v>62.316409849515786</v>
      </c>
    </row>
    <row r="2450" spans="1:2" x14ac:dyDescent="0.2">
      <c r="A2450" s="50">
        <v>2447</v>
      </c>
      <c r="B2450" s="51">
        <v>60.930021175048708</v>
      </c>
    </row>
    <row r="2451" spans="1:2" x14ac:dyDescent="0.2">
      <c r="A2451" s="50">
        <v>2448</v>
      </c>
      <c r="B2451" s="51">
        <v>58.019750720027353</v>
      </c>
    </row>
    <row r="2452" spans="1:2" x14ac:dyDescent="0.2">
      <c r="A2452" s="50">
        <v>2449</v>
      </c>
      <c r="B2452" s="51">
        <v>62.397293160573582</v>
      </c>
    </row>
    <row r="2453" spans="1:2" x14ac:dyDescent="0.2">
      <c r="A2453" s="50">
        <v>2450</v>
      </c>
      <c r="B2453" s="51">
        <v>66.675283330833494</v>
      </c>
    </row>
    <row r="2454" spans="1:2" x14ac:dyDescent="0.2">
      <c r="A2454" s="50">
        <v>2451</v>
      </c>
      <c r="B2454" s="51">
        <v>60.477268348389188</v>
      </c>
    </row>
    <row r="2455" spans="1:2" x14ac:dyDescent="0.2">
      <c r="A2455" s="50">
        <v>2452</v>
      </c>
      <c r="B2455" s="51">
        <v>62.105376814119872</v>
      </c>
    </row>
    <row r="2456" spans="1:2" x14ac:dyDescent="0.2">
      <c r="A2456" s="50">
        <v>2453</v>
      </c>
      <c r="B2456" s="51">
        <v>59.815936192492273</v>
      </c>
    </row>
    <row r="2457" spans="1:2" x14ac:dyDescent="0.2">
      <c r="A2457" s="50">
        <v>2454</v>
      </c>
      <c r="B2457" s="51">
        <v>61.989149130239419</v>
      </c>
    </row>
    <row r="2458" spans="1:2" x14ac:dyDescent="0.2">
      <c r="A2458" s="50">
        <v>2455</v>
      </c>
      <c r="B2458" s="51">
        <v>60.350779415232793</v>
      </c>
    </row>
    <row r="2459" spans="1:2" x14ac:dyDescent="0.2">
      <c r="A2459" s="50">
        <v>2456</v>
      </c>
      <c r="B2459" s="51">
        <v>60.88838706113328</v>
      </c>
    </row>
    <row r="2460" spans="1:2" x14ac:dyDescent="0.2">
      <c r="A2460" s="50">
        <v>2457</v>
      </c>
      <c r="B2460" s="51">
        <v>63.827411855850023</v>
      </c>
    </row>
    <row r="2461" spans="1:2" x14ac:dyDescent="0.2">
      <c r="A2461" s="50">
        <v>2458</v>
      </c>
      <c r="B2461" s="51">
        <v>62.411569882618444</v>
      </c>
    </row>
    <row r="2462" spans="1:2" x14ac:dyDescent="0.2">
      <c r="A2462" s="50">
        <v>2459</v>
      </c>
      <c r="B2462" s="51">
        <v>62.141495169980715</v>
      </c>
    </row>
    <row r="2463" spans="1:2" x14ac:dyDescent="0.2">
      <c r="A2463" s="50">
        <v>2460</v>
      </c>
      <c r="B2463" s="51">
        <v>61.496081198913672</v>
      </c>
    </row>
    <row r="2464" spans="1:2" x14ac:dyDescent="0.2">
      <c r="A2464" s="50">
        <v>2461</v>
      </c>
      <c r="B2464" s="51">
        <v>63.522461766208899</v>
      </c>
    </row>
    <row r="2465" spans="1:2" x14ac:dyDescent="0.2">
      <c r="A2465" s="50">
        <v>2462</v>
      </c>
      <c r="B2465" s="51">
        <v>63.151479560375911</v>
      </c>
    </row>
    <row r="2466" spans="1:2" x14ac:dyDescent="0.2">
      <c r="A2466" s="50">
        <v>2463</v>
      </c>
      <c r="B2466" s="51">
        <v>59.60234493243297</v>
      </c>
    </row>
    <row r="2467" spans="1:2" x14ac:dyDescent="0.2">
      <c r="A2467" s="50">
        <v>2464</v>
      </c>
      <c r="B2467" s="51">
        <v>62.338586817817799</v>
      </c>
    </row>
    <row r="2468" spans="1:2" x14ac:dyDescent="0.2">
      <c r="A2468" s="50">
        <v>2465</v>
      </c>
      <c r="B2468" s="51">
        <v>57.302817434253072</v>
      </c>
    </row>
    <row r="2469" spans="1:2" x14ac:dyDescent="0.2">
      <c r="A2469" s="50">
        <v>2466</v>
      </c>
      <c r="B2469" s="51">
        <v>59.67132919307307</v>
      </c>
    </row>
    <row r="2470" spans="1:2" x14ac:dyDescent="0.2">
      <c r="A2470" s="50">
        <v>2467</v>
      </c>
      <c r="B2470" s="51">
        <v>58.640925936811804</v>
      </c>
    </row>
    <row r="2471" spans="1:2" x14ac:dyDescent="0.2">
      <c r="A2471" s="50">
        <v>2468</v>
      </c>
      <c r="B2471" s="51">
        <v>60.837022214437567</v>
      </c>
    </row>
    <row r="2472" spans="1:2" x14ac:dyDescent="0.2">
      <c r="A2472" s="50">
        <v>2469</v>
      </c>
      <c r="B2472" s="51">
        <v>61.212745949275686</v>
      </c>
    </row>
    <row r="2473" spans="1:2" x14ac:dyDescent="0.2">
      <c r="A2473" s="50">
        <v>2470</v>
      </c>
      <c r="B2473" s="51">
        <v>62.794507221157104</v>
      </c>
    </row>
    <row r="2474" spans="1:2" x14ac:dyDescent="0.2">
      <c r="A2474" s="50">
        <v>2471</v>
      </c>
      <c r="B2474" s="51">
        <v>58.228209517080451</v>
      </c>
    </row>
    <row r="2475" spans="1:2" x14ac:dyDescent="0.2">
      <c r="A2475" s="50">
        <v>2472</v>
      </c>
      <c r="B2475" s="51">
        <v>58.840486938031283</v>
      </c>
    </row>
    <row r="2476" spans="1:2" x14ac:dyDescent="0.2">
      <c r="A2476" s="50">
        <v>2473</v>
      </c>
      <c r="B2476" s="51">
        <v>60.626019037114048</v>
      </c>
    </row>
    <row r="2477" spans="1:2" x14ac:dyDescent="0.2">
      <c r="A2477" s="50">
        <v>2474</v>
      </c>
      <c r="B2477" s="51">
        <v>61.755768316346945</v>
      </c>
    </row>
    <row r="2478" spans="1:2" x14ac:dyDescent="0.2">
      <c r="A2478" s="50">
        <v>2475</v>
      </c>
      <c r="B2478" s="51">
        <v>61.188932718521023</v>
      </c>
    </row>
    <row r="2479" spans="1:2" x14ac:dyDescent="0.2">
      <c r="A2479" s="50">
        <v>2476</v>
      </c>
      <c r="B2479" s="51">
        <v>64.938510114236308</v>
      </c>
    </row>
    <row r="2480" spans="1:2" x14ac:dyDescent="0.2">
      <c r="A2480" s="50">
        <v>2477</v>
      </c>
      <c r="B2480" s="51">
        <v>60.320358920795179</v>
      </c>
    </row>
    <row r="2481" spans="1:2" x14ac:dyDescent="0.2">
      <c r="A2481" s="50">
        <v>2478</v>
      </c>
      <c r="B2481" s="51">
        <v>62.456248062206335</v>
      </c>
    </row>
    <row r="2482" spans="1:2" x14ac:dyDescent="0.2">
      <c r="A2482" s="50">
        <v>2479</v>
      </c>
      <c r="B2482" s="51">
        <v>65.727129579592273</v>
      </c>
    </row>
    <row r="2483" spans="1:2" x14ac:dyDescent="0.2">
      <c r="A2483" s="50">
        <v>2480</v>
      </c>
      <c r="B2483" s="51">
        <v>61.101302708293339</v>
      </c>
    </row>
    <row r="2484" spans="1:2" x14ac:dyDescent="0.2">
      <c r="A2484" s="50">
        <v>2481</v>
      </c>
      <c r="B2484" s="51">
        <v>60.380853957501152</v>
      </c>
    </row>
    <row r="2485" spans="1:2" x14ac:dyDescent="0.2">
      <c r="A2485" s="50">
        <v>2482</v>
      </c>
      <c r="B2485" s="51">
        <v>56.573655173198574</v>
      </c>
    </row>
    <row r="2486" spans="1:2" x14ac:dyDescent="0.2">
      <c r="A2486" s="50">
        <v>2483</v>
      </c>
      <c r="B2486" s="51">
        <v>62.756392337867105</v>
      </c>
    </row>
    <row r="2487" spans="1:2" x14ac:dyDescent="0.2">
      <c r="A2487" s="50">
        <v>2484</v>
      </c>
      <c r="B2487" s="51">
        <v>63.877785022652368</v>
      </c>
    </row>
    <row r="2488" spans="1:2" x14ac:dyDescent="0.2">
      <c r="A2488" s="50">
        <v>2485</v>
      </c>
      <c r="B2488" s="51">
        <v>63.960903853089661</v>
      </c>
    </row>
    <row r="2489" spans="1:2" x14ac:dyDescent="0.2">
      <c r="A2489" s="50">
        <v>2486</v>
      </c>
      <c r="B2489" s="51">
        <v>63.718762080711556</v>
      </c>
    </row>
    <row r="2490" spans="1:2" x14ac:dyDescent="0.2">
      <c r="A2490" s="50">
        <v>2487</v>
      </c>
      <c r="B2490" s="51">
        <v>64.53112246676271</v>
      </c>
    </row>
    <row r="2491" spans="1:2" x14ac:dyDescent="0.2">
      <c r="A2491" s="50">
        <v>2488</v>
      </c>
      <c r="B2491" s="51">
        <v>62.52991889280932</v>
      </c>
    </row>
    <row r="2492" spans="1:2" x14ac:dyDescent="0.2">
      <c r="A2492" s="50">
        <v>2489</v>
      </c>
      <c r="B2492" s="51">
        <v>61.792179089840936</v>
      </c>
    </row>
    <row r="2493" spans="1:2" x14ac:dyDescent="0.2">
      <c r="A2493" s="50">
        <v>2490</v>
      </c>
      <c r="B2493" s="51">
        <v>62.552475983915819</v>
      </c>
    </row>
    <row r="2494" spans="1:2" x14ac:dyDescent="0.2">
      <c r="A2494" s="50">
        <v>2491</v>
      </c>
      <c r="B2494" s="51">
        <v>60.008730499741283</v>
      </c>
    </row>
    <row r="2495" spans="1:2" x14ac:dyDescent="0.2">
      <c r="A2495" s="50">
        <v>2492</v>
      </c>
      <c r="B2495" s="51">
        <v>61.637921104535231</v>
      </c>
    </row>
    <row r="2496" spans="1:2" x14ac:dyDescent="0.2">
      <c r="A2496" s="50">
        <v>2493</v>
      </c>
      <c r="B2496" s="51">
        <v>61.555970479339571</v>
      </c>
    </row>
    <row r="2497" spans="1:2" x14ac:dyDescent="0.2">
      <c r="A2497" s="50">
        <v>2494</v>
      </c>
      <c r="B2497" s="51">
        <v>63.311115329340154</v>
      </c>
    </row>
    <row r="2498" spans="1:2" x14ac:dyDescent="0.2">
      <c r="A2498" s="50">
        <v>2495</v>
      </c>
      <c r="B2498" s="51">
        <v>63.797151431295212</v>
      </c>
    </row>
    <row r="2499" spans="1:2" x14ac:dyDescent="0.2">
      <c r="A2499" s="50">
        <v>2496</v>
      </c>
      <c r="B2499" s="51">
        <v>64.228176229297631</v>
      </c>
    </row>
    <row r="2500" spans="1:2" x14ac:dyDescent="0.2">
      <c r="A2500" s="50">
        <v>2497</v>
      </c>
      <c r="B2500" s="51">
        <v>63.086102279988616</v>
      </c>
    </row>
    <row r="2501" spans="1:2" x14ac:dyDescent="0.2">
      <c r="A2501" s="50">
        <v>2498</v>
      </c>
      <c r="B2501" s="51">
        <v>59.914563919400301</v>
      </c>
    </row>
    <row r="2502" spans="1:2" x14ac:dyDescent="0.2">
      <c r="A2502" s="50">
        <v>2499</v>
      </c>
      <c r="B2502" s="51">
        <v>61.814336036249586</v>
      </c>
    </row>
    <row r="2503" spans="1:2" x14ac:dyDescent="0.2">
      <c r="A2503" s="50">
        <v>2500</v>
      </c>
      <c r="B2503" s="51">
        <v>60.996156630355927</v>
      </c>
    </row>
    <row r="2504" spans="1:2" x14ac:dyDescent="0.2">
      <c r="A2504" s="50">
        <v>2501</v>
      </c>
      <c r="B2504" s="51">
        <v>67.702237465004487</v>
      </c>
    </row>
    <row r="2505" spans="1:2" x14ac:dyDescent="0.2">
      <c r="A2505" s="50">
        <v>2502</v>
      </c>
      <c r="B2505" s="51">
        <v>62.94264521499089</v>
      </c>
    </row>
    <row r="2506" spans="1:2" x14ac:dyDescent="0.2">
      <c r="A2506" s="50">
        <v>2503</v>
      </c>
      <c r="B2506" s="51">
        <v>63.217840563582648</v>
      </c>
    </row>
    <row r="2507" spans="1:2" x14ac:dyDescent="0.2">
      <c r="A2507" s="50">
        <v>2504</v>
      </c>
      <c r="B2507" s="51">
        <v>59.223964925385857</v>
      </c>
    </row>
    <row r="2508" spans="1:2" x14ac:dyDescent="0.2">
      <c r="A2508" s="50">
        <v>2505</v>
      </c>
      <c r="B2508" s="51">
        <v>62.879913504229563</v>
      </c>
    </row>
    <row r="2509" spans="1:2" x14ac:dyDescent="0.2">
      <c r="A2509" s="50">
        <v>2506</v>
      </c>
      <c r="B2509" s="51">
        <v>63.423776407147145</v>
      </c>
    </row>
    <row r="2510" spans="1:2" x14ac:dyDescent="0.2">
      <c r="A2510" s="50">
        <v>2507</v>
      </c>
      <c r="B2510" s="51">
        <v>67.305563219633711</v>
      </c>
    </row>
    <row r="2511" spans="1:2" x14ac:dyDescent="0.2">
      <c r="A2511" s="50">
        <v>2508</v>
      </c>
      <c r="B2511" s="51">
        <v>60.23825746597899</v>
      </c>
    </row>
    <row r="2512" spans="1:2" x14ac:dyDescent="0.2">
      <c r="A2512" s="50">
        <v>2509</v>
      </c>
      <c r="B2512" s="51">
        <v>62.635064561995009</v>
      </c>
    </row>
    <row r="2513" spans="1:2" x14ac:dyDescent="0.2">
      <c r="A2513" s="50">
        <v>2510</v>
      </c>
      <c r="B2513" s="51">
        <v>64.425274717180812</v>
      </c>
    </row>
    <row r="2514" spans="1:2" x14ac:dyDescent="0.2">
      <c r="A2514" s="50">
        <v>2511</v>
      </c>
      <c r="B2514" s="51">
        <v>62.710210611579335</v>
      </c>
    </row>
    <row r="2515" spans="1:2" x14ac:dyDescent="0.2">
      <c r="A2515" s="50">
        <v>2512</v>
      </c>
      <c r="B2515" s="51">
        <v>61.251590356422433</v>
      </c>
    </row>
    <row r="2516" spans="1:2" x14ac:dyDescent="0.2">
      <c r="A2516" s="50">
        <v>2513</v>
      </c>
      <c r="B2516" s="51">
        <v>64.572692147924002</v>
      </c>
    </row>
    <row r="2517" spans="1:2" x14ac:dyDescent="0.2">
      <c r="A2517" s="50">
        <v>2514</v>
      </c>
      <c r="B2517" s="51">
        <v>60.97123284526586</v>
      </c>
    </row>
    <row r="2518" spans="1:2" x14ac:dyDescent="0.2">
      <c r="A2518" s="50">
        <v>2515</v>
      </c>
      <c r="B2518" s="51">
        <v>60.820422913814717</v>
      </c>
    </row>
    <row r="2519" spans="1:2" x14ac:dyDescent="0.2">
      <c r="A2519" s="50">
        <v>2516</v>
      </c>
      <c r="B2519" s="51">
        <v>64.080095411219759</v>
      </c>
    </row>
    <row r="2520" spans="1:2" x14ac:dyDescent="0.2">
      <c r="A2520" s="50">
        <v>2517</v>
      </c>
      <c r="B2520" s="51">
        <v>61.886869018245932</v>
      </c>
    </row>
    <row r="2521" spans="1:2" x14ac:dyDescent="0.2">
      <c r="A2521" s="50">
        <v>2518</v>
      </c>
      <c r="B2521" s="51">
        <v>63.908956475111843</v>
      </c>
    </row>
    <row r="2522" spans="1:2" x14ac:dyDescent="0.2">
      <c r="A2522" s="50">
        <v>2519</v>
      </c>
      <c r="B2522" s="51">
        <v>62.235883937977668</v>
      </c>
    </row>
    <row r="2523" spans="1:2" x14ac:dyDescent="0.2">
      <c r="A2523" s="50">
        <v>2520</v>
      </c>
      <c r="B2523" s="51">
        <v>62.67254653498162</v>
      </c>
    </row>
    <row r="2524" spans="1:2" x14ac:dyDescent="0.2">
      <c r="A2524" s="50">
        <v>2521</v>
      </c>
      <c r="B2524" s="51">
        <v>59.359924381067408</v>
      </c>
    </row>
    <row r="2525" spans="1:2" x14ac:dyDescent="0.2">
      <c r="A2525" s="50">
        <v>2522</v>
      </c>
      <c r="B2525" s="51">
        <v>62.695482367384017</v>
      </c>
    </row>
    <row r="2526" spans="1:2" x14ac:dyDescent="0.2">
      <c r="A2526" s="50">
        <v>2523</v>
      </c>
      <c r="B2526" s="51">
        <v>64.135750520008031</v>
      </c>
    </row>
    <row r="2527" spans="1:2" x14ac:dyDescent="0.2">
      <c r="A2527" s="50">
        <v>2524</v>
      </c>
      <c r="B2527" s="51">
        <v>63.285276081484525</v>
      </c>
    </row>
    <row r="2528" spans="1:2" x14ac:dyDescent="0.2">
      <c r="A2528" s="50">
        <v>2525</v>
      </c>
      <c r="B2528" s="51">
        <v>58.72013623068645</v>
      </c>
    </row>
    <row r="2529" spans="1:2" x14ac:dyDescent="0.2">
      <c r="A2529" s="50">
        <v>2526</v>
      </c>
      <c r="B2529" s="51">
        <v>68.084948347926726</v>
      </c>
    </row>
    <row r="2530" spans="1:2" x14ac:dyDescent="0.2">
      <c r="A2530" s="50">
        <v>2527</v>
      </c>
      <c r="B2530" s="51">
        <v>61.769994322990769</v>
      </c>
    </row>
    <row r="2531" spans="1:2" x14ac:dyDescent="0.2">
      <c r="A2531" s="50">
        <v>2528</v>
      </c>
      <c r="B2531" s="51">
        <v>64.464723631497591</v>
      </c>
    </row>
    <row r="2532" spans="1:2" x14ac:dyDescent="0.2">
      <c r="A2532" s="50">
        <v>2529</v>
      </c>
      <c r="B2532" s="51">
        <v>61.165012162647216</v>
      </c>
    </row>
    <row r="2533" spans="1:2" x14ac:dyDescent="0.2">
      <c r="A2533" s="50">
        <v>2530</v>
      </c>
      <c r="B2533" s="51">
        <v>60.13227294465571</v>
      </c>
    </row>
    <row r="2534" spans="1:2" x14ac:dyDescent="0.2">
      <c r="A2534" s="50">
        <v>2531</v>
      </c>
      <c r="B2534" s="51">
        <v>59.408563758423547</v>
      </c>
    </row>
    <row r="2535" spans="1:2" x14ac:dyDescent="0.2">
      <c r="A2535" s="50">
        <v>2532</v>
      </c>
      <c r="B2535" s="51">
        <v>61.149631797760499</v>
      </c>
    </row>
    <row r="2536" spans="1:2" x14ac:dyDescent="0.2">
      <c r="A2536" s="50">
        <v>2533</v>
      </c>
      <c r="B2536" s="51">
        <v>62.981985156656478</v>
      </c>
    </row>
    <row r="2537" spans="1:2" x14ac:dyDescent="0.2">
      <c r="A2537" s="50">
        <v>2534</v>
      </c>
      <c r="B2537" s="51">
        <v>65.518685707744652</v>
      </c>
    </row>
    <row r="2538" spans="1:2" x14ac:dyDescent="0.2">
      <c r="A2538" s="50">
        <v>2535</v>
      </c>
      <c r="B2538" s="51">
        <v>61.290173158846244</v>
      </c>
    </row>
    <row r="2539" spans="1:2" x14ac:dyDescent="0.2">
      <c r="A2539" s="50">
        <v>2536</v>
      </c>
      <c r="B2539" s="51">
        <v>59.530616953211997</v>
      </c>
    </row>
    <row r="2540" spans="1:2" x14ac:dyDescent="0.2">
      <c r="A2540" s="50">
        <v>2537</v>
      </c>
      <c r="B2540" s="51">
        <v>60.955190660593168</v>
      </c>
    </row>
    <row r="2541" spans="1:2" x14ac:dyDescent="0.2">
      <c r="A2541" s="50">
        <v>2538</v>
      </c>
      <c r="B2541" s="51">
        <v>63.595907761245812</v>
      </c>
    </row>
    <row r="2542" spans="1:2" x14ac:dyDescent="0.2">
      <c r="A2542" s="50">
        <v>2539</v>
      </c>
      <c r="B2542" s="51">
        <v>62.957970689584101</v>
      </c>
    </row>
    <row r="2543" spans="1:2" x14ac:dyDescent="0.2">
      <c r="A2543" s="50">
        <v>2540</v>
      </c>
      <c r="B2543" s="51">
        <v>60.42947945969636</v>
      </c>
    </row>
    <row r="2544" spans="1:2" x14ac:dyDescent="0.2">
      <c r="A2544" s="50">
        <v>2541</v>
      </c>
      <c r="B2544" s="51">
        <v>60.680542827784279</v>
      </c>
    </row>
    <row r="2545" spans="1:2" x14ac:dyDescent="0.2">
      <c r="A2545" s="50">
        <v>2542</v>
      </c>
      <c r="B2545" s="51">
        <v>64.686877467469145</v>
      </c>
    </row>
    <row r="2546" spans="1:2" x14ac:dyDescent="0.2">
      <c r="A2546" s="50">
        <v>2543</v>
      </c>
      <c r="B2546" s="51">
        <v>60.768103517885322</v>
      </c>
    </row>
    <row r="2547" spans="1:2" x14ac:dyDescent="0.2">
      <c r="A2547" s="50">
        <v>2544</v>
      </c>
      <c r="B2547" s="51">
        <v>61.398031462745948</v>
      </c>
    </row>
    <row r="2548" spans="1:2" x14ac:dyDescent="0.2">
      <c r="A2548" s="50">
        <v>2545</v>
      </c>
      <c r="B2548" s="51">
        <v>62.257974018778427</v>
      </c>
    </row>
    <row r="2549" spans="1:2" x14ac:dyDescent="0.2">
      <c r="A2549" s="50">
        <v>2546</v>
      </c>
      <c r="B2549" s="51">
        <v>61.12552637359196</v>
      </c>
    </row>
    <row r="2550" spans="1:2" x14ac:dyDescent="0.2">
      <c r="A2550" s="50">
        <v>2547</v>
      </c>
      <c r="B2550" s="51">
        <v>65.402705927482344</v>
      </c>
    </row>
    <row r="2551" spans="1:2" x14ac:dyDescent="0.2">
      <c r="A2551" s="50">
        <v>2548</v>
      </c>
      <c r="B2551" s="51">
        <v>59.438986813605574</v>
      </c>
    </row>
    <row r="2552" spans="1:2" x14ac:dyDescent="0.2">
      <c r="A2552" s="50">
        <v>2549</v>
      </c>
      <c r="B2552" s="51">
        <v>59.558968765674862</v>
      </c>
    </row>
    <row r="2553" spans="1:2" x14ac:dyDescent="0.2">
      <c r="A2553" s="50">
        <v>2550</v>
      </c>
      <c r="B2553" s="51">
        <v>59.169226016525563</v>
      </c>
    </row>
    <row r="2554" spans="1:2" x14ac:dyDescent="0.2">
      <c r="A2554" s="50">
        <v>2551</v>
      </c>
      <c r="B2554" s="51">
        <v>60.153336549641274</v>
      </c>
    </row>
    <row r="2555" spans="1:2" x14ac:dyDescent="0.2">
      <c r="A2555" s="50">
        <v>2552</v>
      </c>
      <c r="B2555" s="51">
        <v>62.817849886034331</v>
      </c>
    </row>
    <row r="2556" spans="1:2" x14ac:dyDescent="0.2">
      <c r="A2556" s="50">
        <v>2553</v>
      </c>
      <c r="B2556" s="51">
        <v>63.642405903638711</v>
      </c>
    </row>
    <row r="2557" spans="1:2" x14ac:dyDescent="0.2">
      <c r="A2557" s="50">
        <v>2554</v>
      </c>
      <c r="B2557" s="51">
        <v>64.888095172331603</v>
      </c>
    </row>
    <row r="2558" spans="1:2" x14ac:dyDescent="0.2">
      <c r="A2558" s="50">
        <v>2555</v>
      </c>
      <c r="B2558" s="51">
        <v>62.003250062222747</v>
      </c>
    </row>
    <row r="2559" spans="1:2" x14ac:dyDescent="0.2">
      <c r="A2559" s="50">
        <v>2556</v>
      </c>
      <c r="B2559" s="51">
        <v>63.450604030568101</v>
      </c>
    </row>
    <row r="2560" spans="1:2" x14ac:dyDescent="0.2">
      <c r="A2560" s="50">
        <v>2557</v>
      </c>
      <c r="B2560" s="51">
        <v>63.353885166586259</v>
      </c>
    </row>
    <row r="2561" spans="1:2" x14ac:dyDescent="0.2">
      <c r="A2561" s="50">
        <v>2558</v>
      </c>
      <c r="B2561" s="51">
        <v>57.869112218466007</v>
      </c>
    </row>
    <row r="2562" spans="1:2" x14ac:dyDescent="0.2">
      <c r="A2562" s="50">
        <v>2559</v>
      </c>
      <c r="B2562" s="51">
        <v>59.309790533220756</v>
      </c>
    </row>
    <row r="2563" spans="1:2" x14ac:dyDescent="0.2">
      <c r="A2563" s="50">
        <v>2560</v>
      </c>
      <c r="B2563" s="51">
        <v>59.877771819864385</v>
      </c>
    </row>
    <row r="2564" spans="1:2" x14ac:dyDescent="0.2">
      <c r="A2564" s="50">
        <v>2561</v>
      </c>
      <c r="B2564" s="51">
        <v>67.021654624672166</v>
      </c>
    </row>
    <row r="2565" spans="1:2" x14ac:dyDescent="0.2">
      <c r="A2565" s="50">
        <v>2562</v>
      </c>
      <c r="B2565" s="51">
        <v>61.945099832661526</v>
      </c>
    </row>
    <row r="2566" spans="1:2" x14ac:dyDescent="0.2">
      <c r="A2566" s="50">
        <v>2563</v>
      </c>
      <c r="B2566" s="51">
        <v>63.671095904330258</v>
      </c>
    </row>
    <row r="2567" spans="1:2" x14ac:dyDescent="0.2">
      <c r="A2567" s="50">
        <v>2564</v>
      </c>
      <c r="B2567" s="51">
        <v>62.771248212512049</v>
      </c>
    </row>
    <row r="2568" spans="1:2" x14ac:dyDescent="0.2">
      <c r="A2568" s="50">
        <v>2565</v>
      </c>
      <c r="B2568" s="51">
        <v>61.06129515195336</v>
      </c>
    </row>
    <row r="2569" spans="1:2" x14ac:dyDescent="0.2">
      <c r="A2569" s="50">
        <v>2566</v>
      </c>
      <c r="B2569" s="51">
        <v>66.078373302863838</v>
      </c>
    </row>
    <row r="2570" spans="1:2" x14ac:dyDescent="0.2">
      <c r="A2570" s="50">
        <v>2567</v>
      </c>
      <c r="B2570" s="51">
        <v>56.939033826678319</v>
      </c>
    </row>
    <row r="2571" spans="1:2" x14ac:dyDescent="0.2">
      <c r="A2571" s="50">
        <v>2568</v>
      </c>
      <c r="B2571" s="51">
        <v>61.592982406925891</v>
      </c>
    </row>
    <row r="2572" spans="1:2" x14ac:dyDescent="0.2">
      <c r="A2572" s="50">
        <v>2569</v>
      </c>
      <c r="B2572" s="51">
        <v>65.814864332518084</v>
      </c>
    </row>
    <row r="2573" spans="1:2" x14ac:dyDescent="0.2">
      <c r="A2573" s="50">
        <v>2570</v>
      </c>
      <c r="B2573" s="51">
        <v>58.403748790869734</v>
      </c>
    </row>
    <row r="2574" spans="1:2" x14ac:dyDescent="0.2">
      <c r="A2574" s="50">
        <v>2571</v>
      </c>
      <c r="B2574" s="51">
        <v>61.036737946824708</v>
      </c>
    </row>
    <row r="2575" spans="1:2" x14ac:dyDescent="0.2">
      <c r="A2575" s="50">
        <v>2572</v>
      </c>
      <c r="B2575" s="51">
        <v>60.608358622515915</v>
      </c>
    </row>
    <row r="2576" spans="1:2" x14ac:dyDescent="0.2">
      <c r="A2576" s="50">
        <v>2573</v>
      </c>
      <c r="B2576" s="51">
        <v>65.079152314927299</v>
      </c>
    </row>
    <row r="2577" spans="1:2" x14ac:dyDescent="0.2">
      <c r="A2577" s="50">
        <v>2574</v>
      </c>
      <c r="B2577" s="51">
        <v>60.065242240101156</v>
      </c>
    </row>
    <row r="2578" spans="1:2" x14ac:dyDescent="0.2">
      <c r="A2578" s="50">
        <v>2575</v>
      </c>
      <c r="B2578" s="51">
        <v>63.006111080382688</v>
      </c>
    </row>
    <row r="2579" spans="1:2" x14ac:dyDescent="0.2">
      <c r="A2579" s="50">
        <v>2576</v>
      </c>
      <c r="B2579" s="51">
        <v>63.021625109259979</v>
      </c>
    </row>
    <row r="2580" spans="1:2" x14ac:dyDescent="0.2">
      <c r="A2580" s="50">
        <v>2577</v>
      </c>
      <c r="B2580" s="51">
        <v>60.185849881211226</v>
      </c>
    </row>
    <row r="2581" spans="1:2" x14ac:dyDescent="0.2">
      <c r="A2581" s="50">
        <v>2578</v>
      </c>
      <c r="B2581" s="51">
        <v>61.27513878078652</v>
      </c>
    </row>
    <row r="2582" spans="1:2" x14ac:dyDescent="0.2">
      <c r="A2582" s="50">
        <v>2579</v>
      </c>
      <c r="B2582" s="51">
        <v>62.612301217611034</v>
      </c>
    </row>
    <row r="2583" spans="1:2" x14ac:dyDescent="0.2">
      <c r="A2583" s="50">
        <v>2580</v>
      </c>
      <c r="B2583" s="51">
        <v>59.712152109114506</v>
      </c>
    </row>
    <row r="2584" spans="1:2" x14ac:dyDescent="0.2">
      <c r="A2584" s="50">
        <v>2581</v>
      </c>
      <c r="B2584" s="51">
        <v>62.163522163568523</v>
      </c>
    </row>
    <row r="2585" spans="1:2" x14ac:dyDescent="0.2">
      <c r="A2585" s="50">
        <v>2582</v>
      </c>
      <c r="B2585" s="51">
        <v>59.485413098842464</v>
      </c>
    </row>
    <row r="2586" spans="1:2" x14ac:dyDescent="0.2">
      <c r="A2586" s="50">
        <v>2583</v>
      </c>
      <c r="B2586" s="51">
        <v>62.515496828699511</v>
      </c>
    </row>
    <row r="2587" spans="1:2" x14ac:dyDescent="0.2">
      <c r="A2587" s="50">
        <v>2584</v>
      </c>
      <c r="B2587" s="51">
        <v>65.172858529293862</v>
      </c>
    </row>
    <row r="2588" spans="1:2" x14ac:dyDescent="0.2">
      <c r="A2588" s="50">
        <v>2585</v>
      </c>
      <c r="B2588" s="51">
        <v>61.652274404259124</v>
      </c>
    </row>
    <row r="2589" spans="1:2" x14ac:dyDescent="0.2">
      <c r="A2589" s="50">
        <v>2586</v>
      </c>
      <c r="B2589" s="51">
        <v>65.232736910845716</v>
      </c>
    </row>
    <row r="2590" spans="1:2" x14ac:dyDescent="0.2">
      <c r="A2590" s="50">
        <v>2587</v>
      </c>
      <c r="B2590" s="51">
        <v>59.77728127432998</v>
      </c>
    </row>
    <row r="2591" spans="1:2" x14ac:dyDescent="0.2">
      <c r="A2591" s="50">
        <v>2588</v>
      </c>
      <c r="B2591" s="51">
        <v>57.692000659608176</v>
      </c>
    </row>
    <row r="2592" spans="1:2" x14ac:dyDescent="0.2">
      <c r="A2592" s="50">
        <v>2589</v>
      </c>
      <c r="B2592" s="51">
        <v>61.412784025958622</v>
      </c>
    </row>
    <row r="2593" spans="1:2" x14ac:dyDescent="0.2">
      <c r="A2593" s="50">
        <v>2590</v>
      </c>
      <c r="B2593" s="51">
        <v>58.587460404292855</v>
      </c>
    </row>
    <row r="2594" spans="1:2" x14ac:dyDescent="0.2">
      <c r="A2594" s="50">
        <v>2591</v>
      </c>
      <c r="B2594" s="51">
        <v>62.047266370765563</v>
      </c>
    </row>
    <row r="2595" spans="1:2" x14ac:dyDescent="0.2">
      <c r="A2595" s="50">
        <v>2592</v>
      </c>
      <c r="B2595" s="51">
        <v>60.0990028366137</v>
      </c>
    </row>
    <row r="2596" spans="1:2" x14ac:dyDescent="0.2">
      <c r="A2596" s="50">
        <v>2593</v>
      </c>
      <c r="B2596" s="51">
        <v>61.458656166118551</v>
      </c>
    </row>
    <row r="2597" spans="1:2" x14ac:dyDescent="0.2">
      <c r="A2597" s="50">
        <v>2594</v>
      </c>
      <c r="B2597" s="51">
        <v>62.083367945090302</v>
      </c>
    </row>
    <row r="2598" spans="1:2" x14ac:dyDescent="0.2">
      <c r="A2598" s="50">
        <v>2595</v>
      </c>
      <c r="B2598" s="51">
        <v>61.674647009517273</v>
      </c>
    </row>
    <row r="2599" spans="1:2" x14ac:dyDescent="0.2">
      <c r="A2599" s="50">
        <v>2596</v>
      </c>
      <c r="B2599" s="51">
        <v>62.918805375012461</v>
      </c>
    </row>
    <row r="2600" spans="1:2" x14ac:dyDescent="0.2">
      <c r="A2600" s="50">
        <v>2597</v>
      </c>
      <c r="B2600" s="51">
        <v>66.274048187754261</v>
      </c>
    </row>
    <row r="2601" spans="1:2" x14ac:dyDescent="0.2">
      <c r="A2601" s="50">
        <v>2598</v>
      </c>
      <c r="B2601" s="51">
        <v>60.697815012996131</v>
      </c>
    </row>
    <row r="2602" spans="1:2" x14ac:dyDescent="0.2">
      <c r="A2602" s="50">
        <v>2599</v>
      </c>
      <c r="B2602" s="51">
        <v>61.578548131334323</v>
      </c>
    </row>
    <row r="2603" spans="1:2" x14ac:dyDescent="0.2">
      <c r="A2603" s="50">
        <v>2600</v>
      </c>
      <c r="B2603" s="51">
        <v>61.733532637465238</v>
      </c>
    </row>
    <row r="2604" spans="1:2" x14ac:dyDescent="0.2">
      <c r="A2604" s="50">
        <v>2601</v>
      </c>
      <c r="B2604" s="51">
        <v>62.733263751700967</v>
      </c>
    </row>
    <row r="2605" spans="1:2" x14ac:dyDescent="0.2">
      <c r="A2605" s="50">
        <v>2602</v>
      </c>
      <c r="B2605" s="51">
        <v>58.908884610051793</v>
      </c>
    </row>
    <row r="2606" spans="1:2" x14ac:dyDescent="0.2">
      <c r="A2606" s="50">
        <v>2603</v>
      </c>
      <c r="B2606" s="51">
        <v>66.151202182461986</v>
      </c>
    </row>
    <row r="2607" spans="1:2" x14ac:dyDescent="0.2">
      <c r="A2607" s="50">
        <v>2604</v>
      </c>
      <c r="B2607" s="51">
        <v>62.294259829922801</v>
      </c>
    </row>
    <row r="2608" spans="1:2" x14ac:dyDescent="0.2">
      <c r="A2608" s="50">
        <v>2605</v>
      </c>
      <c r="B2608" s="51">
        <v>62.493021209581066</v>
      </c>
    </row>
    <row r="2609" spans="1:2" x14ac:dyDescent="0.2">
      <c r="A2609" s="50">
        <v>2606</v>
      </c>
      <c r="B2609" s="51">
        <v>60.269664476891485</v>
      </c>
    </row>
    <row r="2610" spans="1:2" x14ac:dyDescent="0.2">
      <c r="A2610" s="50">
        <v>2607</v>
      </c>
      <c r="B2610" s="51">
        <v>61.085722304450435</v>
      </c>
    </row>
    <row r="2611" spans="1:2" x14ac:dyDescent="0.2">
      <c r="A2611" s="50">
        <v>2608</v>
      </c>
      <c r="B2611" s="51">
        <v>63.176490677298872</v>
      </c>
    </row>
    <row r="2612" spans="1:2" x14ac:dyDescent="0.2">
      <c r="A2612" s="50">
        <v>2609</v>
      </c>
      <c r="B2612" s="51">
        <v>64.324507091907876</v>
      </c>
    </row>
    <row r="2613" spans="1:2" x14ac:dyDescent="0.2">
      <c r="A2613" s="50">
        <v>2610</v>
      </c>
      <c r="B2613" s="51">
        <v>62.895067122298627</v>
      </c>
    </row>
    <row r="2614" spans="1:2" x14ac:dyDescent="0.2">
      <c r="A2614" s="50">
        <v>2611</v>
      </c>
      <c r="B2614" s="51">
        <v>60.653395657594068</v>
      </c>
    </row>
    <row r="2615" spans="1:2" x14ac:dyDescent="0.2">
      <c r="A2615" s="50">
        <v>2612</v>
      </c>
      <c r="B2615" s="51">
        <v>59.950717492240194</v>
      </c>
    </row>
    <row r="2616" spans="1:2" x14ac:dyDescent="0.2">
      <c r="A2616" s="50">
        <v>2613</v>
      </c>
      <c r="B2616" s="51">
        <v>60.043348446917527</v>
      </c>
    </row>
    <row r="2617" spans="1:2" x14ac:dyDescent="0.2">
      <c r="A2617" s="50">
        <v>2614</v>
      </c>
      <c r="B2617" s="51">
        <v>59.75211354786569</v>
      </c>
    </row>
    <row r="2618" spans="1:2" x14ac:dyDescent="0.2">
      <c r="A2618" s="50">
        <v>2615</v>
      </c>
      <c r="B2618" s="51">
        <v>60.534472541577735</v>
      </c>
    </row>
    <row r="2619" spans="1:2" x14ac:dyDescent="0.2">
      <c r="A2619" s="50">
        <v>2616</v>
      </c>
      <c r="B2619" s="51">
        <v>65.594116115609495</v>
      </c>
    </row>
    <row r="2620" spans="1:2" x14ac:dyDescent="0.2">
      <c r="A2620" s="50">
        <v>2617</v>
      </c>
      <c r="B2620" s="51">
        <v>59.014271875996862</v>
      </c>
    </row>
    <row r="2621" spans="1:2" x14ac:dyDescent="0.2">
      <c r="A2621" s="50">
        <v>2618</v>
      </c>
      <c r="B2621" s="51">
        <v>60.399942654655518</v>
      </c>
    </row>
    <row r="2622" spans="1:2" x14ac:dyDescent="0.2">
      <c r="A2622" s="50">
        <v>2619</v>
      </c>
      <c r="B2622" s="51">
        <v>62.280084894935044</v>
      </c>
    </row>
    <row r="2623" spans="1:2" x14ac:dyDescent="0.2">
      <c r="A2623" s="50">
        <v>2620</v>
      </c>
      <c r="B2623" s="51">
        <v>58.499088564642669</v>
      </c>
    </row>
    <row r="2624" spans="1:2" x14ac:dyDescent="0.2">
      <c r="A2624" s="50">
        <v>2621</v>
      </c>
      <c r="B2624" s="51">
        <v>58.105978339360149</v>
      </c>
    </row>
    <row r="2625" spans="1:2" x14ac:dyDescent="0.2">
      <c r="A2625" s="50">
        <v>2622</v>
      </c>
      <c r="B2625" s="51">
        <v>61.227944744656646</v>
      </c>
    </row>
    <row r="2626" spans="1:2" x14ac:dyDescent="0.2">
      <c r="A2626" s="50">
        <v>2623</v>
      </c>
      <c r="B2626" s="51">
        <v>59.853853309412358</v>
      </c>
    </row>
    <row r="2627" spans="1:2" x14ac:dyDescent="0.2">
      <c r="A2627" s="50">
        <v>2624</v>
      </c>
      <c r="B2627" s="51">
        <v>60.300684787165082</v>
      </c>
    </row>
    <row r="2628" spans="1:2" x14ac:dyDescent="0.2">
      <c r="A2628" s="50">
        <v>2625</v>
      </c>
      <c r="B2628" s="51">
        <v>58.338364924222752</v>
      </c>
    </row>
    <row r="2629" spans="1:2" x14ac:dyDescent="0.2">
      <c r="A2629" s="50">
        <v>2626</v>
      </c>
      <c r="B2629" s="51">
        <v>62.221744180576408</v>
      </c>
    </row>
    <row r="2630" spans="1:2" x14ac:dyDescent="0.2">
      <c r="A2630" s="50">
        <v>2627</v>
      </c>
      <c r="B2630" s="51">
        <v>59.074889715846716</v>
      </c>
    </row>
    <row r="2631" spans="1:2" x14ac:dyDescent="0.2">
      <c r="A2631" s="50">
        <v>2628</v>
      </c>
      <c r="B2631" s="51">
        <v>63.070381781888806</v>
      </c>
    </row>
    <row r="2632" spans="1:2" x14ac:dyDescent="0.2">
      <c r="A2632" s="50">
        <v>2629</v>
      </c>
      <c r="B2632" s="51">
        <v>62.832847281001612</v>
      </c>
    </row>
    <row r="2633" spans="1:2" x14ac:dyDescent="0.2">
      <c r="A2633" s="50">
        <v>2630</v>
      </c>
      <c r="B2633" s="51">
        <v>60.862790815714526</v>
      </c>
    </row>
    <row r="2634" spans="1:2" x14ac:dyDescent="0.2">
      <c r="A2634" s="50">
        <v>2631</v>
      </c>
      <c r="B2634" s="51">
        <v>58.794787485021764</v>
      </c>
    </row>
    <row r="2635" spans="1:2" x14ac:dyDescent="0.2">
      <c r="A2635" s="50">
        <v>2632</v>
      </c>
      <c r="B2635" s="51">
        <v>61.872726473347257</v>
      </c>
    </row>
    <row r="2636" spans="1:2" x14ac:dyDescent="0.2">
      <c r="A2636" s="50">
        <v>2633</v>
      </c>
      <c r="B2636" s="51">
        <v>60.794357910865273</v>
      </c>
    </row>
    <row r="2637" spans="1:2" x14ac:dyDescent="0.2">
      <c r="A2637" s="50">
        <v>2634</v>
      </c>
      <c r="B2637" s="51">
        <v>59.276834260409849</v>
      </c>
    </row>
    <row r="2638" spans="1:2" x14ac:dyDescent="0.2">
      <c r="A2638" s="50">
        <v>2635</v>
      </c>
      <c r="B2638" s="51">
        <v>61.336879158810426</v>
      </c>
    </row>
    <row r="2639" spans="1:2" x14ac:dyDescent="0.2">
      <c r="A2639" s="50">
        <v>2636</v>
      </c>
      <c r="B2639" s="51">
        <v>62.433889147298466</v>
      </c>
    </row>
    <row r="2640" spans="1:2" x14ac:dyDescent="0.2">
      <c r="A2640" s="50">
        <v>2637</v>
      </c>
      <c r="B2640" s="51">
        <v>60.506010499689864</v>
      </c>
    </row>
    <row r="2641" spans="1:2" x14ac:dyDescent="0.2">
      <c r="A2641" s="50">
        <v>2638</v>
      </c>
      <c r="B2641" s="51">
        <v>60.458705506661467</v>
      </c>
    </row>
    <row r="2642" spans="1:2" x14ac:dyDescent="0.2">
      <c r="A2642" s="50">
        <v>2639</v>
      </c>
      <c r="B2642" s="51">
        <v>66.410533776754576</v>
      </c>
    </row>
    <row r="2643" spans="1:2" x14ac:dyDescent="0.2">
      <c r="A2643" s="50">
        <v>2640</v>
      </c>
      <c r="B2643" s="51">
        <v>66.506891719402304</v>
      </c>
    </row>
    <row r="2644" spans="1:2" x14ac:dyDescent="0.2">
      <c r="A2644" s="50">
        <v>2641</v>
      </c>
      <c r="B2644" s="51">
        <v>62.119476899060714</v>
      </c>
    </row>
    <row r="2645" spans="1:2" x14ac:dyDescent="0.2">
      <c r="A2645" s="50">
        <v>2642</v>
      </c>
      <c r="B2645" s="51">
        <v>63.045942422952187</v>
      </c>
    </row>
    <row r="2646" spans="1:2" x14ac:dyDescent="0.2">
      <c r="A2646" s="50">
        <v>2643</v>
      </c>
      <c r="B2646" s="51">
        <v>65.024516910447076</v>
      </c>
    </row>
    <row r="2647" spans="1:2" x14ac:dyDescent="0.2">
      <c r="A2647" s="50">
        <v>2644</v>
      </c>
      <c r="B2647" s="51">
        <v>61.82851497916409</v>
      </c>
    </row>
    <row r="2648" spans="1:2" x14ac:dyDescent="0.2">
      <c r="A2648" s="50">
        <v>2645</v>
      </c>
      <c r="B2648" s="51">
        <v>64.170323604274159</v>
      </c>
    </row>
    <row r="2649" spans="1:2" x14ac:dyDescent="0.2">
      <c r="A2649" s="50">
        <v>2646</v>
      </c>
      <c r="B2649" s="51">
        <v>61.711262669989637</v>
      </c>
    </row>
    <row r="2650" spans="1:2" x14ac:dyDescent="0.2">
      <c r="A2650" s="50">
        <v>2647</v>
      </c>
      <c r="B2650" s="51">
        <v>64.808356496221734</v>
      </c>
    </row>
    <row r="2651" spans="1:2" x14ac:dyDescent="0.2">
      <c r="A2651" s="50">
        <v>2648</v>
      </c>
      <c r="B2651" s="51">
        <v>60.55256140909772</v>
      </c>
    </row>
    <row r="2652" spans="1:2" x14ac:dyDescent="0.2">
      <c r="A2652" s="50">
        <v>2649</v>
      </c>
      <c r="B2652" s="51">
        <v>61.930983237526597</v>
      </c>
    </row>
    <row r="2653" spans="1:2" x14ac:dyDescent="0.2">
      <c r="A2653" s="50">
        <v>2650</v>
      </c>
      <c r="B2653" s="51">
        <v>60.580586623672851</v>
      </c>
    </row>
    <row r="2654" spans="1:2" x14ac:dyDescent="0.2">
      <c r="A2654" s="50">
        <v>2651</v>
      </c>
      <c r="B2654" s="51">
        <v>60.217928904315421</v>
      </c>
    </row>
    <row r="2655" spans="1:2" x14ac:dyDescent="0.2">
      <c r="A2655" s="50">
        <v>2652</v>
      </c>
      <c r="B2655" s="51">
        <v>58.974056056313387</v>
      </c>
    </row>
    <row r="2656" spans="1:2" x14ac:dyDescent="0.2">
      <c r="A2656" s="50">
        <v>2653</v>
      </c>
      <c r="B2656" s="51">
        <v>61.696978657512382</v>
      </c>
    </row>
    <row r="2657" spans="1:2" x14ac:dyDescent="0.2">
      <c r="A2657" s="50">
        <v>2654</v>
      </c>
      <c r="B2657" s="51">
        <v>61.374937722198567</v>
      </c>
    </row>
    <row r="2658" spans="1:2" x14ac:dyDescent="0.2">
      <c r="A2658" s="50">
        <v>2655</v>
      </c>
      <c r="B2658" s="51">
        <v>63.993086672182727</v>
      </c>
    </row>
    <row r="2659" spans="1:2" x14ac:dyDescent="0.2">
      <c r="A2659" s="50">
        <v>2656</v>
      </c>
      <c r="B2659" s="51">
        <v>62.061361818080975</v>
      </c>
    </row>
    <row r="2660" spans="1:2" x14ac:dyDescent="0.2">
      <c r="A2660" s="50">
        <v>2657</v>
      </c>
      <c r="B2660" s="51">
        <v>63.243247507927961</v>
      </c>
    </row>
    <row r="2661" spans="1:2" x14ac:dyDescent="0.2">
      <c r="A2661" s="50">
        <v>2658</v>
      </c>
      <c r="B2661" s="51">
        <v>64.046785166481214</v>
      </c>
    </row>
    <row r="2662" spans="1:2" x14ac:dyDescent="0.2">
      <c r="A2662" s="50">
        <v>2659</v>
      </c>
      <c r="B2662" s="51">
        <v>63.495069440473124</v>
      </c>
    </row>
    <row r="2663" spans="1:2" x14ac:dyDescent="0.2">
      <c r="A2663" s="50">
        <v>2660</v>
      </c>
      <c r="B2663" s="51">
        <v>65.972313231004179</v>
      </c>
    </row>
    <row r="2664" spans="1:2" x14ac:dyDescent="0.2">
      <c r="A2664" s="50">
        <v>2661</v>
      </c>
      <c r="B2664" s="51">
        <v>60.904694755509354</v>
      </c>
    </row>
    <row r="2665" spans="1:2" x14ac:dyDescent="0.2">
      <c r="A2665" s="50">
        <v>2662</v>
      </c>
      <c r="B2665" s="51">
        <v>61.020937518893405</v>
      </c>
    </row>
    <row r="2666" spans="1:2" x14ac:dyDescent="0.2">
      <c r="A2666" s="50">
        <v>2663</v>
      </c>
      <c r="B2666" s="51">
        <v>63.380196643539449</v>
      </c>
    </row>
    <row r="2667" spans="1:2" x14ac:dyDescent="0.2">
      <c r="A2667" s="50">
        <v>2664</v>
      </c>
      <c r="B2667" s="51">
        <v>63.567896761884938</v>
      </c>
    </row>
    <row r="2668" spans="1:2" x14ac:dyDescent="0.2">
      <c r="A2668" s="50">
        <v>2665</v>
      </c>
      <c r="B2668" s="51">
        <v>65.336133450139144</v>
      </c>
    </row>
    <row r="2669" spans="1:2" x14ac:dyDescent="0.2">
      <c r="A2669" s="50">
        <v>2666</v>
      </c>
      <c r="B2669" s="51">
        <v>61.473289465612574</v>
      </c>
    </row>
    <row r="2670" spans="1:2" x14ac:dyDescent="0.2">
      <c r="A2670" s="50">
        <v>2667</v>
      </c>
      <c r="B2670" s="51">
        <v>57.558804174436879</v>
      </c>
    </row>
    <row r="2671" spans="1:2" x14ac:dyDescent="0.2">
      <c r="A2671" s="50">
        <v>2668</v>
      </c>
      <c r="B2671" s="51">
        <v>62.575086187640636</v>
      </c>
    </row>
    <row r="2672" spans="1:2" x14ac:dyDescent="0.2">
      <c r="A2672" s="50">
        <v>2669</v>
      </c>
      <c r="B2672" s="51">
        <v>64.761413176955003</v>
      </c>
    </row>
    <row r="2673" spans="1:2" x14ac:dyDescent="0.2">
      <c r="A2673" s="50">
        <v>2670</v>
      </c>
      <c r="B2673" s="51">
        <v>62.177637003297491</v>
      </c>
    </row>
    <row r="2674" spans="1:2" x14ac:dyDescent="0.2">
      <c r="A2674" s="50">
        <v>2671</v>
      </c>
      <c r="B2674" s="51">
        <v>62.856334219222795</v>
      </c>
    </row>
    <row r="2675" spans="1:2" x14ac:dyDescent="0.2">
      <c r="A2675" s="50">
        <v>2672</v>
      </c>
      <c r="B2675" s="51">
        <v>69.887048543866015</v>
      </c>
    </row>
    <row r="2676" spans="1:2" x14ac:dyDescent="0.2">
      <c r="A2676" s="50">
        <v>2673</v>
      </c>
      <c r="B2676" s="51">
        <v>59.973555026635914</v>
      </c>
    </row>
    <row r="2677" spans="1:2" x14ac:dyDescent="0.2">
      <c r="A2677" s="50">
        <v>2674</v>
      </c>
      <c r="B2677" s="51">
        <v>65.874164235822093</v>
      </c>
    </row>
    <row r="2678" spans="1:2" x14ac:dyDescent="0.2">
      <c r="A2678" s="50">
        <v>2675</v>
      </c>
      <c r="B2678" s="51">
        <v>62.470591858035647</v>
      </c>
    </row>
    <row r="2679" spans="1:2" x14ac:dyDescent="0.2">
      <c r="A2679" s="50">
        <v>2676</v>
      </c>
      <c r="B2679" s="51">
        <v>61.96712911071991</v>
      </c>
    </row>
    <row r="2680" spans="1:2" x14ac:dyDescent="0.2">
      <c r="A2680" s="50">
        <v>2677</v>
      </c>
      <c r="B2680" s="51">
        <v>62.025259837322572</v>
      </c>
    </row>
    <row r="2681" spans="1:2" x14ac:dyDescent="0.2">
      <c r="A2681" s="50">
        <v>2678</v>
      </c>
      <c r="B2681" s="51">
        <v>61.850631484068209</v>
      </c>
    </row>
    <row r="2682" spans="1:2" x14ac:dyDescent="0.2">
      <c r="A2682" s="50">
        <v>2679</v>
      </c>
      <c r="B2682" s="51">
        <v>62.375033638939456</v>
      </c>
    </row>
    <row r="2683" spans="1:2" x14ac:dyDescent="0.2">
      <c r="A2683" s="50">
        <v>2680</v>
      </c>
      <c r="B2683" s="51">
        <v>60.724603554303997</v>
      </c>
    </row>
    <row r="2684" spans="1:2" x14ac:dyDescent="0.2">
      <c r="A2684" s="50">
        <v>2681</v>
      </c>
      <c r="B2684" s="51">
        <v>59.644702587488482</v>
      </c>
    </row>
    <row r="2685" spans="1:2" x14ac:dyDescent="0.2">
      <c r="A2685" s="50">
        <v>2682</v>
      </c>
      <c r="B2685" s="51">
        <v>60.751183784944537</v>
      </c>
    </row>
    <row r="2686" spans="1:2" x14ac:dyDescent="0.2">
      <c r="A2686" s="50">
        <v>2683</v>
      </c>
      <c r="B2686" s="51">
        <v>64.362114830509185</v>
      </c>
    </row>
    <row r="2687" spans="1:2" x14ac:dyDescent="0.2">
      <c r="A2687" s="50">
        <v>2684</v>
      </c>
      <c r="B2687" s="51">
        <v>61.351765125452644</v>
      </c>
    </row>
    <row r="2688" spans="1:2" x14ac:dyDescent="0.2">
      <c r="A2688" s="50">
        <v>2685</v>
      </c>
      <c r="B2688" s="51">
        <v>59.133098873863844</v>
      </c>
    </row>
    <row r="2689" spans="1:2" x14ac:dyDescent="0.2">
      <c r="A2689" s="50">
        <v>2686</v>
      </c>
      <c r="B2689" s="51">
        <v>61.518810345794272</v>
      </c>
    </row>
    <row r="2690" spans="1:2" x14ac:dyDescent="0.2">
      <c r="A2690" s="50">
        <v>2687</v>
      </c>
      <c r="B2690" s="51">
        <v>61.908933797546425</v>
      </c>
    </row>
    <row r="2691" spans="1:2" x14ac:dyDescent="0.2">
      <c r="A2691" s="50">
        <v>2688</v>
      </c>
      <c r="B2691" s="51">
        <v>62.19968322676754</v>
      </c>
    </row>
    <row r="2692" spans="1:2" x14ac:dyDescent="0.2">
      <c r="A2692" s="50">
        <v>2689</v>
      </c>
      <c r="B2692" s="51">
        <v>61.313570022316568</v>
      </c>
    </row>
    <row r="2693" spans="1:2" x14ac:dyDescent="0.2">
      <c r="A2693" s="50">
        <v>2690</v>
      </c>
      <c r="B2693" s="51">
        <v>64.264171672970178</v>
      </c>
    </row>
    <row r="2694" spans="1:2" x14ac:dyDescent="0.2">
      <c r="A2694" s="50">
        <v>2691</v>
      </c>
      <c r="B2694" s="51">
        <v>61.533337767092732</v>
      </c>
    </row>
    <row r="2695" spans="1:2" x14ac:dyDescent="0.2">
      <c r="A2695" s="50">
        <v>2692</v>
      </c>
      <c r="B2695" s="51">
        <v>66.873145906926339</v>
      </c>
    </row>
    <row r="2696" spans="1:2" x14ac:dyDescent="0.2">
      <c r="A2696" s="50">
        <v>2693</v>
      </c>
      <c r="B2696" s="51">
        <v>63.135533285055686</v>
      </c>
    </row>
    <row r="2697" spans="1:2" x14ac:dyDescent="0.2">
      <c r="A2697" s="50">
        <v>2694</v>
      </c>
      <c r="B2697" s="51">
        <v>62.649678357114034</v>
      </c>
    </row>
    <row r="2698" spans="1:2" x14ac:dyDescent="0.2">
      <c r="A2698" s="50">
        <v>2695</v>
      </c>
      <c r="B2698" s="51">
        <v>61.435755345279219</v>
      </c>
    </row>
    <row r="2699" spans="1:2" x14ac:dyDescent="0.2">
      <c r="A2699" s="50">
        <v>2696</v>
      </c>
      <c r="B2699" s="51">
        <v>63.748198915940655</v>
      </c>
    </row>
    <row r="2700" spans="1:2" x14ac:dyDescent="0.2">
      <c r="A2700" s="50">
        <v>2697</v>
      </c>
      <c r="B2700" s="51">
        <v>62.589598099822993</v>
      </c>
    </row>
    <row r="2701" spans="1:2" x14ac:dyDescent="0.2">
      <c r="A2701" s="50">
        <v>2698</v>
      </c>
      <c r="B2701" s="51">
        <v>61.615475689016328</v>
      </c>
    </row>
    <row r="2702" spans="1:2" x14ac:dyDescent="0.2">
      <c r="A2702" s="50">
        <v>2699</v>
      </c>
      <c r="B2702" s="51">
        <v>63.11075105405591</v>
      </c>
    </row>
    <row r="2703" spans="1:2" x14ac:dyDescent="0.2">
      <c r="A2703" s="50">
        <v>2700</v>
      </c>
      <c r="B2703" s="51">
        <v>64.642840112575811</v>
      </c>
    </row>
    <row r="2704" spans="1:2" x14ac:dyDescent="0.2">
      <c r="A2704" s="50">
        <v>2701</v>
      </c>
      <c r="B2704" s="51">
        <v>62.352807339774664</v>
      </c>
    </row>
    <row r="2705" spans="1:2" x14ac:dyDescent="0.2">
      <c r="A2705" s="50">
        <v>2702</v>
      </c>
      <c r="B2705" s="51">
        <v>62.316409849515786</v>
      </c>
    </row>
    <row r="2706" spans="1:2" x14ac:dyDescent="0.2">
      <c r="A2706" s="50">
        <v>2703</v>
      </c>
      <c r="B2706" s="51">
        <v>60.930021175048708</v>
      </c>
    </row>
    <row r="2707" spans="1:2" x14ac:dyDescent="0.2">
      <c r="A2707" s="50">
        <v>2704</v>
      </c>
      <c r="B2707" s="51">
        <v>58.019750720027353</v>
      </c>
    </row>
    <row r="2708" spans="1:2" x14ac:dyDescent="0.2">
      <c r="A2708" s="50">
        <v>2705</v>
      </c>
      <c r="B2708" s="51">
        <v>62.397293160573582</v>
      </c>
    </row>
    <row r="2709" spans="1:2" x14ac:dyDescent="0.2">
      <c r="A2709" s="50">
        <v>2706</v>
      </c>
      <c r="B2709" s="51">
        <v>66.675283330833494</v>
      </c>
    </row>
    <row r="2710" spans="1:2" x14ac:dyDescent="0.2">
      <c r="A2710" s="50">
        <v>2707</v>
      </c>
      <c r="B2710" s="51">
        <v>60.477268348389188</v>
      </c>
    </row>
    <row r="2711" spans="1:2" x14ac:dyDescent="0.2">
      <c r="A2711" s="50">
        <v>2708</v>
      </c>
      <c r="B2711" s="51">
        <v>62.105376814119872</v>
      </c>
    </row>
    <row r="2712" spans="1:2" x14ac:dyDescent="0.2">
      <c r="A2712" s="50">
        <v>2709</v>
      </c>
      <c r="B2712" s="51">
        <v>59.815936192492273</v>
      </c>
    </row>
    <row r="2713" spans="1:2" x14ac:dyDescent="0.2">
      <c r="A2713" s="50">
        <v>2710</v>
      </c>
      <c r="B2713" s="51">
        <v>61.989149130239419</v>
      </c>
    </row>
    <row r="2714" spans="1:2" x14ac:dyDescent="0.2">
      <c r="A2714" s="50">
        <v>2711</v>
      </c>
      <c r="B2714" s="51">
        <v>60.350779415232793</v>
      </c>
    </row>
    <row r="2715" spans="1:2" x14ac:dyDescent="0.2">
      <c r="A2715" s="50">
        <v>2712</v>
      </c>
      <c r="B2715" s="51">
        <v>60.88838706113328</v>
      </c>
    </row>
    <row r="2716" spans="1:2" x14ac:dyDescent="0.2">
      <c r="A2716" s="50">
        <v>2713</v>
      </c>
      <c r="B2716" s="51">
        <v>63.827411855850023</v>
      </c>
    </row>
    <row r="2717" spans="1:2" x14ac:dyDescent="0.2">
      <c r="A2717" s="50">
        <v>2714</v>
      </c>
      <c r="B2717" s="51">
        <v>62.411569882618444</v>
      </c>
    </row>
    <row r="2718" spans="1:2" x14ac:dyDescent="0.2">
      <c r="A2718" s="50">
        <v>2715</v>
      </c>
      <c r="B2718" s="51">
        <v>62.141495169980715</v>
      </c>
    </row>
    <row r="2719" spans="1:2" x14ac:dyDescent="0.2">
      <c r="A2719" s="50">
        <v>2716</v>
      </c>
      <c r="B2719" s="51">
        <v>61.496081198913672</v>
      </c>
    </row>
    <row r="2720" spans="1:2" x14ac:dyDescent="0.2">
      <c r="A2720" s="50">
        <v>2717</v>
      </c>
      <c r="B2720" s="51">
        <v>63.522461766208899</v>
      </c>
    </row>
    <row r="2721" spans="1:2" x14ac:dyDescent="0.2">
      <c r="A2721" s="50">
        <v>2718</v>
      </c>
      <c r="B2721" s="51">
        <v>63.151479560375911</v>
      </c>
    </row>
    <row r="2722" spans="1:2" x14ac:dyDescent="0.2">
      <c r="A2722" s="50">
        <v>2719</v>
      </c>
      <c r="B2722" s="51">
        <v>59.60234493243297</v>
      </c>
    </row>
    <row r="2723" spans="1:2" x14ac:dyDescent="0.2">
      <c r="A2723" s="50">
        <v>2720</v>
      </c>
      <c r="B2723" s="51">
        <v>62.338586817817799</v>
      </c>
    </row>
    <row r="2724" spans="1:2" x14ac:dyDescent="0.2">
      <c r="A2724" s="50">
        <v>2721</v>
      </c>
      <c r="B2724" s="51">
        <v>57.302817434253072</v>
      </c>
    </row>
    <row r="2725" spans="1:2" x14ac:dyDescent="0.2">
      <c r="A2725" s="50">
        <v>2722</v>
      </c>
      <c r="B2725" s="51">
        <v>59.67132919307307</v>
      </c>
    </row>
    <row r="2726" spans="1:2" x14ac:dyDescent="0.2">
      <c r="A2726" s="50">
        <v>2723</v>
      </c>
      <c r="B2726" s="51">
        <v>58.640925936811804</v>
      </c>
    </row>
    <row r="2727" spans="1:2" x14ac:dyDescent="0.2">
      <c r="A2727" s="50">
        <v>2724</v>
      </c>
      <c r="B2727" s="51">
        <v>60.837022214437567</v>
      </c>
    </row>
    <row r="2728" spans="1:2" x14ac:dyDescent="0.2">
      <c r="A2728" s="50">
        <v>2725</v>
      </c>
      <c r="B2728" s="51">
        <v>61.212745949275686</v>
      </c>
    </row>
    <row r="2729" spans="1:2" x14ac:dyDescent="0.2">
      <c r="A2729" s="50">
        <v>2726</v>
      </c>
      <c r="B2729" s="51">
        <v>62.794507221157104</v>
      </c>
    </row>
    <row r="2730" spans="1:2" x14ac:dyDescent="0.2">
      <c r="A2730" s="50">
        <v>2727</v>
      </c>
      <c r="B2730" s="51">
        <v>58.228209517080451</v>
      </c>
    </row>
    <row r="2731" spans="1:2" x14ac:dyDescent="0.2">
      <c r="A2731" s="50">
        <v>2728</v>
      </c>
      <c r="B2731" s="51">
        <v>58.840486938031283</v>
      </c>
    </row>
    <row r="2732" spans="1:2" x14ac:dyDescent="0.2">
      <c r="A2732" s="50">
        <v>2729</v>
      </c>
      <c r="B2732" s="51">
        <v>60.626019037114048</v>
      </c>
    </row>
    <row r="2733" spans="1:2" x14ac:dyDescent="0.2">
      <c r="A2733" s="50">
        <v>2730</v>
      </c>
      <c r="B2733" s="51">
        <v>61.755768316346945</v>
      </c>
    </row>
    <row r="2734" spans="1:2" x14ac:dyDescent="0.2">
      <c r="A2734" s="50">
        <v>2731</v>
      </c>
      <c r="B2734" s="51">
        <v>61.188932718521023</v>
      </c>
    </row>
    <row r="2735" spans="1:2" x14ac:dyDescent="0.2">
      <c r="A2735" s="50">
        <v>2732</v>
      </c>
      <c r="B2735" s="51">
        <v>64.938510114236308</v>
      </c>
    </row>
    <row r="2736" spans="1:2" x14ac:dyDescent="0.2">
      <c r="A2736" s="50">
        <v>2733</v>
      </c>
      <c r="B2736" s="51">
        <v>60.320358920795179</v>
      </c>
    </row>
    <row r="2737" spans="1:2" x14ac:dyDescent="0.2">
      <c r="A2737" s="50">
        <v>2734</v>
      </c>
      <c r="B2737" s="51">
        <v>62.456248062206335</v>
      </c>
    </row>
    <row r="2738" spans="1:2" x14ac:dyDescent="0.2">
      <c r="A2738" s="50">
        <v>2735</v>
      </c>
      <c r="B2738" s="51">
        <v>65.727129579592273</v>
      </c>
    </row>
    <row r="2739" spans="1:2" x14ac:dyDescent="0.2">
      <c r="A2739" s="50">
        <v>2736</v>
      </c>
      <c r="B2739" s="51">
        <v>61.101302708293339</v>
      </c>
    </row>
    <row r="2740" spans="1:2" x14ac:dyDescent="0.2">
      <c r="A2740" s="50">
        <v>2737</v>
      </c>
      <c r="B2740" s="51">
        <v>60.380853957501152</v>
      </c>
    </row>
    <row r="2741" spans="1:2" x14ac:dyDescent="0.2">
      <c r="A2741" s="50">
        <v>2738</v>
      </c>
      <c r="B2741" s="51">
        <v>56.573655173198574</v>
      </c>
    </row>
    <row r="2742" spans="1:2" x14ac:dyDescent="0.2">
      <c r="A2742" s="50">
        <v>2739</v>
      </c>
      <c r="B2742" s="51">
        <v>62.756392337867105</v>
      </c>
    </row>
    <row r="2743" spans="1:2" x14ac:dyDescent="0.2">
      <c r="A2743" s="50">
        <v>2740</v>
      </c>
      <c r="B2743" s="51">
        <v>63.877785022652368</v>
      </c>
    </row>
    <row r="2744" spans="1:2" x14ac:dyDescent="0.2">
      <c r="A2744" s="50">
        <v>2741</v>
      </c>
      <c r="B2744" s="51">
        <v>63.960903853089661</v>
      </c>
    </row>
    <row r="2745" spans="1:2" x14ac:dyDescent="0.2">
      <c r="A2745" s="50">
        <v>2742</v>
      </c>
      <c r="B2745" s="51">
        <v>63.718762080711556</v>
      </c>
    </row>
    <row r="2746" spans="1:2" x14ac:dyDescent="0.2">
      <c r="A2746" s="50">
        <v>2743</v>
      </c>
      <c r="B2746" s="51">
        <v>64.53112246676271</v>
      </c>
    </row>
    <row r="2747" spans="1:2" x14ac:dyDescent="0.2">
      <c r="A2747" s="50">
        <v>2744</v>
      </c>
      <c r="B2747" s="51">
        <v>62.52991889280932</v>
      </c>
    </row>
    <row r="2748" spans="1:2" x14ac:dyDescent="0.2">
      <c r="A2748" s="50">
        <v>2745</v>
      </c>
      <c r="B2748" s="51">
        <v>61.792179089840936</v>
      </c>
    </row>
    <row r="2749" spans="1:2" x14ac:dyDescent="0.2">
      <c r="A2749" s="50">
        <v>2746</v>
      </c>
      <c r="B2749" s="51">
        <v>62.552475983915819</v>
      </c>
    </row>
    <row r="2750" spans="1:2" x14ac:dyDescent="0.2">
      <c r="A2750" s="50">
        <v>2747</v>
      </c>
      <c r="B2750" s="51">
        <v>60.008730499741283</v>
      </c>
    </row>
    <row r="2751" spans="1:2" x14ac:dyDescent="0.2">
      <c r="A2751" s="50">
        <v>2748</v>
      </c>
      <c r="B2751" s="51">
        <v>61.637921104535231</v>
      </c>
    </row>
    <row r="2752" spans="1:2" x14ac:dyDescent="0.2">
      <c r="A2752" s="50">
        <v>2749</v>
      </c>
      <c r="B2752" s="51">
        <v>61.555970479339571</v>
      </c>
    </row>
    <row r="2753" spans="1:2" x14ac:dyDescent="0.2">
      <c r="A2753" s="50">
        <v>2750</v>
      </c>
      <c r="B2753" s="51">
        <v>63.311115329340154</v>
      </c>
    </row>
    <row r="2754" spans="1:2" x14ac:dyDescent="0.2">
      <c r="A2754" s="50">
        <v>2751</v>
      </c>
      <c r="B2754" s="51">
        <v>63.797151431295212</v>
      </c>
    </row>
    <row r="2755" spans="1:2" x14ac:dyDescent="0.2">
      <c r="A2755" s="50">
        <v>2752</v>
      </c>
      <c r="B2755" s="51">
        <v>64.228176229297631</v>
      </c>
    </row>
    <row r="2756" spans="1:2" x14ac:dyDescent="0.2">
      <c r="A2756" s="50">
        <v>2753</v>
      </c>
      <c r="B2756" s="51">
        <v>63.086102279988616</v>
      </c>
    </row>
    <row r="2757" spans="1:2" x14ac:dyDescent="0.2">
      <c r="A2757" s="50">
        <v>2754</v>
      </c>
      <c r="B2757" s="51">
        <v>59.914563919400301</v>
      </c>
    </row>
    <row r="2758" spans="1:2" x14ac:dyDescent="0.2">
      <c r="A2758" s="50">
        <v>2755</v>
      </c>
      <c r="B2758" s="51">
        <v>61.814336036249586</v>
      </c>
    </row>
    <row r="2759" spans="1:2" x14ac:dyDescent="0.2">
      <c r="A2759" s="50">
        <v>2756</v>
      </c>
      <c r="B2759" s="51">
        <v>60.996156630355927</v>
      </c>
    </row>
    <row r="2760" spans="1:2" x14ac:dyDescent="0.2">
      <c r="A2760" s="50">
        <v>2757</v>
      </c>
      <c r="B2760" s="51">
        <v>67.702237465004487</v>
      </c>
    </row>
    <row r="2761" spans="1:2" x14ac:dyDescent="0.2">
      <c r="A2761" s="50">
        <v>2758</v>
      </c>
      <c r="B2761" s="51">
        <v>62.94264521499089</v>
      </c>
    </row>
    <row r="2762" spans="1:2" x14ac:dyDescent="0.2">
      <c r="A2762" s="50">
        <v>2759</v>
      </c>
      <c r="B2762" s="51">
        <v>63.217840563582648</v>
      </c>
    </row>
    <row r="2763" spans="1:2" x14ac:dyDescent="0.2">
      <c r="A2763" s="50">
        <v>2760</v>
      </c>
      <c r="B2763" s="51">
        <v>59.223964925385857</v>
      </c>
    </row>
    <row r="2764" spans="1:2" x14ac:dyDescent="0.2">
      <c r="A2764" s="50">
        <v>2761</v>
      </c>
      <c r="B2764" s="51">
        <v>62.879913504229563</v>
      </c>
    </row>
    <row r="2765" spans="1:2" x14ac:dyDescent="0.2">
      <c r="A2765" s="50">
        <v>2762</v>
      </c>
      <c r="B2765" s="51">
        <v>63.423776407147145</v>
      </c>
    </row>
    <row r="2766" spans="1:2" x14ac:dyDescent="0.2">
      <c r="A2766" s="50">
        <v>2763</v>
      </c>
      <c r="B2766" s="51">
        <v>67.305563219633711</v>
      </c>
    </row>
    <row r="2767" spans="1:2" x14ac:dyDescent="0.2">
      <c r="A2767" s="50">
        <v>2764</v>
      </c>
      <c r="B2767" s="51">
        <v>60.23825746597899</v>
      </c>
    </row>
    <row r="2768" spans="1:2" x14ac:dyDescent="0.2">
      <c r="A2768" s="50">
        <v>2765</v>
      </c>
      <c r="B2768" s="51">
        <v>62.635064561995009</v>
      </c>
    </row>
    <row r="2769" spans="1:2" x14ac:dyDescent="0.2">
      <c r="A2769" s="50">
        <v>2766</v>
      </c>
      <c r="B2769" s="51">
        <v>64.425274717180812</v>
      </c>
    </row>
    <row r="2770" spans="1:2" x14ac:dyDescent="0.2">
      <c r="A2770" s="50">
        <v>2767</v>
      </c>
      <c r="B2770" s="51">
        <v>62.710210611579335</v>
      </c>
    </row>
    <row r="2771" spans="1:2" x14ac:dyDescent="0.2">
      <c r="A2771" s="50">
        <v>2768</v>
      </c>
      <c r="B2771" s="51">
        <v>61.251590356422433</v>
      </c>
    </row>
    <row r="2772" spans="1:2" x14ac:dyDescent="0.2">
      <c r="A2772" s="50">
        <v>2769</v>
      </c>
      <c r="B2772" s="51">
        <v>64.572692147924002</v>
      </c>
    </row>
    <row r="2773" spans="1:2" x14ac:dyDescent="0.2">
      <c r="A2773" s="50">
        <v>2770</v>
      </c>
      <c r="B2773" s="51">
        <v>60.97123284526586</v>
      </c>
    </row>
    <row r="2774" spans="1:2" x14ac:dyDescent="0.2">
      <c r="A2774" s="50">
        <v>2771</v>
      </c>
      <c r="B2774" s="51">
        <v>60.820422913814717</v>
      </c>
    </row>
    <row r="2775" spans="1:2" x14ac:dyDescent="0.2">
      <c r="A2775" s="50">
        <v>2772</v>
      </c>
      <c r="B2775" s="51">
        <v>64.080095411219759</v>
      </c>
    </row>
    <row r="2776" spans="1:2" x14ac:dyDescent="0.2">
      <c r="A2776" s="50">
        <v>2773</v>
      </c>
      <c r="B2776" s="51">
        <v>61.886869018245932</v>
      </c>
    </row>
    <row r="2777" spans="1:2" x14ac:dyDescent="0.2">
      <c r="A2777" s="50">
        <v>2774</v>
      </c>
      <c r="B2777" s="51">
        <v>63.908956475111843</v>
      </c>
    </row>
    <row r="2778" spans="1:2" x14ac:dyDescent="0.2">
      <c r="A2778" s="50">
        <v>2775</v>
      </c>
      <c r="B2778" s="51">
        <v>62.235883937977668</v>
      </c>
    </row>
    <row r="2779" spans="1:2" x14ac:dyDescent="0.2">
      <c r="A2779" s="50">
        <v>2776</v>
      </c>
      <c r="B2779" s="51">
        <v>62.67254653498162</v>
      </c>
    </row>
    <row r="2780" spans="1:2" x14ac:dyDescent="0.2">
      <c r="A2780" s="50">
        <v>2777</v>
      </c>
      <c r="B2780" s="51">
        <v>59.359924381067408</v>
      </c>
    </row>
    <row r="2781" spans="1:2" x14ac:dyDescent="0.2">
      <c r="A2781" s="50">
        <v>2778</v>
      </c>
      <c r="B2781" s="51">
        <v>62.695482367384017</v>
      </c>
    </row>
    <row r="2782" spans="1:2" x14ac:dyDescent="0.2">
      <c r="A2782" s="50">
        <v>2779</v>
      </c>
      <c r="B2782" s="51">
        <v>64.135750520008031</v>
      </c>
    </row>
    <row r="2783" spans="1:2" x14ac:dyDescent="0.2">
      <c r="A2783" s="50">
        <v>2780</v>
      </c>
      <c r="B2783" s="51">
        <v>63.285276081484525</v>
      </c>
    </row>
    <row r="2784" spans="1:2" x14ac:dyDescent="0.2">
      <c r="A2784" s="50">
        <v>2781</v>
      </c>
      <c r="B2784" s="51">
        <v>58.72013623068645</v>
      </c>
    </row>
    <row r="2785" spans="1:2" x14ac:dyDescent="0.2">
      <c r="A2785" s="50">
        <v>2782</v>
      </c>
      <c r="B2785" s="51">
        <v>68.084948347926726</v>
      </c>
    </row>
    <row r="2786" spans="1:2" x14ac:dyDescent="0.2">
      <c r="A2786" s="50">
        <v>2783</v>
      </c>
      <c r="B2786" s="51">
        <v>61.769994322990769</v>
      </c>
    </row>
    <row r="2787" spans="1:2" x14ac:dyDescent="0.2">
      <c r="A2787" s="50">
        <v>2784</v>
      </c>
      <c r="B2787" s="51">
        <v>64.464723631497591</v>
      </c>
    </row>
    <row r="2788" spans="1:2" x14ac:dyDescent="0.2">
      <c r="A2788" s="50">
        <v>2785</v>
      </c>
      <c r="B2788" s="51">
        <v>61.165012162647216</v>
      </c>
    </row>
    <row r="2789" spans="1:2" x14ac:dyDescent="0.2">
      <c r="A2789" s="50">
        <v>2786</v>
      </c>
      <c r="B2789" s="51">
        <v>60.13227294465571</v>
      </c>
    </row>
    <row r="2790" spans="1:2" x14ac:dyDescent="0.2">
      <c r="A2790" s="50">
        <v>2787</v>
      </c>
      <c r="B2790" s="51">
        <v>59.408563758423547</v>
      </c>
    </row>
    <row r="2791" spans="1:2" x14ac:dyDescent="0.2">
      <c r="A2791" s="50">
        <v>2788</v>
      </c>
      <c r="B2791" s="51">
        <v>61.149631797760499</v>
      </c>
    </row>
    <row r="2792" spans="1:2" x14ac:dyDescent="0.2">
      <c r="A2792" s="50">
        <v>2789</v>
      </c>
      <c r="B2792" s="51">
        <v>62.981985156656478</v>
      </c>
    </row>
    <row r="2793" spans="1:2" x14ac:dyDescent="0.2">
      <c r="A2793" s="50">
        <v>2790</v>
      </c>
      <c r="B2793" s="51">
        <v>65.518685707744652</v>
      </c>
    </row>
    <row r="2794" spans="1:2" x14ac:dyDescent="0.2">
      <c r="A2794" s="50">
        <v>2791</v>
      </c>
      <c r="B2794" s="51">
        <v>61.290173158846244</v>
      </c>
    </row>
    <row r="2795" spans="1:2" x14ac:dyDescent="0.2">
      <c r="A2795" s="50">
        <v>2792</v>
      </c>
      <c r="B2795" s="51">
        <v>59.530616953211997</v>
      </c>
    </row>
    <row r="2796" spans="1:2" x14ac:dyDescent="0.2">
      <c r="A2796" s="50">
        <v>2793</v>
      </c>
      <c r="B2796" s="51">
        <v>60.955190660593168</v>
      </c>
    </row>
    <row r="2797" spans="1:2" x14ac:dyDescent="0.2">
      <c r="A2797" s="50">
        <v>2794</v>
      </c>
      <c r="B2797" s="51">
        <v>63.595907761245812</v>
      </c>
    </row>
    <row r="2798" spans="1:2" x14ac:dyDescent="0.2">
      <c r="A2798" s="50">
        <v>2795</v>
      </c>
      <c r="B2798" s="51">
        <v>62.957970689584101</v>
      </c>
    </row>
    <row r="2799" spans="1:2" x14ac:dyDescent="0.2">
      <c r="A2799" s="50">
        <v>2796</v>
      </c>
      <c r="B2799" s="51">
        <v>60.42947945969636</v>
      </c>
    </row>
    <row r="2800" spans="1:2" x14ac:dyDescent="0.2">
      <c r="A2800" s="50">
        <v>2797</v>
      </c>
      <c r="B2800" s="51">
        <v>60.680542827784279</v>
      </c>
    </row>
    <row r="2801" spans="1:2" x14ac:dyDescent="0.2">
      <c r="A2801" s="50">
        <v>2798</v>
      </c>
      <c r="B2801" s="51">
        <v>64.686877467469145</v>
      </c>
    </row>
    <row r="2802" spans="1:2" x14ac:dyDescent="0.2">
      <c r="A2802" s="50">
        <v>2799</v>
      </c>
      <c r="B2802" s="51">
        <v>60.768103517885322</v>
      </c>
    </row>
    <row r="2803" spans="1:2" x14ac:dyDescent="0.2">
      <c r="A2803" s="50">
        <v>2800</v>
      </c>
      <c r="B2803" s="51">
        <v>61.398031462745948</v>
      </c>
    </row>
    <row r="2804" spans="1:2" x14ac:dyDescent="0.2">
      <c r="A2804" s="50">
        <v>2801</v>
      </c>
      <c r="B2804" s="51">
        <v>62.257974018778427</v>
      </c>
    </row>
    <row r="2805" spans="1:2" x14ac:dyDescent="0.2">
      <c r="A2805" s="50">
        <v>2802</v>
      </c>
      <c r="B2805" s="51">
        <v>61.12552637359196</v>
      </c>
    </row>
    <row r="2806" spans="1:2" x14ac:dyDescent="0.2">
      <c r="A2806" s="50">
        <v>2803</v>
      </c>
      <c r="B2806" s="51">
        <v>65.402705927482344</v>
      </c>
    </row>
    <row r="2807" spans="1:2" x14ac:dyDescent="0.2">
      <c r="A2807" s="50">
        <v>2804</v>
      </c>
      <c r="B2807" s="51">
        <v>59.438986813605574</v>
      </c>
    </row>
    <row r="2808" spans="1:2" x14ac:dyDescent="0.2">
      <c r="A2808" s="50">
        <v>2805</v>
      </c>
      <c r="B2808" s="51">
        <v>59.558968765674862</v>
      </c>
    </row>
    <row r="2809" spans="1:2" x14ac:dyDescent="0.2">
      <c r="A2809" s="50">
        <v>2806</v>
      </c>
      <c r="B2809" s="51">
        <v>59.169226016525563</v>
      </c>
    </row>
    <row r="2810" spans="1:2" x14ac:dyDescent="0.2">
      <c r="A2810" s="50">
        <v>2807</v>
      </c>
      <c r="B2810" s="51">
        <v>60.153336549641274</v>
      </c>
    </row>
    <row r="2811" spans="1:2" x14ac:dyDescent="0.2">
      <c r="A2811" s="50">
        <v>2808</v>
      </c>
      <c r="B2811" s="51">
        <v>62.817849886034331</v>
      </c>
    </row>
    <row r="2812" spans="1:2" x14ac:dyDescent="0.2">
      <c r="A2812" s="50">
        <v>2809</v>
      </c>
      <c r="B2812" s="51">
        <v>63.642405903638711</v>
      </c>
    </row>
    <row r="2813" spans="1:2" x14ac:dyDescent="0.2">
      <c r="A2813" s="50">
        <v>2810</v>
      </c>
      <c r="B2813" s="51">
        <v>64.888095172331603</v>
      </c>
    </row>
    <row r="2814" spans="1:2" x14ac:dyDescent="0.2">
      <c r="A2814" s="50">
        <v>2811</v>
      </c>
      <c r="B2814" s="51">
        <v>62.003250062222747</v>
      </c>
    </row>
    <row r="2815" spans="1:2" x14ac:dyDescent="0.2">
      <c r="A2815" s="50">
        <v>2812</v>
      </c>
      <c r="B2815" s="51">
        <v>63.450604030568101</v>
      </c>
    </row>
    <row r="2816" spans="1:2" x14ac:dyDescent="0.2">
      <c r="A2816" s="50">
        <v>2813</v>
      </c>
      <c r="B2816" s="51">
        <v>63.353885166586259</v>
      </c>
    </row>
    <row r="2817" spans="1:2" x14ac:dyDescent="0.2">
      <c r="A2817" s="50">
        <v>2814</v>
      </c>
      <c r="B2817" s="51">
        <v>57.869112218466007</v>
      </c>
    </row>
    <row r="2818" spans="1:2" x14ac:dyDescent="0.2">
      <c r="A2818" s="50">
        <v>2815</v>
      </c>
      <c r="B2818" s="51">
        <v>59.309790533220756</v>
      </c>
    </row>
    <row r="2819" spans="1:2" x14ac:dyDescent="0.2">
      <c r="A2819" s="50">
        <v>2816</v>
      </c>
      <c r="B2819" s="51">
        <v>59.877771819864385</v>
      </c>
    </row>
    <row r="2820" spans="1:2" x14ac:dyDescent="0.2">
      <c r="A2820" s="50">
        <v>2817</v>
      </c>
      <c r="B2820" s="51">
        <v>67.021654624672166</v>
      </c>
    </row>
    <row r="2821" spans="1:2" x14ac:dyDescent="0.2">
      <c r="A2821" s="50">
        <v>2818</v>
      </c>
      <c r="B2821" s="51">
        <v>61.945099832661526</v>
      </c>
    </row>
    <row r="2822" spans="1:2" x14ac:dyDescent="0.2">
      <c r="A2822" s="50">
        <v>2819</v>
      </c>
      <c r="B2822" s="51">
        <v>63.671095904330258</v>
      </c>
    </row>
    <row r="2823" spans="1:2" x14ac:dyDescent="0.2">
      <c r="A2823" s="50">
        <v>2820</v>
      </c>
      <c r="B2823" s="51">
        <v>62.771248212512049</v>
      </c>
    </row>
    <row r="2824" spans="1:2" x14ac:dyDescent="0.2">
      <c r="A2824" s="50">
        <v>2821</v>
      </c>
      <c r="B2824" s="51">
        <v>61.06129515195336</v>
      </c>
    </row>
    <row r="2825" spans="1:2" x14ac:dyDescent="0.2">
      <c r="A2825" s="50">
        <v>2822</v>
      </c>
      <c r="B2825" s="51">
        <v>66.078373302863838</v>
      </c>
    </row>
    <row r="2826" spans="1:2" x14ac:dyDescent="0.2">
      <c r="A2826" s="50">
        <v>2823</v>
      </c>
      <c r="B2826" s="51">
        <v>56.939033826678319</v>
      </c>
    </row>
    <row r="2827" spans="1:2" x14ac:dyDescent="0.2">
      <c r="A2827" s="50">
        <v>2824</v>
      </c>
      <c r="B2827" s="51">
        <v>61.592982406925891</v>
      </c>
    </row>
    <row r="2828" spans="1:2" x14ac:dyDescent="0.2">
      <c r="A2828" s="50">
        <v>2825</v>
      </c>
      <c r="B2828" s="51">
        <v>65.814864332518084</v>
      </c>
    </row>
    <row r="2829" spans="1:2" x14ac:dyDescent="0.2">
      <c r="A2829" s="50">
        <v>2826</v>
      </c>
      <c r="B2829" s="51">
        <v>58.403748790869734</v>
      </c>
    </row>
    <row r="2830" spans="1:2" x14ac:dyDescent="0.2">
      <c r="A2830" s="50">
        <v>2827</v>
      </c>
      <c r="B2830" s="51">
        <v>61.036737946824708</v>
      </c>
    </row>
    <row r="2831" spans="1:2" x14ac:dyDescent="0.2">
      <c r="A2831" s="50">
        <v>2828</v>
      </c>
      <c r="B2831" s="51">
        <v>60.608358622515915</v>
      </c>
    </row>
    <row r="2832" spans="1:2" x14ac:dyDescent="0.2">
      <c r="A2832" s="50">
        <v>2829</v>
      </c>
      <c r="B2832" s="51">
        <v>65.079152314927299</v>
      </c>
    </row>
    <row r="2833" spans="1:2" x14ac:dyDescent="0.2">
      <c r="A2833" s="50">
        <v>2830</v>
      </c>
      <c r="B2833" s="51">
        <v>60.065242240101156</v>
      </c>
    </row>
    <row r="2834" spans="1:2" x14ac:dyDescent="0.2">
      <c r="A2834" s="50">
        <v>2831</v>
      </c>
      <c r="B2834" s="51">
        <v>63.006111080382688</v>
      </c>
    </row>
    <row r="2835" spans="1:2" x14ac:dyDescent="0.2">
      <c r="A2835" s="50">
        <v>2832</v>
      </c>
      <c r="B2835" s="51">
        <v>63.021625109259979</v>
      </c>
    </row>
    <row r="2836" spans="1:2" x14ac:dyDescent="0.2">
      <c r="A2836" s="50">
        <v>2833</v>
      </c>
      <c r="B2836" s="51">
        <v>60.185849881211226</v>
      </c>
    </row>
    <row r="2837" spans="1:2" x14ac:dyDescent="0.2">
      <c r="A2837" s="50">
        <v>2834</v>
      </c>
      <c r="B2837" s="51">
        <v>61.27513878078652</v>
      </c>
    </row>
    <row r="2838" spans="1:2" x14ac:dyDescent="0.2">
      <c r="A2838" s="50">
        <v>2835</v>
      </c>
      <c r="B2838" s="51">
        <v>62.612301217611034</v>
      </c>
    </row>
    <row r="2839" spans="1:2" x14ac:dyDescent="0.2">
      <c r="A2839" s="50">
        <v>2836</v>
      </c>
      <c r="B2839" s="51">
        <v>59.712152109114506</v>
      </c>
    </row>
    <row r="2840" spans="1:2" x14ac:dyDescent="0.2">
      <c r="A2840" s="50">
        <v>2837</v>
      </c>
      <c r="B2840" s="51">
        <v>62.163522163568523</v>
      </c>
    </row>
    <row r="2841" spans="1:2" x14ac:dyDescent="0.2">
      <c r="A2841" s="50">
        <v>2838</v>
      </c>
      <c r="B2841" s="51">
        <v>59.485413098842464</v>
      </c>
    </row>
    <row r="2842" spans="1:2" x14ac:dyDescent="0.2">
      <c r="A2842" s="50">
        <v>2839</v>
      </c>
      <c r="B2842" s="51">
        <v>62.515496828699511</v>
      </c>
    </row>
    <row r="2843" spans="1:2" x14ac:dyDescent="0.2">
      <c r="A2843" s="50">
        <v>2840</v>
      </c>
      <c r="B2843" s="51">
        <v>65.172858529293862</v>
      </c>
    </row>
    <row r="2844" spans="1:2" x14ac:dyDescent="0.2">
      <c r="A2844" s="50">
        <v>2841</v>
      </c>
      <c r="B2844" s="51">
        <v>61.652274404259124</v>
      </c>
    </row>
    <row r="2845" spans="1:2" x14ac:dyDescent="0.2">
      <c r="A2845" s="50">
        <v>2842</v>
      </c>
      <c r="B2845" s="51">
        <v>65.232736910845716</v>
      </c>
    </row>
    <row r="2846" spans="1:2" x14ac:dyDescent="0.2">
      <c r="A2846" s="50">
        <v>2843</v>
      </c>
      <c r="B2846" s="51">
        <v>59.77728127432998</v>
      </c>
    </row>
    <row r="2847" spans="1:2" x14ac:dyDescent="0.2">
      <c r="A2847" s="50">
        <v>2844</v>
      </c>
      <c r="B2847" s="51">
        <v>57.692000659608176</v>
      </c>
    </row>
    <row r="2848" spans="1:2" x14ac:dyDescent="0.2">
      <c r="A2848" s="50">
        <v>2845</v>
      </c>
      <c r="B2848" s="51">
        <v>61.412784025958622</v>
      </c>
    </row>
    <row r="2849" spans="1:2" x14ac:dyDescent="0.2">
      <c r="A2849" s="50">
        <v>2846</v>
      </c>
      <c r="B2849" s="51">
        <v>58.587460404292855</v>
      </c>
    </row>
    <row r="2850" spans="1:2" x14ac:dyDescent="0.2">
      <c r="A2850" s="50">
        <v>2847</v>
      </c>
      <c r="B2850" s="51">
        <v>62.047266370765563</v>
      </c>
    </row>
    <row r="2851" spans="1:2" x14ac:dyDescent="0.2">
      <c r="A2851" s="50">
        <v>2848</v>
      </c>
      <c r="B2851" s="51">
        <v>60.0990028366137</v>
      </c>
    </row>
    <row r="2852" spans="1:2" x14ac:dyDescent="0.2">
      <c r="A2852" s="50">
        <v>2849</v>
      </c>
      <c r="B2852" s="51">
        <v>61.458656166118551</v>
      </c>
    </row>
    <row r="2853" spans="1:2" x14ac:dyDescent="0.2">
      <c r="A2853" s="50">
        <v>2850</v>
      </c>
      <c r="B2853" s="51">
        <v>62.083367945090302</v>
      </c>
    </row>
    <row r="2854" spans="1:2" x14ac:dyDescent="0.2">
      <c r="A2854" s="50">
        <v>2851</v>
      </c>
      <c r="B2854" s="51">
        <v>61.674647009517273</v>
      </c>
    </row>
    <row r="2855" spans="1:2" x14ac:dyDescent="0.2">
      <c r="A2855" s="50">
        <v>2852</v>
      </c>
      <c r="B2855" s="51">
        <v>62.918805375012461</v>
      </c>
    </row>
    <row r="2856" spans="1:2" x14ac:dyDescent="0.2">
      <c r="A2856" s="50">
        <v>2853</v>
      </c>
      <c r="B2856" s="51">
        <v>66.274048187754261</v>
      </c>
    </row>
    <row r="2857" spans="1:2" x14ac:dyDescent="0.2">
      <c r="A2857" s="50">
        <v>2854</v>
      </c>
      <c r="B2857" s="51">
        <v>60.697815012996131</v>
      </c>
    </row>
    <row r="2858" spans="1:2" x14ac:dyDescent="0.2">
      <c r="A2858" s="50">
        <v>2855</v>
      </c>
      <c r="B2858" s="51">
        <v>61.578548131334323</v>
      </c>
    </row>
    <row r="2859" spans="1:2" x14ac:dyDescent="0.2">
      <c r="A2859" s="50">
        <v>2856</v>
      </c>
      <c r="B2859" s="51">
        <v>61.733532637465238</v>
      </c>
    </row>
    <row r="2860" spans="1:2" x14ac:dyDescent="0.2">
      <c r="A2860" s="50">
        <v>2857</v>
      </c>
      <c r="B2860" s="51">
        <v>62.733263751700967</v>
      </c>
    </row>
    <row r="2861" spans="1:2" x14ac:dyDescent="0.2">
      <c r="A2861" s="50">
        <v>2858</v>
      </c>
      <c r="B2861" s="51">
        <v>58.908884610051793</v>
      </c>
    </row>
    <row r="2862" spans="1:2" x14ac:dyDescent="0.2">
      <c r="A2862" s="50">
        <v>2859</v>
      </c>
      <c r="B2862" s="51">
        <v>66.151202182461986</v>
      </c>
    </row>
    <row r="2863" spans="1:2" x14ac:dyDescent="0.2">
      <c r="A2863" s="50">
        <v>2860</v>
      </c>
      <c r="B2863" s="51">
        <v>62.294259829922801</v>
      </c>
    </row>
    <row r="2864" spans="1:2" x14ac:dyDescent="0.2">
      <c r="A2864" s="50">
        <v>2861</v>
      </c>
      <c r="B2864" s="51">
        <v>62.493021209581066</v>
      </c>
    </row>
    <row r="2865" spans="1:2" x14ac:dyDescent="0.2">
      <c r="A2865" s="50">
        <v>2862</v>
      </c>
      <c r="B2865" s="51">
        <v>60.269664476891485</v>
      </c>
    </row>
    <row r="2866" spans="1:2" x14ac:dyDescent="0.2">
      <c r="A2866" s="50">
        <v>2863</v>
      </c>
      <c r="B2866" s="51">
        <v>61.085722304450435</v>
      </c>
    </row>
    <row r="2867" spans="1:2" x14ac:dyDescent="0.2">
      <c r="A2867" s="50">
        <v>2864</v>
      </c>
      <c r="B2867" s="51">
        <v>63.176490677298872</v>
      </c>
    </row>
    <row r="2868" spans="1:2" x14ac:dyDescent="0.2">
      <c r="A2868" s="50">
        <v>2865</v>
      </c>
      <c r="B2868" s="51">
        <v>64.324507091907876</v>
      </c>
    </row>
    <row r="2869" spans="1:2" x14ac:dyDescent="0.2">
      <c r="A2869" s="50">
        <v>2866</v>
      </c>
      <c r="B2869" s="51">
        <v>62.895067122298627</v>
      </c>
    </row>
    <row r="2870" spans="1:2" x14ac:dyDescent="0.2">
      <c r="A2870" s="50">
        <v>2867</v>
      </c>
      <c r="B2870" s="51">
        <v>60.653395657594068</v>
      </c>
    </row>
    <row r="2871" spans="1:2" x14ac:dyDescent="0.2">
      <c r="A2871" s="50">
        <v>2868</v>
      </c>
      <c r="B2871" s="51">
        <v>59.950717492240194</v>
      </c>
    </row>
    <row r="2872" spans="1:2" x14ac:dyDescent="0.2">
      <c r="A2872" s="50">
        <v>2869</v>
      </c>
      <c r="B2872" s="51">
        <v>60.043348446917527</v>
      </c>
    </row>
    <row r="2873" spans="1:2" x14ac:dyDescent="0.2">
      <c r="A2873" s="50">
        <v>2870</v>
      </c>
      <c r="B2873" s="51">
        <v>59.75211354786569</v>
      </c>
    </row>
    <row r="2874" spans="1:2" x14ac:dyDescent="0.2">
      <c r="A2874" s="50">
        <v>2871</v>
      </c>
      <c r="B2874" s="51">
        <v>60.534472541577735</v>
      </c>
    </row>
    <row r="2875" spans="1:2" x14ac:dyDescent="0.2">
      <c r="A2875" s="50">
        <v>2872</v>
      </c>
      <c r="B2875" s="51">
        <v>65.594116115609495</v>
      </c>
    </row>
    <row r="2876" spans="1:2" x14ac:dyDescent="0.2">
      <c r="A2876" s="50">
        <v>2873</v>
      </c>
      <c r="B2876" s="51">
        <v>59.014271875996862</v>
      </c>
    </row>
    <row r="2877" spans="1:2" x14ac:dyDescent="0.2">
      <c r="A2877" s="50">
        <v>2874</v>
      </c>
      <c r="B2877" s="51">
        <v>60.399942654655518</v>
      </c>
    </row>
    <row r="2878" spans="1:2" x14ac:dyDescent="0.2">
      <c r="A2878" s="50">
        <v>2875</v>
      </c>
      <c r="B2878" s="51">
        <v>62.280084894935044</v>
      </c>
    </row>
    <row r="2879" spans="1:2" x14ac:dyDescent="0.2">
      <c r="A2879" s="50">
        <v>2876</v>
      </c>
      <c r="B2879" s="51">
        <v>58.499088564642669</v>
      </c>
    </row>
    <row r="2880" spans="1:2" x14ac:dyDescent="0.2">
      <c r="A2880" s="50">
        <v>2877</v>
      </c>
      <c r="B2880" s="51">
        <v>58.105978339360149</v>
      </c>
    </row>
    <row r="2881" spans="1:2" x14ac:dyDescent="0.2">
      <c r="A2881" s="50">
        <v>2878</v>
      </c>
      <c r="B2881" s="51">
        <v>61.227944744656646</v>
      </c>
    </row>
    <row r="2882" spans="1:2" x14ac:dyDescent="0.2">
      <c r="A2882" s="50">
        <v>2879</v>
      </c>
      <c r="B2882" s="51">
        <v>59.853853309412358</v>
      </c>
    </row>
    <row r="2883" spans="1:2" x14ac:dyDescent="0.2">
      <c r="A2883" s="50">
        <v>2880</v>
      </c>
      <c r="B2883" s="51">
        <v>60.300684787165082</v>
      </c>
    </row>
    <row r="2884" spans="1:2" x14ac:dyDescent="0.2">
      <c r="A2884" s="50">
        <v>2881</v>
      </c>
      <c r="B2884" s="51">
        <v>58.338364924222752</v>
      </c>
    </row>
    <row r="2885" spans="1:2" x14ac:dyDescent="0.2">
      <c r="A2885" s="50">
        <v>2882</v>
      </c>
      <c r="B2885" s="51">
        <v>62.221744180576408</v>
      </c>
    </row>
    <row r="2886" spans="1:2" x14ac:dyDescent="0.2">
      <c r="A2886" s="50">
        <v>2883</v>
      </c>
      <c r="B2886" s="51">
        <v>59.074889715846716</v>
      </c>
    </row>
    <row r="2887" spans="1:2" x14ac:dyDescent="0.2">
      <c r="A2887" s="50">
        <v>2884</v>
      </c>
      <c r="B2887" s="51">
        <v>63.070381781888806</v>
      </c>
    </row>
    <row r="2888" spans="1:2" x14ac:dyDescent="0.2">
      <c r="A2888" s="50">
        <v>2885</v>
      </c>
      <c r="B2888" s="51">
        <v>62.832847281001612</v>
      </c>
    </row>
    <row r="2889" spans="1:2" x14ac:dyDescent="0.2">
      <c r="A2889" s="50">
        <v>2886</v>
      </c>
      <c r="B2889" s="51">
        <v>60.862790815714526</v>
      </c>
    </row>
    <row r="2890" spans="1:2" x14ac:dyDescent="0.2">
      <c r="A2890" s="50">
        <v>2887</v>
      </c>
      <c r="B2890" s="51">
        <v>58.794787485021764</v>
      </c>
    </row>
    <row r="2891" spans="1:2" x14ac:dyDescent="0.2">
      <c r="A2891" s="50">
        <v>2888</v>
      </c>
      <c r="B2891" s="51">
        <v>61.872726473347257</v>
      </c>
    </row>
    <row r="2892" spans="1:2" x14ac:dyDescent="0.2">
      <c r="A2892" s="50">
        <v>2889</v>
      </c>
      <c r="B2892" s="51">
        <v>60.794357910865273</v>
      </c>
    </row>
    <row r="2893" spans="1:2" x14ac:dyDescent="0.2">
      <c r="A2893" s="50">
        <v>2890</v>
      </c>
      <c r="B2893" s="51">
        <v>59.276834260409849</v>
      </c>
    </row>
    <row r="2894" spans="1:2" x14ac:dyDescent="0.2">
      <c r="A2894" s="50">
        <v>2891</v>
      </c>
      <c r="B2894" s="51">
        <v>61.336879158810426</v>
      </c>
    </row>
    <row r="2895" spans="1:2" x14ac:dyDescent="0.2">
      <c r="A2895" s="50">
        <v>2892</v>
      </c>
      <c r="B2895" s="51">
        <v>62.433889147298466</v>
      </c>
    </row>
    <row r="2896" spans="1:2" x14ac:dyDescent="0.2">
      <c r="A2896" s="50">
        <v>2893</v>
      </c>
      <c r="B2896" s="51">
        <v>60.506010499689864</v>
      </c>
    </row>
    <row r="2897" spans="1:2" x14ac:dyDescent="0.2">
      <c r="A2897" s="50">
        <v>2894</v>
      </c>
      <c r="B2897" s="51">
        <v>60.458705506661467</v>
      </c>
    </row>
    <row r="2898" spans="1:2" x14ac:dyDescent="0.2">
      <c r="A2898" s="50">
        <v>2895</v>
      </c>
      <c r="B2898" s="51">
        <v>66.410533776754576</v>
      </c>
    </row>
    <row r="2899" spans="1:2" x14ac:dyDescent="0.2">
      <c r="A2899" s="50">
        <v>2896</v>
      </c>
      <c r="B2899" s="51">
        <v>66.506891719402304</v>
      </c>
    </row>
    <row r="2900" spans="1:2" x14ac:dyDescent="0.2">
      <c r="A2900" s="50">
        <v>2897</v>
      </c>
      <c r="B2900" s="51">
        <v>62.119476899060714</v>
      </c>
    </row>
    <row r="2901" spans="1:2" x14ac:dyDescent="0.2">
      <c r="A2901" s="50">
        <v>2898</v>
      </c>
      <c r="B2901" s="51">
        <v>63.045942422952187</v>
      </c>
    </row>
    <row r="2902" spans="1:2" x14ac:dyDescent="0.2">
      <c r="A2902" s="50">
        <v>2899</v>
      </c>
      <c r="B2902" s="51">
        <v>65.024516910447076</v>
      </c>
    </row>
    <row r="2903" spans="1:2" x14ac:dyDescent="0.2">
      <c r="A2903" s="50">
        <v>2900</v>
      </c>
      <c r="B2903" s="51">
        <v>61.82851497916409</v>
      </c>
    </row>
    <row r="2904" spans="1:2" x14ac:dyDescent="0.2">
      <c r="A2904" s="50">
        <v>2901</v>
      </c>
      <c r="B2904" s="51">
        <v>64.170323604274159</v>
      </c>
    </row>
    <row r="2905" spans="1:2" x14ac:dyDescent="0.2">
      <c r="A2905" s="50">
        <v>2902</v>
      </c>
      <c r="B2905" s="51">
        <v>61.711262669989637</v>
      </c>
    </row>
    <row r="2906" spans="1:2" x14ac:dyDescent="0.2">
      <c r="A2906" s="50">
        <v>2903</v>
      </c>
      <c r="B2906" s="51">
        <v>64.808356496221734</v>
      </c>
    </row>
    <row r="2907" spans="1:2" x14ac:dyDescent="0.2">
      <c r="A2907" s="50">
        <v>2904</v>
      </c>
      <c r="B2907" s="51">
        <v>60.55256140909772</v>
      </c>
    </row>
    <row r="2908" spans="1:2" x14ac:dyDescent="0.2">
      <c r="A2908" s="50">
        <v>2905</v>
      </c>
      <c r="B2908" s="51">
        <v>61.930983237526597</v>
      </c>
    </row>
    <row r="2909" spans="1:2" x14ac:dyDescent="0.2">
      <c r="A2909" s="50">
        <v>2906</v>
      </c>
      <c r="B2909" s="51">
        <v>60.580586623672851</v>
      </c>
    </row>
    <row r="2910" spans="1:2" x14ac:dyDescent="0.2">
      <c r="A2910" s="50">
        <v>2907</v>
      </c>
      <c r="B2910" s="51">
        <v>60.217928904315421</v>
      </c>
    </row>
    <row r="2911" spans="1:2" x14ac:dyDescent="0.2">
      <c r="A2911" s="50">
        <v>2908</v>
      </c>
      <c r="B2911" s="51">
        <v>58.974056056313387</v>
      </c>
    </row>
    <row r="2912" spans="1:2" x14ac:dyDescent="0.2">
      <c r="A2912" s="50">
        <v>2909</v>
      </c>
      <c r="B2912" s="51">
        <v>61.696978657512382</v>
      </c>
    </row>
    <row r="2913" spans="1:2" x14ac:dyDescent="0.2">
      <c r="A2913" s="50">
        <v>2910</v>
      </c>
      <c r="B2913" s="51">
        <v>61.374937722198567</v>
      </c>
    </row>
    <row r="2914" spans="1:2" x14ac:dyDescent="0.2">
      <c r="A2914" s="50">
        <v>2911</v>
      </c>
      <c r="B2914" s="51">
        <v>63.993086672182727</v>
      </c>
    </row>
    <row r="2915" spans="1:2" x14ac:dyDescent="0.2">
      <c r="A2915" s="50">
        <v>2912</v>
      </c>
      <c r="B2915" s="51">
        <v>62.061361818080975</v>
      </c>
    </row>
    <row r="2916" spans="1:2" x14ac:dyDescent="0.2">
      <c r="A2916" s="50">
        <v>2913</v>
      </c>
      <c r="B2916" s="51">
        <v>63.243247507927961</v>
      </c>
    </row>
    <row r="2917" spans="1:2" x14ac:dyDescent="0.2">
      <c r="A2917" s="50">
        <v>2914</v>
      </c>
      <c r="B2917" s="51">
        <v>64.046785166481214</v>
      </c>
    </row>
    <row r="2918" spans="1:2" x14ac:dyDescent="0.2">
      <c r="A2918" s="50">
        <v>2915</v>
      </c>
      <c r="B2918" s="51">
        <v>63.495069440473124</v>
      </c>
    </row>
    <row r="2919" spans="1:2" x14ac:dyDescent="0.2">
      <c r="A2919" s="50">
        <v>2916</v>
      </c>
      <c r="B2919" s="51">
        <v>65.972313231004179</v>
      </c>
    </row>
    <row r="2920" spans="1:2" x14ac:dyDescent="0.2">
      <c r="A2920" s="50">
        <v>2917</v>
      </c>
      <c r="B2920" s="51">
        <v>60.904694755509354</v>
      </c>
    </row>
    <row r="2921" spans="1:2" x14ac:dyDescent="0.2">
      <c r="A2921" s="50">
        <v>2918</v>
      </c>
      <c r="B2921" s="51">
        <v>61.020937518893405</v>
      </c>
    </row>
    <row r="2922" spans="1:2" x14ac:dyDescent="0.2">
      <c r="A2922" s="50">
        <v>2919</v>
      </c>
      <c r="B2922" s="51">
        <v>63.380196643539449</v>
      </c>
    </row>
    <row r="2923" spans="1:2" x14ac:dyDescent="0.2">
      <c r="A2923" s="50">
        <v>2920</v>
      </c>
      <c r="B2923" s="51">
        <v>63.567896761884938</v>
      </c>
    </row>
    <row r="2924" spans="1:2" x14ac:dyDescent="0.2">
      <c r="A2924" s="50">
        <v>2921</v>
      </c>
      <c r="B2924" s="51">
        <v>65.336133450139144</v>
      </c>
    </row>
    <row r="2925" spans="1:2" x14ac:dyDescent="0.2">
      <c r="A2925" s="50">
        <v>2922</v>
      </c>
      <c r="B2925" s="51">
        <v>61.473289465612574</v>
      </c>
    </row>
    <row r="2926" spans="1:2" x14ac:dyDescent="0.2">
      <c r="A2926" s="50">
        <v>2923</v>
      </c>
      <c r="B2926" s="51">
        <v>57.558804174436879</v>
      </c>
    </row>
    <row r="2927" spans="1:2" x14ac:dyDescent="0.2">
      <c r="A2927" s="50">
        <v>2924</v>
      </c>
      <c r="B2927" s="51">
        <v>62.575086187640636</v>
      </c>
    </row>
    <row r="2928" spans="1:2" x14ac:dyDescent="0.2">
      <c r="A2928" s="50">
        <v>2925</v>
      </c>
      <c r="B2928" s="51">
        <v>64.761413176955003</v>
      </c>
    </row>
    <row r="2929" spans="1:2" x14ac:dyDescent="0.2">
      <c r="A2929" s="50">
        <v>2926</v>
      </c>
      <c r="B2929" s="51">
        <v>62.177637003297491</v>
      </c>
    </row>
    <row r="2930" spans="1:2" x14ac:dyDescent="0.2">
      <c r="A2930" s="50">
        <v>2927</v>
      </c>
      <c r="B2930" s="51">
        <v>62.856334219222795</v>
      </c>
    </row>
    <row r="2931" spans="1:2" x14ac:dyDescent="0.2">
      <c r="A2931" s="50">
        <v>2928</v>
      </c>
      <c r="B2931" s="51">
        <v>69.887048543866015</v>
      </c>
    </row>
    <row r="2932" spans="1:2" x14ac:dyDescent="0.2">
      <c r="A2932" s="50">
        <v>2929</v>
      </c>
      <c r="B2932" s="51">
        <v>59.973555026635914</v>
      </c>
    </row>
    <row r="2933" spans="1:2" x14ac:dyDescent="0.2">
      <c r="A2933" s="50">
        <v>2930</v>
      </c>
      <c r="B2933" s="51">
        <v>65.874164235822093</v>
      </c>
    </row>
    <row r="2934" spans="1:2" x14ac:dyDescent="0.2">
      <c r="A2934" s="50">
        <v>2931</v>
      </c>
      <c r="B2934" s="51">
        <v>62.470591858035647</v>
      </c>
    </row>
    <row r="2935" spans="1:2" x14ac:dyDescent="0.2">
      <c r="A2935" s="50">
        <v>2932</v>
      </c>
      <c r="B2935" s="51">
        <v>61.96712911071991</v>
      </c>
    </row>
    <row r="2936" spans="1:2" x14ac:dyDescent="0.2">
      <c r="A2936" s="50">
        <v>2933</v>
      </c>
      <c r="B2936" s="51">
        <v>62.025259837322572</v>
      </c>
    </row>
    <row r="2937" spans="1:2" x14ac:dyDescent="0.2">
      <c r="A2937" s="50">
        <v>2934</v>
      </c>
      <c r="B2937" s="51">
        <v>61.850631484068209</v>
      </c>
    </row>
    <row r="2938" spans="1:2" x14ac:dyDescent="0.2">
      <c r="A2938" s="50">
        <v>2935</v>
      </c>
      <c r="B2938" s="51">
        <v>62.375033638939456</v>
      </c>
    </row>
    <row r="2939" spans="1:2" x14ac:dyDescent="0.2">
      <c r="A2939" s="50">
        <v>2936</v>
      </c>
      <c r="B2939" s="51">
        <v>60.724603554303997</v>
      </c>
    </row>
    <row r="2940" spans="1:2" x14ac:dyDescent="0.2">
      <c r="A2940" s="50">
        <v>2937</v>
      </c>
      <c r="B2940" s="51">
        <v>59.644702587488482</v>
      </c>
    </row>
    <row r="2941" spans="1:2" x14ac:dyDescent="0.2">
      <c r="A2941" s="50">
        <v>2938</v>
      </c>
      <c r="B2941" s="51">
        <v>60.751183784944537</v>
      </c>
    </row>
    <row r="2942" spans="1:2" x14ac:dyDescent="0.2">
      <c r="A2942" s="50">
        <v>2939</v>
      </c>
      <c r="B2942" s="51">
        <v>64.362114830509185</v>
      </c>
    </row>
    <row r="2943" spans="1:2" x14ac:dyDescent="0.2">
      <c r="A2943" s="50">
        <v>2940</v>
      </c>
      <c r="B2943" s="51">
        <v>61.351765125452644</v>
      </c>
    </row>
    <row r="2944" spans="1:2" x14ac:dyDescent="0.2">
      <c r="A2944" s="50">
        <v>2941</v>
      </c>
      <c r="B2944" s="51">
        <v>59.133098873863844</v>
      </c>
    </row>
    <row r="2945" spans="1:2" x14ac:dyDescent="0.2">
      <c r="A2945" s="50">
        <v>2942</v>
      </c>
      <c r="B2945" s="51">
        <v>61.518810345794272</v>
      </c>
    </row>
    <row r="2946" spans="1:2" x14ac:dyDescent="0.2">
      <c r="A2946" s="50">
        <v>2943</v>
      </c>
      <c r="B2946" s="51">
        <v>61.908933797546425</v>
      </c>
    </row>
    <row r="2947" spans="1:2" x14ac:dyDescent="0.2">
      <c r="A2947" s="50">
        <v>2944</v>
      </c>
      <c r="B2947" s="51">
        <v>62.19968322676754</v>
      </c>
    </row>
    <row r="2948" spans="1:2" x14ac:dyDescent="0.2">
      <c r="A2948" s="50">
        <v>2945</v>
      </c>
      <c r="B2948" s="51">
        <v>61.313570022316568</v>
      </c>
    </row>
    <row r="2949" spans="1:2" x14ac:dyDescent="0.2">
      <c r="A2949" s="50">
        <v>2946</v>
      </c>
      <c r="B2949" s="51">
        <v>64.264171672970178</v>
      </c>
    </row>
    <row r="2950" spans="1:2" x14ac:dyDescent="0.2">
      <c r="A2950" s="50">
        <v>2947</v>
      </c>
      <c r="B2950" s="51">
        <v>61.533337767092732</v>
      </c>
    </row>
    <row r="2951" spans="1:2" x14ac:dyDescent="0.2">
      <c r="A2951" s="50">
        <v>2948</v>
      </c>
      <c r="B2951" s="51">
        <v>66.873145906926339</v>
      </c>
    </row>
    <row r="2952" spans="1:2" x14ac:dyDescent="0.2">
      <c r="A2952" s="50">
        <v>2949</v>
      </c>
      <c r="B2952" s="51">
        <v>63.135533285055686</v>
      </c>
    </row>
    <row r="2953" spans="1:2" x14ac:dyDescent="0.2">
      <c r="A2953" s="50">
        <v>2950</v>
      </c>
      <c r="B2953" s="51">
        <v>62.649678357114034</v>
      </c>
    </row>
    <row r="2954" spans="1:2" x14ac:dyDescent="0.2">
      <c r="A2954" s="50">
        <v>2951</v>
      </c>
      <c r="B2954" s="51">
        <v>61.435755345279219</v>
      </c>
    </row>
    <row r="2955" spans="1:2" x14ac:dyDescent="0.2">
      <c r="A2955" s="50">
        <v>2952</v>
      </c>
      <c r="B2955" s="51">
        <v>63.748198915940655</v>
      </c>
    </row>
    <row r="2956" spans="1:2" x14ac:dyDescent="0.2">
      <c r="A2956" s="50">
        <v>2953</v>
      </c>
      <c r="B2956" s="51">
        <v>62.589598099822993</v>
      </c>
    </row>
    <row r="2957" spans="1:2" x14ac:dyDescent="0.2">
      <c r="A2957" s="50">
        <v>2954</v>
      </c>
      <c r="B2957" s="51">
        <v>61.615475689016328</v>
      </c>
    </row>
    <row r="2958" spans="1:2" x14ac:dyDescent="0.2">
      <c r="A2958" s="50">
        <v>2955</v>
      </c>
      <c r="B2958" s="51">
        <v>63.11075105405591</v>
      </c>
    </row>
    <row r="2959" spans="1:2" x14ac:dyDescent="0.2">
      <c r="A2959" s="50">
        <v>2956</v>
      </c>
      <c r="B2959" s="51">
        <v>64.642840112575811</v>
      </c>
    </row>
    <row r="2960" spans="1:2" x14ac:dyDescent="0.2">
      <c r="A2960" s="50">
        <v>2957</v>
      </c>
      <c r="B2960" s="51">
        <v>62.352807339774664</v>
      </c>
    </row>
    <row r="2961" spans="1:2" x14ac:dyDescent="0.2">
      <c r="A2961" s="50">
        <v>2958</v>
      </c>
      <c r="B2961" s="51">
        <v>62.316409849515786</v>
      </c>
    </row>
    <row r="2962" spans="1:2" x14ac:dyDescent="0.2">
      <c r="A2962" s="50">
        <v>2959</v>
      </c>
      <c r="B2962" s="51">
        <v>60.930021175048708</v>
      </c>
    </row>
    <row r="2963" spans="1:2" x14ac:dyDescent="0.2">
      <c r="A2963" s="50">
        <v>2960</v>
      </c>
      <c r="B2963" s="51">
        <v>58.019750720027353</v>
      </c>
    </row>
    <row r="2964" spans="1:2" x14ac:dyDescent="0.2">
      <c r="A2964" s="50">
        <v>2961</v>
      </c>
      <c r="B2964" s="51">
        <v>62.397293160573582</v>
      </c>
    </row>
    <row r="2965" spans="1:2" x14ac:dyDescent="0.2">
      <c r="A2965" s="50">
        <v>2962</v>
      </c>
      <c r="B2965" s="51">
        <v>66.675283330833494</v>
      </c>
    </row>
    <row r="2966" spans="1:2" x14ac:dyDescent="0.2">
      <c r="A2966" s="50">
        <v>2963</v>
      </c>
      <c r="B2966" s="51">
        <v>60.477268348389188</v>
      </c>
    </row>
    <row r="2967" spans="1:2" x14ac:dyDescent="0.2">
      <c r="A2967" s="50">
        <v>2964</v>
      </c>
      <c r="B2967" s="51">
        <v>62.105376814119872</v>
      </c>
    </row>
    <row r="2968" spans="1:2" x14ac:dyDescent="0.2">
      <c r="A2968" s="50">
        <v>2965</v>
      </c>
      <c r="B2968" s="51">
        <v>59.815936192492273</v>
      </c>
    </row>
    <row r="2969" spans="1:2" x14ac:dyDescent="0.2">
      <c r="A2969" s="50">
        <v>2966</v>
      </c>
      <c r="B2969" s="51">
        <v>61.989149130239419</v>
      </c>
    </row>
    <row r="2970" spans="1:2" x14ac:dyDescent="0.2">
      <c r="A2970" s="50">
        <v>2967</v>
      </c>
      <c r="B2970" s="51">
        <v>60.350779415232793</v>
      </c>
    </row>
    <row r="2971" spans="1:2" x14ac:dyDescent="0.2">
      <c r="A2971" s="50">
        <v>2968</v>
      </c>
      <c r="B2971" s="51">
        <v>60.88838706113328</v>
      </c>
    </row>
    <row r="2972" spans="1:2" x14ac:dyDescent="0.2">
      <c r="A2972" s="50">
        <v>2969</v>
      </c>
      <c r="B2972" s="51">
        <v>63.827411855850023</v>
      </c>
    </row>
    <row r="2973" spans="1:2" x14ac:dyDescent="0.2">
      <c r="A2973" s="50">
        <v>2970</v>
      </c>
      <c r="B2973" s="51">
        <v>62.411569882618444</v>
      </c>
    </row>
    <row r="2974" spans="1:2" x14ac:dyDescent="0.2">
      <c r="A2974" s="50">
        <v>2971</v>
      </c>
      <c r="B2974" s="51">
        <v>62.141495169980715</v>
      </c>
    </row>
    <row r="2975" spans="1:2" x14ac:dyDescent="0.2">
      <c r="A2975" s="50">
        <v>2972</v>
      </c>
      <c r="B2975" s="51">
        <v>61.496081198913672</v>
      </c>
    </row>
    <row r="2976" spans="1:2" x14ac:dyDescent="0.2">
      <c r="A2976" s="50">
        <v>2973</v>
      </c>
      <c r="B2976" s="51">
        <v>63.522461766208899</v>
      </c>
    </row>
    <row r="2977" spans="1:2" x14ac:dyDescent="0.2">
      <c r="A2977" s="50">
        <v>2974</v>
      </c>
      <c r="B2977" s="51">
        <v>63.151479560375911</v>
      </c>
    </row>
    <row r="2978" spans="1:2" x14ac:dyDescent="0.2">
      <c r="A2978" s="50">
        <v>2975</v>
      </c>
      <c r="B2978" s="51">
        <v>59.60234493243297</v>
      </c>
    </row>
    <row r="2979" spans="1:2" x14ac:dyDescent="0.2">
      <c r="A2979" s="50">
        <v>2976</v>
      </c>
      <c r="B2979" s="51">
        <v>62.338586817817799</v>
      </c>
    </row>
    <row r="2980" spans="1:2" x14ac:dyDescent="0.2">
      <c r="A2980" s="50">
        <v>2977</v>
      </c>
      <c r="B2980" s="51">
        <v>57.302817434253072</v>
      </c>
    </row>
    <row r="2981" spans="1:2" x14ac:dyDescent="0.2">
      <c r="A2981" s="50">
        <v>2978</v>
      </c>
      <c r="B2981" s="51">
        <v>59.67132919307307</v>
      </c>
    </row>
    <row r="2982" spans="1:2" x14ac:dyDescent="0.2">
      <c r="A2982" s="50">
        <v>2979</v>
      </c>
      <c r="B2982" s="51">
        <v>58.640925936811804</v>
      </c>
    </row>
    <row r="2983" spans="1:2" x14ac:dyDescent="0.2">
      <c r="A2983" s="50">
        <v>2980</v>
      </c>
      <c r="B2983" s="51">
        <v>60.837022214437567</v>
      </c>
    </row>
    <row r="2984" spans="1:2" x14ac:dyDescent="0.2">
      <c r="A2984" s="50">
        <v>2981</v>
      </c>
      <c r="B2984" s="51">
        <v>61.212745949275686</v>
      </c>
    </row>
    <row r="2985" spans="1:2" x14ac:dyDescent="0.2">
      <c r="A2985" s="50">
        <v>2982</v>
      </c>
      <c r="B2985" s="51">
        <v>62.794507221157104</v>
      </c>
    </row>
    <row r="2986" spans="1:2" x14ac:dyDescent="0.2">
      <c r="A2986" s="50">
        <v>2983</v>
      </c>
      <c r="B2986" s="51">
        <v>58.228209517080451</v>
      </c>
    </row>
    <row r="2987" spans="1:2" x14ac:dyDescent="0.2">
      <c r="A2987" s="50">
        <v>2984</v>
      </c>
      <c r="B2987" s="51">
        <v>58.840486938031283</v>
      </c>
    </row>
    <row r="2988" spans="1:2" x14ac:dyDescent="0.2">
      <c r="A2988" s="50">
        <v>2985</v>
      </c>
      <c r="B2988" s="51">
        <v>60.626019037114048</v>
      </c>
    </row>
    <row r="2989" spans="1:2" x14ac:dyDescent="0.2">
      <c r="A2989" s="50">
        <v>2986</v>
      </c>
      <c r="B2989" s="51">
        <v>61.755768316346945</v>
      </c>
    </row>
    <row r="2990" spans="1:2" x14ac:dyDescent="0.2">
      <c r="A2990" s="50">
        <v>2987</v>
      </c>
      <c r="B2990" s="51">
        <v>61.188932718521023</v>
      </c>
    </row>
    <row r="2991" spans="1:2" x14ac:dyDescent="0.2">
      <c r="A2991" s="50">
        <v>2988</v>
      </c>
      <c r="B2991" s="51">
        <v>64.938510114236308</v>
      </c>
    </row>
    <row r="2992" spans="1:2" x14ac:dyDescent="0.2">
      <c r="A2992" s="50">
        <v>2989</v>
      </c>
      <c r="B2992" s="51">
        <v>60.320358920795179</v>
      </c>
    </row>
    <row r="2993" spans="1:2" x14ac:dyDescent="0.2">
      <c r="A2993" s="50">
        <v>2990</v>
      </c>
      <c r="B2993" s="51">
        <v>62.456248062206335</v>
      </c>
    </row>
    <row r="2994" spans="1:2" x14ac:dyDescent="0.2">
      <c r="A2994" s="50">
        <v>2991</v>
      </c>
      <c r="B2994" s="51">
        <v>65.727129579592273</v>
      </c>
    </row>
    <row r="2995" spans="1:2" x14ac:dyDescent="0.2">
      <c r="A2995" s="50">
        <v>2992</v>
      </c>
      <c r="B2995" s="51">
        <v>61.101302708293339</v>
      </c>
    </row>
    <row r="2996" spans="1:2" x14ac:dyDescent="0.2">
      <c r="A2996" s="50">
        <v>2993</v>
      </c>
      <c r="B2996" s="51">
        <v>60.380853957501152</v>
      </c>
    </row>
    <row r="2997" spans="1:2" x14ac:dyDescent="0.2">
      <c r="A2997" s="50">
        <v>2994</v>
      </c>
      <c r="B2997" s="51">
        <v>56.573655173198574</v>
      </c>
    </row>
    <row r="2998" spans="1:2" x14ac:dyDescent="0.2">
      <c r="A2998" s="50">
        <v>2995</v>
      </c>
      <c r="B2998" s="51">
        <v>62.756392337867105</v>
      </c>
    </row>
    <row r="2999" spans="1:2" x14ac:dyDescent="0.2">
      <c r="A2999" s="50">
        <v>2996</v>
      </c>
      <c r="B2999" s="51">
        <v>63.877785022652368</v>
      </c>
    </row>
    <row r="3000" spans="1:2" x14ac:dyDescent="0.2">
      <c r="A3000" s="50">
        <v>2997</v>
      </c>
      <c r="B3000" s="51">
        <v>63.960903853089661</v>
      </c>
    </row>
    <row r="3001" spans="1:2" x14ac:dyDescent="0.2">
      <c r="A3001" s="50">
        <v>2998</v>
      </c>
      <c r="B3001" s="51">
        <v>63.718762080711556</v>
      </c>
    </row>
    <row r="3002" spans="1:2" x14ac:dyDescent="0.2">
      <c r="A3002" s="50">
        <v>2999</v>
      </c>
      <c r="B3002" s="51">
        <v>64.53112246676271</v>
      </c>
    </row>
    <row r="3003" spans="1:2" x14ac:dyDescent="0.2">
      <c r="A3003" s="50">
        <v>3000</v>
      </c>
      <c r="B3003" s="51">
        <v>62.52991889280932</v>
      </c>
    </row>
    <row r="3004" spans="1:2" x14ac:dyDescent="0.2">
      <c r="A3004" s="50">
        <v>3001</v>
      </c>
      <c r="B3004" s="51">
        <v>61.792179089840936</v>
      </c>
    </row>
    <row r="3005" spans="1:2" x14ac:dyDescent="0.2">
      <c r="A3005" s="50">
        <v>3002</v>
      </c>
      <c r="B3005" s="51">
        <v>62.552475983915819</v>
      </c>
    </row>
    <row r="3006" spans="1:2" x14ac:dyDescent="0.2">
      <c r="A3006" s="50">
        <v>3003</v>
      </c>
      <c r="B3006" s="51">
        <v>60.008730499741283</v>
      </c>
    </row>
    <row r="3007" spans="1:2" x14ac:dyDescent="0.2">
      <c r="A3007" s="50">
        <v>3004</v>
      </c>
      <c r="B3007" s="51">
        <v>61.637921104535231</v>
      </c>
    </row>
    <row r="3008" spans="1:2" x14ac:dyDescent="0.2">
      <c r="A3008" s="50">
        <v>3005</v>
      </c>
      <c r="B3008" s="51">
        <v>61.555970479339571</v>
      </c>
    </row>
    <row r="3009" spans="1:2" x14ac:dyDescent="0.2">
      <c r="A3009" s="50">
        <v>3006</v>
      </c>
      <c r="B3009" s="51">
        <v>63.311115329340154</v>
      </c>
    </row>
    <row r="3010" spans="1:2" x14ac:dyDescent="0.2">
      <c r="A3010" s="50">
        <v>3007</v>
      </c>
      <c r="B3010" s="51">
        <v>63.797151431295212</v>
      </c>
    </row>
    <row r="3011" spans="1:2" x14ac:dyDescent="0.2">
      <c r="A3011" s="50">
        <v>3008</v>
      </c>
      <c r="B3011" s="51">
        <v>64.228176229297631</v>
      </c>
    </row>
    <row r="3012" spans="1:2" x14ac:dyDescent="0.2">
      <c r="A3012" s="50">
        <v>3009</v>
      </c>
      <c r="B3012" s="51">
        <v>63.086102279988616</v>
      </c>
    </row>
    <row r="3013" spans="1:2" x14ac:dyDescent="0.2">
      <c r="A3013" s="50">
        <v>3010</v>
      </c>
      <c r="B3013" s="51">
        <v>59.914563919400301</v>
      </c>
    </row>
    <row r="3014" spans="1:2" x14ac:dyDescent="0.2">
      <c r="A3014" s="50">
        <v>3011</v>
      </c>
      <c r="B3014" s="51">
        <v>61.814336036249586</v>
      </c>
    </row>
    <row r="3015" spans="1:2" x14ac:dyDescent="0.2">
      <c r="A3015" s="50">
        <v>3012</v>
      </c>
      <c r="B3015" s="51">
        <v>60.996156630355927</v>
      </c>
    </row>
    <row r="3016" spans="1:2" x14ac:dyDescent="0.2">
      <c r="A3016" s="50">
        <v>3013</v>
      </c>
      <c r="B3016" s="51">
        <v>67.702237465004487</v>
      </c>
    </row>
    <row r="3017" spans="1:2" x14ac:dyDescent="0.2">
      <c r="A3017" s="50">
        <v>3014</v>
      </c>
      <c r="B3017" s="51">
        <v>62.94264521499089</v>
      </c>
    </row>
    <row r="3018" spans="1:2" x14ac:dyDescent="0.2">
      <c r="A3018" s="50">
        <v>3015</v>
      </c>
      <c r="B3018" s="51">
        <v>63.217840563582648</v>
      </c>
    </row>
    <row r="3019" spans="1:2" x14ac:dyDescent="0.2">
      <c r="A3019" s="50">
        <v>3016</v>
      </c>
      <c r="B3019" s="51">
        <v>59.223964925385857</v>
      </c>
    </row>
    <row r="3020" spans="1:2" x14ac:dyDescent="0.2">
      <c r="A3020" s="50">
        <v>3017</v>
      </c>
      <c r="B3020" s="51">
        <v>62.879913504229563</v>
      </c>
    </row>
    <row r="3021" spans="1:2" x14ac:dyDescent="0.2">
      <c r="A3021" s="50">
        <v>3018</v>
      </c>
      <c r="B3021" s="51">
        <v>63.423776407147145</v>
      </c>
    </row>
    <row r="3022" spans="1:2" x14ac:dyDescent="0.2">
      <c r="A3022" s="50">
        <v>3019</v>
      </c>
      <c r="B3022" s="51">
        <v>67.305563219633711</v>
      </c>
    </row>
    <row r="3023" spans="1:2" x14ac:dyDescent="0.2">
      <c r="A3023" s="50">
        <v>3020</v>
      </c>
      <c r="B3023" s="51">
        <v>60.23825746597899</v>
      </c>
    </row>
    <row r="3024" spans="1:2" x14ac:dyDescent="0.2">
      <c r="A3024" s="50">
        <v>3021</v>
      </c>
      <c r="B3024" s="51">
        <v>62.635064561995009</v>
      </c>
    </row>
    <row r="3025" spans="1:2" x14ac:dyDescent="0.2">
      <c r="A3025" s="50">
        <v>3022</v>
      </c>
      <c r="B3025" s="51">
        <v>64.425274717180812</v>
      </c>
    </row>
    <row r="3026" spans="1:2" x14ac:dyDescent="0.2">
      <c r="A3026" s="50">
        <v>3023</v>
      </c>
      <c r="B3026" s="51">
        <v>62.710210611579335</v>
      </c>
    </row>
    <row r="3027" spans="1:2" x14ac:dyDescent="0.2">
      <c r="A3027" s="50">
        <v>3024</v>
      </c>
      <c r="B3027" s="51">
        <v>61.251590356422433</v>
      </c>
    </row>
    <row r="3028" spans="1:2" x14ac:dyDescent="0.2">
      <c r="A3028" s="50">
        <v>3025</v>
      </c>
      <c r="B3028" s="51">
        <v>64.572692147924002</v>
      </c>
    </row>
    <row r="3029" spans="1:2" x14ac:dyDescent="0.2">
      <c r="A3029" s="50">
        <v>3026</v>
      </c>
      <c r="B3029" s="51">
        <v>60.97123284526586</v>
      </c>
    </row>
    <row r="3030" spans="1:2" x14ac:dyDescent="0.2">
      <c r="A3030" s="50">
        <v>3027</v>
      </c>
      <c r="B3030" s="51">
        <v>60.820422913814717</v>
      </c>
    </row>
    <row r="3031" spans="1:2" x14ac:dyDescent="0.2">
      <c r="A3031" s="50">
        <v>3028</v>
      </c>
      <c r="B3031" s="51">
        <v>64.080095411219759</v>
      </c>
    </row>
    <row r="3032" spans="1:2" x14ac:dyDescent="0.2">
      <c r="A3032" s="50">
        <v>3029</v>
      </c>
      <c r="B3032" s="51">
        <v>61.886869018245932</v>
      </c>
    </row>
    <row r="3033" spans="1:2" x14ac:dyDescent="0.2">
      <c r="A3033" s="50">
        <v>3030</v>
      </c>
      <c r="B3033" s="51">
        <v>63.908956475111843</v>
      </c>
    </row>
    <row r="3034" spans="1:2" x14ac:dyDescent="0.2">
      <c r="A3034" s="50">
        <v>3031</v>
      </c>
      <c r="B3034" s="51">
        <v>62.235883937977668</v>
      </c>
    </row>
    <row r="3035" spans="1:2" x14ac:dyDescent="0.2">
      <c r="A3035" s="50">
        <v>3032</v>
      </c>
      <c r="B3035" s="51">
        <v>62.67254653498162</v>
      </c>
    </row>
    <row r="3036" spans="1:2" x14ac:dyDescent="0.2">
      <c r="A3036" s="50">
        <v>3033</v>
      </c>
      <c r="B3036" s="51">
        <v>59.359924381067408</v>
      </c>
    </row>
    <row r="3037" spans="1:2" x14ac:dyDescent="0.2">
      <c r="A3037" s="50">
        <v>3034</v>
      </c>
      <c r="B3037" s="51">
        <v>62.695482367384017</v>
      </c>
    </row>
    <row r="3038" spans="1:2" x14ac:dyDescent="0.2">
      <c r="A3038" s="50">
        <v>3035</v>
      </c>
      <c r="B3038" s="51">
        <v>64.135750520008031</v>
      </c>
    </row>
    <row r="3039" spans="1:2" x14ac:dyDescent="0.2">
      <c r="A3039" s="50">
        <v>3036</v>
      </c>
      <c r="B3039" s="51">
        <v>63.285276081484525</v>
      </c>
    </row>
    <row r="3040" spans="1:2" x14ac:dyDescent="0.2">
      <c r="A3040" s="50">
        <v>3037</v>
      </c>
      <c r="B3040" s="51">
        <v>58.72013623068645</v>
      </c>
    </row>
    <row r="3041" spans="1:2" x14ac:dyDescent="0.2">
      <c r="A3041" s="50">
        <v>3038</v>
      </c>
      <c r="B3041" s="51">
        <v>68.084948347926726</v>
      </c>
    </row>
    <row r="3042" spans="1:2" x14ac:dyDescent="0.2">
      <c r="A3042" s="50">
        <v>3039</v>
      </c>
      <c r="B3042" s="51">
        <v>61.769994322990769</v>
      </c>
    </row>
    <row r="3043" spans="1:2" x14ac:dyDescent="0.2">
      <c r="A3043" s="50">
        <v>3040</v>
      </c>
      <c r="B3043" s="51">
        <v>64.464723631497591</v>
      </c>
    </row>
    <row r="3044" spans="1:2" x14ac:dyDescent="0.2">
      <c r="A3044" s="50">
        <v>3041</v>
      </c>
      <c r="B3044" s="51">
        <v>61.165012162647216</v>
      </c>
    </row>
    <row r="3045" spans="1:2" x14ac:dyDescent="0.2">
      <c r="A3045" s="50">
        <v>3042</v>
      </c>
      <c r="B3045" s="51">
        <v>60.13227294465571</v>
      </c>
    </row>
    <row r="3046" spans="1:2" x14ac:dyDescent="0.2">
      <c r="A3046" s="50">
        <v>3043</v>
      </c>
      <c r="B3046" s="51">
        <v>59.408563758423547</v>
      </c>
    </row>
    <row r="3047" spans="1:2" x14ac:dyDescent="0.2">
      <c r="A3047" s="50">
        <v>3044</v>
      </c>
      <c r="B3047" s="51">
        <v>61.149631797760499</v>
      </c>
    </row>
    <row r="3048" spans="1:2" x14ac:dyDescent="0.2">
      <c r="A3048" s="50">
        <v>3045</v>
      </c>
      <c r="B3048" s="51">
        <v>62.981985156656478</v>
      </c>
    </row>
    <row r="3049" spans="1:2" x14ac:dyDescent="0.2">
      <c r="A3049" s="50">
        <v>3046</v>
      </c>
      <c r="B3049" s="51">
        <v>65.518685707744652</v>
      </c>
    </row>
    <row r="3050" spans="1:2" x14ac:dyDescent="0.2">
      <c r="A3050" s="50">
        <v>3047</v>
      </c>
      <c r="B3050" s="51">
        <v>61.290173158846244</v>
      </c>
    </row>
    <row r="3051" spans="1:2" x14ac:dyDescent="0.2">
      <c r="A3051" s="50">
        <v>3048</v>
      </c>
      <c r="B3051" s="51">
        <v>59.530616953211997</v>
      </c>
    </row>
    <row r="3052" spans="1:2" x14ac:dyDescent="0.2">
      <c r="A3052" s="50">
        <v>3049</v>
      </c>
      <c r="B3052" s="51">
        <v>60.955190660593168</v>
      </c>
    </row>
    <row r="3053" spans="1:2" x14ac:dyDescent="0.2">
      <c r="A3053" s="50">
        <v>3050</v>
      </c>
      <c r="B3053" s="51">
        <v>63.595907761245812</v>
      </c>
    </row>
    <row r="3054" spans="1:2" x14ac:dyDescent="0.2">
      <c r="A3054" s="50">
        <v>3051</v>
      </c>
      <c r="B3054" s="51">
        <v>62.957970689584101</v>
      </c>
    </row>
    <row r="3055" spans="1:2" x14ac:dyDescent="0.2">
      <c r="A3055" s="50">
        <v>3052</v>
      </c>
      <c r="B3055" s="51">
        <v>60.42947945969636</v>
      </c>
    </row>
    <row r="3056" spans="1:2" x14ac:dyDescent="0.2">
      <c r="A3056" s="50">
        <v>3053</v>
      </c>
      <c r="B3056" s="51">
        <v>60.680542827784279</v>
      </c>
    </row>
    <row r="3057" spans="1:2" x14ac:dyDescent="0.2">
      <c r="A3057" s="50">
        <v>3054</v>
      </c>
      <c r="B3057" s="51">
        <v>64.686877467469145</v>
      </c>
    </row>
    <row r="3058" spans="1:2" x14ac:dyDescent="0.2">
      <c r="A3058" s="50">
        <v>3055</v>
      </c>
      <c r="B3058" s="51">
        <v>60.768103517885322</v>
      </c>
    </row>
    <row r="3059" spans="1:2" x14ac:dyDescent="0.2">
      <c r="A3059" s="50">
        <v>3056</v>
      </c>
      <c r="B3059" s="51">
        <v>61.398031462745948</v>
      </c>
    </row>
    <row r="3060" spans="1:2" x14ac:dyDescent="0.2">
      <c r="A3060" s="50">
        <v>3057</v>
      </c>
      <c r="B3060" s="51">
        <v>62.257974018778427</v>
      </c>
    </row>
    <row r="3061" spans="1:2" x14ac:dyDescent="0.2">
      <c r="A3061" s="50">
        <v>3058</v>
      </c>
      <c r="B3061" s="51">
        <v>61.12552637359196</v>
      </c>
    </row>
    <row r="3062" spans="1:2" x14ac:dyDescent="0.2">
      <c r="A3062" s="50">
        <v>3059</v>
      </c>
      <c r="B3062" s="51">
        <v>65.402705927482344</v>
      </c>
    </row>
    <row r="3063" spans="1:2" x14ac:dyDescent="0.2">
      <c r="A3063" s="50">
        <v>3060</v>
      </c>
      <c r="B3063" s="51">
        <v>59.438986813605574</v>
      </c>
    </row>
    <row r="3064" spans="1:2" x14ac:dyDescent="0.2">
      <c r="A3064" s="50">
        <v>3061</v>
      </c>
      <c r="B3064" s="51">
        <v>59.558968765674862</v>
      </c>
    </row>
    <row r="3065" spans="1:2" x14ac:dyDescent="0.2">
      <c r="A3065" s="50">
        <v>3062</v>
      </c>
      <c r="B3065" s="51">
        <v>59.169226016525563</v>
      </c>
    </row>
    <row r="3066" spans="1:2" x14ac:dyDescent="0.2">
      <c r="A3066" s="50">
        <v>3063</v>
      </c>
      <c r="B3066" s="51">
        <v>60.153336549641274</v>
      </c>
    </row>
    <row r="3067" spans="1:2" x14ac:dyDescent="0.2">
      <c r="A3067" s="50">
        <v>3064</v>
      </c>
      <c r="B3067" s="51">
        <v>62.817849886034331</v>
      </c>
    </row>
    <row r="3068" spans="1:2" x14ac:dyDescent="0.2">
      <c r="A3068" s="50">
        <v>3065</v>
      </c>
      <c r="B3068" s="51">
        <v>63.642405903638711</v>
      </c>
    </row>
    <row r="3069" spans="1:2" x14ac:dyDescent="0.2">
      <c r="A3069" s="50">
        <v>3066</v>
      </c>
      <c r="B3069" s="51">
        <v>64.888095172331603</v>
      </c>
    </row>
    <row r="3070" spans="1:2" x14ac:dyDescent="0.2">
      <c r="A3070" s="50">
        <v>3067</v>
      </c>
      <c r="B3070" s="51">
        <v>62.003250062222747</v>
      </c>
    </row>
    <row r="3071" spans="1:2" x14ac:dyDescent="0.2">
      <c r="A3071" s="50">
        <v>3068</v>
      </c>
      <c r="B3071" s="51">
        <v>63.450604030568101</v>
      </c>
    </row>
    <row r="3072" spans="1:2" x14ac:dyDescent="0.2">
      <c r="A3072" s="50">
        <v>3069</v>
      </c>
      <c r="B3072" s="51">
        <v>63.353885166586259</v>
      </c>
    </row>
    <row r="3073" spans="1:2" x14ac:dyDescent="0.2">
      <c r="A3073" s="50">
        <v>3070</v>
      </c>
      <c r="B3073" s="51">
        <v>57.869112218466007</v>
      </c>
    </row>
    <row r="3074" spans="1:2" x14ac:dyDescent="0.2">
      <c r="A3074" s="50">
        <v>3071</v>
      </c>
      <c r="B3074" s="51">
        <v>59.309790533220756</v>
      </c>
    </row>
    <row r="3075" spans="1:2" x14ac:dyDescent="0.2">
      <c r="A3075" s="50">
        <v>3072</v>
      </c>
      <c r="B3075" s="51">
        <v>59.877771819864385</v>
      </c>
    </row>
    <row r="3076" spans="1:2" x14ac:dyDescent="0.2">
      <c r="A3076" s="50">
        <v>3073</v>
      </c>
      <c r="B3076" s="51">
        <v>67.021654624672166</v>
      </c>
    </row>
    <row r="3077" spans="1:2" x14ac:dyDescent="0.2">
      <c r="A3077" s="50">
        <v>3074</v>
      </c>
      <c r="B3077" s="51">
        <v>61.945099832661526</v>
      </c>
    </row>
    <row r="3078" spans="1:2" x14ac:dyDescent="0.2">
      <c r="A3078" s="50">
        <v>3075</v>
      </c>
      <c r="B3078" s="51">
        <v>63.671095904330258</v>
      </c>
    </row>
    <row r="3079" spans="1:2" x14ac:dyDescent="0.2">
      <c r="A3079" s="50">
        <v>3076</v>
      </c>
      <c r="B3079" s="51">
        <v>62.771248212512049</v>
      </c>
    </row>
    <row r="3080" spans="1:2" x14ac:dyDescent="0.2">
      <c r="A3080" s="50">
        <v>3077</v>
      </c>
      <c r="B3080" s="51">
        <v>61.06129515195336</v>
      </c>
    </row>
    <row r="3081" spans="1:2" x14ac:dyDescent="0.2">
      <c r="A3081" s="50">
        <v>3078</v>
      </c>
      <c r="B3081" s="51">
        <v>66.078373302863838</v>
      </c>
    </row>
    <row r="3082" spans="1:2" x14ac:dyDescent="0.2">
      <c r="A3082" s="50">
        <v>3079</v>
      </c>
      <c r="B3082" s="51">
        <v>56.939033826678319</v>
      </c>
    </row>
    <row r="3083" spans="1:2" x14ac:dyDescent="0.2">
      <c r="A3083" s="50">
        <v>3080</v>
      </c>
      <c r="B3083" s="51">
        <v>61.592982406925891</v>
      </c>
    </row>
    <row r="3084" spans="1:2" x14ac:dyDescent="0.2">
      <c r="A3084" s="50">
        <v>3081</v>
      </c>
      <c r="B3084" s="51">
        <v>65.814864332518084</v>
      </c>
    </row>
    <row r="3085" spans="1:2" x14ac:dyDescent="0.2">
      <c r="A3085" s="50">
        <v>3082</v>
      </c>
      <c r="B3085" s="51">
        <v>58.403748790869734</v>
      </c>
    </row>
    <row r="3086" spans="1:2" x14ac:dyDescent="0.2">
      <c r="A3086" s="50">
        <v>3083</v>
      </c>
      <c r="B3086" s="51">
        <v>61.036737946824708</v>
      </c>
    </row>
    <row r="3087" spans="1:2" x14ac:dyDescent="0.2">
      <c r="A3087" s="50">
        <v>3084</v>
      </c>
      <c r="B3087" s="51">
        <v>60.608358622515915</v>
      </c>
    </row>
    <row r="3088" spans="1:2" x14ac:dyDescent="0.2">
      <c r="A3088" s="50">
        <v>3085</v>
      </c>
      <c r="B3088" s="51">
        <v>65.079152314927299</v>
      </c>
    </row>
    <row r="3089" spans="1:2" x14ac:dyDescent="0.2">
      <c r="A3089" s="50">
        <v>3086</v>
      </c>
      <c r="B3089" s="51">
        <v>60.065242240101156</v>
      </c>
    </row>
    <row r="3090" spans="1:2" x14ac:dyDescent="0.2">
      <c r="A3090" s="50">
        <v>3087</v>
      </c>
      <c r="B3090" s="51">
        <v>63.006111080382688</v>
      </c>
    </row>
    <row r="3091" spans="1:2" x14ac:dyDescent="0.2">
      <c r="A3091" s="50">
        <v>3088</v>
      </c>
      <c r="B3091" s="51">
        <v>63.021625109259979</v>
      </c>
    </row>
    <row r="3092" spans="1:2" x14ac:dyDescent="0.2">
      <c r="A3092" s="50">
        <v>3089</v>
      </c>
      <c r="B3092" s="51">
        <v>60.185849881211226</v>
      </c>
    </row>
    <row r="3093" spans="1:2" x14ac:dyDescent="0.2">
      <c r="A3093" s="50">
        <v>3090</v>
      </c>
      <c r="B3093" s="51">
        <v>61.27513878078652</v>
      </c>
    </row>
    <row r="3094" spans="1:2" x14ac:dyDescent="0.2">
      <c r="A3094" s="50">
        <v>3091</v>
      </c>
      <c r="B3094" s="51">
        <v>62.612301217611034</v>
      </c>
    </row>
    <row r="3095" spans="1:2" x14ac:dyDescent="0.2">
      <c r="A3095" s="50">
        <v>3092</v>
      </c>
      <c r="B3095" s="51">
        <v>59.712152109114506</v>
      </c>
    </row>
    <row r="3096" spans="1:2" x14ac:dyDescent="0.2">
      <c r="A3096" s="50">
        <v>3093</v>
      </c>
      <c r="B3096" s="51">
        <v>62.163522163568523</v>
      </c>
    </row>
    <row r="3097" spans="1:2" x14ac:dyDescent="0.2">
      <c r="A3097" s="50">
        <v>3094</v>
      </c>
      <c r="B3097" s="51">
        <v>59.485413098842464</v>
      </c>
    </row>
    <row r="3098" spans="1:2" x14ac:dyDescent="0.2">
      <c r="A3098" s="50">
        <v>3095</v>
      </c>
      <c r="B3098" s="51">
        <v>62.515496828699511</v>
      </c>
    </row>
    <row r="3099" spans="1:2" x14ac:dyDescent="0.2">
      <c r="A3099" s="50">
        <v>3096</v>
      </c>
      <c r="B3099" s="51">
        <v>65.172858529293862</v>
      </c>
    </row>
    <row r="3100" spans="1:2" x14ac:dyDescent="0.2">
      <c r="A3100" s="50">
        <v>3097</v>
      </c>
      <c r="B3100" s="51">
        <v>61.652274404259124</v>
      </c>
    </row>
    <row r="3101" spans="1:2" x14ac:dyDescent="0.2">
      <c r="A3101" s="50">
        <v>3098</v>
      </c>
      <c r="B3101" s="51">
        <v>65.232736910845716</v>
      </c>
    </row>
    <row r="3102" spans="1:2" x14ac:dyDescent="0.2">
      <c r="A3102" s="50">
        <v>3099</v>
      </c>
      <c r="B3102" s="51">
        <v>59.77728127432998</v>
      </c>
    </row>
    <row r="3103" spans="1:2" x14ac:dyDescent="0.2">
      <c r="A3103" s="50">
        <v>3100</v>
      </c>
      <c r="B3103" s="51">
        <v>57.692000659608176</v>
      </c>
    </row>
    <row r="3104" spans="1:2" x14ac:dyDescent="0.2">
      <c r="A3104" s="50">
        <v>3101</v>
      </c>
      <c r="B3104" s="51">
        <v>61.412784025958622</v>
      </c>
    </row>
    <row r="3105" spans="1:2" x14ac:dyDescent="0.2">
      <c r="A3105" s="50">
        <v>3102</v>
      </c>
      <c r="B3105" s="51">
        <v>58.587460404292855</v>
      </c>
    </row>
    <row r="3106" spans="1:2" x14ac:dyDescent="0.2">
      <c r="A3106" s="50">
        <v>3103</v>
      </c>
      <c r="B3106" s="51">
        <v>62.047266370765563</v>
      </c>
    </row>
    <row r="3107" spans="1:2" x14ac:dyDescent="0.2">
      <c r="A3107" s="50">
        <v>3104</v>
      </c>
      <c r="B3107" s="51">
        <v>60.0990028366137</v>
      </c>
    </row>
    <row r="3108" spans="1:2" x14ac:dyDescent="0.2">
      <c r="A3108" s="50">
        <v>3105</v>
      </c>
      <c r="B3108" s="51">
        <v>61.458656166118551</v>
      </c>
    </row>
    <row r="3109" spans="1:2" x14ac:dyDescent="0.2">
      <c r="A3109" s="50">
        <v>3106</v>
      </c>
      <c r="B3109" s="51">
        <v>62.083367945090302</v>
      </c>
    </row>
    <row r="3110" spans="1:2" x14ac:dyDescent="0.2">
      <c r="A3110" s="50">
        <v>3107</v>
      </c>
      <c r="B3110" s="51">
        <v>61.674647009517273</v>
      </c>
    </row>
    <row r="3111" spans="1:2" x14ac:dyDescent="0.2">
      <c r="A3111" s="50">
        <v>3108</v>
      </c>
      <c r="B3111" s="51">
        <v>62.918805375012461</v>
      </c>
    </row>
    <row r="3112" spans="1:2" x14ac:dyDescent="0.2">
      <c r="A3112" s="50">
        <v>3109</v>
      </c>
      <c r="B3112" s="51">
        <v>66.274048187754261</v>
      </c>
    </row>
    <row r="3113" spans="1:2" x14ac:dyDescent="0.2">
      <c r="A3113" s="50">
        <v>3110</v>
      </c>
      <c r="B3113" s="51">
        <v>60.697815012996131</v>
      </c>
    </row>
    <row r="3114" spans="1:2" x14ac:dyDescent="0.2">
      <c r="A3114" s="50">
        <v>3111</v>
      </c>
      <c r="B3114" s="51">
        <v>61.578548131334323</v>
      </c>
    </row>
    <row r="3115" spans="1:2" x14ac:dyDescent="0.2">
      <c r="A3115" s="50">
        <v>3112</v>
      </c>
      <c r="B3115" s="51">
        <v>61.733532637465238</v>
      </c>
    </row>
    <row r="3116" spans="1:2" x14ac:dyDescent="0.2">
      <c r="A3116" s="50">
        <v>3113</v>
      </c>
      <c r="B3116" s="51">
        <v>62.733263751700967</v>
      </c>
    </row>
    <row r="3117" spans="1:2" x14ac:dyDescent="0.2">
      <c r="A3117" s="50">
        <v>3114</v>
      </c>
      <c r="B3117" s="51">
        <v>58.908884610051793</v>
      </c>
    </row>
    <row r="3118" spans="1:2" x14ac:dyDescent="0.2">
      <c r="A3118" s="50">
        <v>3115</v>
      </c>
      <c r="B3118" s="51">
        <v>66.151202182461986</v>
      </c>
    </row>
    <row r="3119" spans="1:2" x14ac:dyDescent="0.2">
      <c r="A3119" s="50">
        <v>3116</v>
      </c>
      <c r="B3119" s="51">
        <v>62.294259829922801</v>
      </c>
    </row>
    <row r="3120" spans="1:2" x14ac:dyDescent="0.2">
      <c r="A3120" s="50">
        <v>3117</v>
      </c>
      <c r="B3120" s="51">
        <v>62.493021209581066</v>
      </c>
    </row>
    <row r="3121" spans="1:2" x14ac:dyDescent="0.2">
      <c r="A3121" s="50">
        <v>3118</v>
      </c>
      <c r="B3121" s="51">
        <v>60.269664476891485</v>
      </c>
    </row>
    <row r="3122" spans="1:2" x14ac:dyDescent="0.2">
      <c r="A3122" s="50">
        <v>3119</v>
      </c>
      <c r="B3122" s="51">
        <v>61.085722304450435</v>
      </c>
    </row>
    <row r="3123" spans="1:2" x14ac:dyDescent="0.2">
      <c r="A3123" s="50">
        <v>3120</v>
      </c>
      <c r="B3123" s="51">
        <v>63.176490677298872</v>
      </c>
    </row>
    <row r="3124" spans="1:2" x14ac:dyDescent="0.2">
      <c r="A3124" s="50">
        <v>3121</v>
      </c>
      <c r="B3124" s="51">
        <v>64.324507091907876</v>
      </c>
    </row>
    <row r="3125" spans="1:2" x14ac:dyDescent="0.2">
      <c r="A3125" s="50">
        <v>3122</v>
      </c>
      <c r="B3125" s="51">
        <v>62.895067122298627</v>
      </c>
    </row>
    <row r="3126" spans="1:2" x14ac:dyDescent="0.2">
      <c r="A3126" s="50">
        <v>3123</v>
      </c>
      <c r="B3126" s="51">
        <v>60.653395657594068</v>
      </c>
    </row>
    <row r="3127" spans="1:2" x14ac:dyDescent="0.2">
      <c r="A3127" s="50">
        <v>3124</v>
      </c>
      <c r="B3127" s="51">
        <v>59.950717492240194</v>
      </c>
    </row>
    <row r="3128" spans="1:2" x14ac:dyDescent="0.2">
      <c r="A3128" s="50">
        <v>3125</v>
      </c>
      <c r="B3128" s="51">
        <v>60.043348446917527</v>
      </c>
    </row>
    <row r="3129" spans="1:2" x14ac:dyDescent="0.2">
      <c r="A3129" s="50">
        <v>3126</v>
      </c>
      <c r="B3129" s="51">
        <v>59.75211354786569</v>
      </c>
    </row>
    <row r="3130" spans="1:2" x14ac:dyDescent="0.2">
      <c r="A3130" s="50">
        <v>3127</v>
      </c>
      <c r="B3130" s="51">
        <v>60.534472541577735</v>
      </c>
    </row>
    <row r="3131" spans="1:2" x14ac:dyDescent="0.2">
      <c r="A3131" s="50">
        <v>3128</v>
      </c>
      <c r="B3131" s="51">
        <v>65.594116115609495</v>
      </c>
    </row>
    <row r="3132" spans="1:2" x14ac:dyDescent="0.2">
      <c r="A3132" s="50">
        <v>3129</v>
      </c>
      <c r="B3132" s="51">
        <v>59.014271875996862</v>
      </c>
    </row>
    <row r="3133" spans="1:2" x14ac:dyDescent="0.2">
      <c r="A3133" s="50">
        <v>3130</v>
      </c>
      <c r="B3133" s="51">
        <v>60.399942654655518</v>
      </c>
    </row>
    <row r="3134" spans="1:2" x14ac:dyDescent="0.2">
      <c r="A3134" s="50">
        <v>3131</v>
      </c>
      <c r="B3134" s="51">
        <v>62.280084894935044</v>
      </c>
    </row>
    <row r="3135" spans="1:2" x14ac:dyDescent="0.2">
      <c r="A3135" s="50">
        <v>3132</v>
      </c>
      <c r="B3135" s="51">
        <v>58.499088564642669</v>
      </c>
    </row>
    <row r="3136" spans="1:2" x14ac:dyDescent="0.2">
      <c r="A3136" s="50">
        <v>3133</v>
      </c>
      <c r="B3136" s="51">
        <v>58.105978339360149</v>
      </c>
    </row>
    <row r="3137" spans="1:2" x14ac:dyDescent="0.2">
      <c r="A3137" s="50">
        <v>3134</v>
      </c>
      <c r="B3137" s="51">
        <v>61.227944744656646</v>
      </c>
    </row>
    <row r="3138" spans="1:2" x14ac:dyDescent="0.2">
      <c r="A3138" s="50">
        <v>3135</v>
      </c>
      <c r="B3138" s="51">
        <v>59.853853309412358</v>
      </c>
    </row>
    <row r="3139" spans="1:2" x14ac:dyDescent="0.2">
      <c r="A3139" s="50">
        <v>3136</v>
      </c>
      <c r="B3139" s="51">
        <v>60.300684787165082</v>
      </c>
    </row>
    <row r="3140" spans="1:2" x14ac:dyDescent="0.2">
      <c r="A3140" s="50">
        <v>3137</v>
      </c>
      <c r="B3140" s="51">
        <v>58.338364924222752</v>
      </c>
    </row>
    <row r="3141" spans="1:2" x14ac:dyDescent="0.2">
      <c r="A3141" s="50">
        <v>3138</v>
      </c>
      <c r="B3141" s="51">
        <v>62.221744180576408</v>
      </c>
    </row>
    <row r="3142" spans="1:2" x14ac:dyDescent="0.2">
      <c r="A3142" s="50">
        <v>3139</v>
      </c>
      <c r="B3142" s="51">
        <v>59.074889715846716</v>
      </c>
    </row>
    <row r="3143" spans="1:2" x14ac:dyDescent="0.2">
      <c r="A3143" s="50">
        <v>3140</v>
      </c>
      <c r="B3143" s="51">
        <v>63.070381781888806</v>
      </c>
    </row>
    <row r="3144" spans="1:2" x14ac:dyDescent="0.2">
      <c r="A3144" s="50">
        <v>3141</v>
      </c>
      <c r="B3144" s="51">
        <v>62.832847281001612</v>
      </c>
    </row>
    <row r="3145" spans="1:2" x14ac:dyDescent="0.2">
      <c r="A3145" s="50">
        <v>3142</v>
      </c>
      <c r="B3145" s="51">
        <v>60.862790815714526</v>
      </c>
    </row>
    <row r="3146" spans="1:2" x14ac:dyDescent="0.2">
      <c r="A3146" s="50">
        <v>3143</v>
      </c>
      <c r="B3146" s="51">
        <v>58.794787485021764</v>
      </c>
    </row>
    <row r="3147" spans="1:2" x14ac:dyDescent="0.2">
      <c r="A3147" s="50">
        <v>3144</v>
      </c>
      <c r="B3147" s="51">
        <v>61.872726473347257</v>
      </c>
    </row>
    <row r="3148" spans="1:2" x14ac:dyDescent="0.2">
      <c r="A3148" s="50">
        <v>3145</v>
      </c>
      <c r="B3148" s="51">
        <v>60.794357910865273</v>
      </c>
    </row>
    <row r="3149" spans="1:2" x14ac:dyDescent="0.2">
      <c r="A3149" s="50">
        <v>3146</v>
      </c>
      <c r="B3149" s="51">
        <v>59.276834260409849</v>
      </c>
    </row>
    <row r="3150" spans="1:2" x14ac:dyDescent="0.2">
      <c r="A3150" s="50">
        <v>3147</v>
      </c>
      <c r="B3150" s="51">
        <v>61.336879158810426</v>
      </c>
    </row>
    <row r="3151" spans="1:2" x14ac:dyDescent="0.2">
      <c r="A3151" s="50">
        <v>3148</v>
      </c>
      <c r="B3151" s="51">
        <v>62.433889147298466</v>
      </c>
    </row>
    <row r="3152" spans="1:2" x14ac:dyDescent="0.2">
      <c r="A3152" s="50">
        <v>3149</v>
      </c>
      <c r="B3152" s="51">
        <v>60.506010499689864</v>
      </c>
    </row>
    <row r="3153" spans="1:2" x14ac:dyDescent="0.2">
      <c r="A3153" s="50">
        <v>3150</v>
      </c>
      <c r="B3153" s="51">
        <v>60.458705506661467</v>
      </c>
    </row>
    <row r="3154" spans="1:2" x14ac:dyDescent="0.2">
      <c r="A3154" s="50">
        <v>3151</v>
      </c>
      <c r="B3154" s="51">
        <v>66.410533776754576</v>
      </c>
    </row>
    <row r="3155" spans="1:2" x14ac:dyDescent="0.2">
      <c r="A3155" s="50">
        <v>3152</v>
      </c>
      <c r="B3155" s="51">
        <v>66.506891719402304</v>
      </c>
    </row>
    <row r="3156" spans="1:2" x14ac:dyDescent="0.2">
      <c r="A3156" s="50">
        <v>3153</v>
      </c>
      <c r="B3156" s="51">
        <v>62.119476899060714</v>
      </c>
    </row>
    <row r="3157" spans="1:2" x14ac:dyDescent="0.2">
      <c r="A3157" s="50">
        <v>3154</v>
      </c>
      <c r="B3157" s="51">
        <v>63.045942422952187</v>
      </c>
    </row>
    <row r="3158" spans="1:2" x14ac:dyDescent="0.2">
      <c r="A3158" s="50">
        <v>3155</v>
      </c>
      <c r="B3158" s="51">
        <v>65.024516910447076</v>
      </c>
    </row>
    <row r="3159" spans="1:2" x14ac:dyDescent="0.2">
      <c r="A3159" s="50">
        <v>3156</v>
      </c>
      <c r="B3159" s="51">
        <v>61.82851497916409</v>
      </c>
    </row>
    <row r="3160" spans="1:2" x14ac:dyDescent="0.2">
      <c r="A3160" s="50">
        <v>3157</v>
      </c>
      <c r="B3160" s="51">
        <v>64.170323604274159</v>
      </c>
    </row>
    <row r="3161" spans="1:2" x14ac:dyDescent="0.2">
      <c r="A3161" s="50">
        <v>3158</v>
      </c>
      <c r="B3161" s="51">
        <v>61.711262669989637</v>
      </c>
    </row>
    <row r="3162" spans="1:2" x14ac:dyDescent="0.2">
      <c r="A3162" s="50">
        <v>3159</v>
      </c>
      <c r="B3162" s="51">
        <v>64.808356496221734</v>
      </c>
    </row>
    <row r="3163" spans="1:2" x14ac:dyDescent="0.2">
      <c r="A3163" s="50">
        <v>3160</v>
      </c>
      <c r="B3163" s="51">
        <v>60.55256140909772</v>
      </c>
    </row>
    <row r="3164" spans="1:2" x14ac:dyDescent="0.2">
      <c r="A3164" s="50">
        <v>3161</v>
      </c>
      <c r="B3164" s="51">
        <v>61.930983237526597</v>
      </c>
    </row>
    <row r="3165" spans="1:2" x14ac:dyDescent="0.2">
      <c r="A3165" s="50">
        <v>3162</v>
      </c>
      <c r="B3165" s="51">
        <v>60.580586623672851</v>
      </c>
    </row>
    <row r="3166" spans="1:2" x14ac:dyDescent="0.2">
      <c r="A3166" s="50">
        <v>3163</v>
      </c>
      <c r="B3166" s="51">
        <v>60.217928904315421</v>
      </c>
    </row>
    <row r="3167" spans="1:2" x14ac:dyDescent="0.2">
      <c r="A3167" s="50">
        <v>3164</v>
      </c>
      <c r="B3167" s="51">
        <v>58.974056056313387</v>
      </c>
    </row>
    <row r="3168" spans="1:2" x14ac:dyDescent="0.2">
      <c r="A3168" s="50">
        <v>3165</v>
      </c>
      <c r="B3168" s="51">
        <v>61.696978657512382</v>
      </c>
    </row>
    <row r="3169" spans="1:2" x14ac:dyDescent="0.2">
      <c r="A3169" s="50">
        <v>3166</v>
      </c>
      <c r="B3169" s="51">
        <v>61.374937722198567</v>
      </c>
    </row>
    <row r="3170" spans="1:2" x14ac:dyDescent="0.2">
      <c r="A3170" s="50">
        <v>3167</v>
      </c>
      <c r="B3170" s="51">
        <v>63.993086672182727</v>
      </c>
    </row>
    <row r="3171" spans="1:2" x14ac:dyDescent="0.2">
      <c r="A3171" s="50">
        <v>3168</v>
      </c>
      <c r="B3171" s="51">
        <v>62.061361818080975</v>
      </c>
    </row>
    <row r="3172" spans="1:2" x14ac:dyDescent="0.2">
      <c r="A3172" s="50">
        <v>3169</v>
      </c>
      <c r="B3172" s="51">
        <v>63.243247507927961</v>
      </c>
    </row>
    <row r="3173" spans="1:2" x14ac:dyDescent="0.2">
      <c r="A3173" s="50">
        <v>3170</v>
      </c>
      <c r="B3173" s="51">
        <v>64.046785166481214</v>
      </c>
    </row>
    <row r="3174" spans="1:2" x14ac:dyDescent="0.2">
      <c r="A3174" s="50">
        <v>3171</v>
      </c>
      <c r="B3174" s="51">
        <v>63.495069440473124</v>
      </c>
    </row>
    <row r="3175" spans="1:2" x14ac:dyDescent="0.2">
      <c r="A3175" s="50">
        <v>3172</v>
      </c>
      <c r="B3175" s="51">
        <v>65.972313231004179</v>
      </c>
    </row>
    <row r="3176" spans="1:2" x14ac:dyDescent="0.2">
      <c r="A3176" s="50">
        <v>3173</v>
      </c>
      <c r="B3176" s="51">
        <v>60.904694755509354</v>
      </c>
    </row>
    <row r="3177" spans="1:2" x14ac:dyDescent="0.2">
      <c r="A3177" s="50">
        <v>3174</v>
      </c>
      <c r="B3177" s="51">
        <v>61.020937518893405</v>
      </c>
    </row>
    <row r="3178" spans="1:2" x14ac:dyDescent="0.2">
      <c r="A3178" s="50">
        <v>3175</v>
      </c>
      <c r="B3178" s="51">
        <v>63.380196643539449</v>
      </c>
    </row>
    <row r="3179" spans="1:2" x14ac:dyDescent="0.2">
      <c r="A3179" s="50">
        <v>3176</v>
      </c>
      <c r="B3179" s="51">
        <v>63.567896761884938</v>
      </c>
    </row>
    <row r="3180" spans="1:2" x14ac:dyDescent="0.2">
      <c r="A3180" s="50">
        <v>3177</v>
      </c>
      <c r="B3180" s="51">
        <v>65.336133450139144</v>
      </c>
    </row>
    <row r="3181" spans="1:2" x14ac:dyDescent="0.2">
      <c r="A3181" s="50">
        <v>3178</v>
      </c>
      <c r="B3181" s="51">
        <v>61.473289465612574</v>
      </c>
    </row>
    <row r="3182" spans="1:2" x14ac:dyDescent="0.2">
      <c r="A3182" s="50">
        <v>3179</v>
      </c>
      <c r="B3182" s="51">
        <v>57.558804174436879</v>
      </c>
    </row>
    <row r="3183" spans="1:2" x14ac:dyDescent="0.2">
      <c r="A3183" s="50">
        <v>3180</v>
      </c>
      <c r="B3183" s="51">
        <v>62.575086187640636</v>
      </c>
    </row>
    <row r="3184" spans="1:2" x14ac:dyDescent="0.2">
      <c r="A3184" s="50">
        <v>3181</v>
      </c>
      <c r="B3184" s="51">
        <v>64.761413176955003</v>
      </c>
    </row>
    <row r="3185" spans="1:2" x14ac:dyDescent="0.2">
      <c r="A3185" s="50">
        <v>3182</v>
      </c>
      <c r="B3185" s="51">
        <v>62.177637003297491</v>
      </c>
    </row>
    <row r="3186" spans="1:2" x14ac:dyDescent="0.2">
      <c r="A3186" s="50">
        <v>3183</v>
      </c>
      <c r="B3186" s="51">
        <v>62.856334219222795</v>
      </c>
    </row>
    <row r="3187" spans="1:2" x14ac:dyDescent="0.2">
      <c r="A3187" s="50">
        <v>3184</v>
      </c>
      <c r="B3187" s="51">
        <v>69.887048543866015</v>
      </c>
    </row>
    <row r="3188" spans="1:2" x14ac:dyDescent="0.2">
      <c r="A3188" s="50">
        <v>3185</v>
      </c>
      <c r="B3188" s="51">
        <v>59.973555026635914</v>
      </c>
    </row>
    <row r="3189" spans="1:2" x14ac:dyDescent="0.2">
      <c r="A3189" s="50">
        <v>3186</v>
      </c>
      <c r="B3189" s="51">
        <v>65.874164235822093</v>
      </c>
    </row>
    <row r="3190" spans="1:2" x14ac:dyDescent="0.2">
      <c r="A3190" s="50">
        <v>3187</v>
      </c>
      <c r="B3190" s="51">
        <v>62.470591858035647</v>
      </c>
    </row>
    <row r="3191" spans="1:2" x14ac:dyDescent="0.2">
      <c r="A3191" s="50">
        <v>3188</v>
      </c>
      <c r="B3191" s="51">
        <v>61.96712911071991</v>
      </c>
    </row>
    <row r="3192" spans="1:2" x14ac:dyDescent="0.2">
      <c r="A3192" s="50">
        <v>3189</v>
      </c>
      <c r="B3192" s="51">
        <v>62.025259837322572</v>
      </c>
    </row>
    <row r="3193" spans="1:2" x14ac:dyDescent="0.2">
      <c r="A3193" s="50">
        <v>3190</v>
      </c>
      <c r="B3193" s="51">
        <v>61.850631484068209</v>
      </c>
    </row>
    <row r="3194" spans="1:2" x14ac:dyDescent="0.2">
      <c r="A3194" s="50">
        <v>3191</v>
      </c>
      <c r="B3194" s="51">
        <v>62.375033638939456</v>
      </c>
    </row>
    <row r="3195" spans="1:2" x14ac:dyDescent="0.2">
      <c r="A3195" s="50">
        <v>3192</v>
      </c>
      <c r="B3195" s="51">
        <v>60.724603554303997</v>
      </c>
    </row>
    <row r="3196" spans="1:2" x14ac:dyDescent="0.2">
      <c r="A3196" s="50">
        <v>3193</v>
      </c>
      <c r="B3196" s="51">
        <v>59.644702587488482</v>
      </c>
    </row>
    <row r="3197" spans="1:2" x14ac:dyDescent="0.2">
      <c r="A3197" s="50">
        <v>3194</v>
      </c>
      <c r="B3197" s="51">
        <v>60.751183784944537</v>
      </c>
    </row>
    <row r="3198" spans="1:2" x14ac:dyDescent="0.2">
      <c r="A3198" s="50">
        <v>3195</v>
      </c>
      <c r="B3198" s="51">
        <v>64.362114830509185</v>
      </c>
    </row>
    <row r="3199" spans="1:2" x14ac:dyDescent="0.2">
      <c r="A3199" s="50">
        <v>3196</v>
      </c>
      <c r="B3199" s="51">
        <v>61.351765125452644</v>
      </c>
    </row>
    <row r="3200" spans="1:2" x14ac:dyDescent="0.2">
      <c r="A3200" s="50">
        <v>3197</v>
      </c>
      <c r="B3200" s="51">
        <v>59.133098873863844</v>
      </c>
    </row>
    <row r="3201" spans="1:2" x14ac:dyDescent="0.2">
      <c r="A3201" s="50">
        <v>3198</v>
      </c>
      <c r="B3201" s="51">
        <v>61.518810345794272</v>
      </c>
    </row>
    <row r="3202" spans="1:2" x14ac:dyDescent="0.2">
      <c r="A3202" s="50">
        <v>3199</v>
      </c>
      <c r="B3202" s="51">
        <v>61.908933797546425</v>
      </c>
    </row>
    <row r="3203" spans="1:2" x14ac:dyDescent="0.2">
      <c r="A3203" s="50">
        <v>3200</v>
      </c>
      <c r="B3203" s="51">
        <v>62.19968322676754</v>
      </c>
    </row>
    <row r="3204" spans="1:2" x14ac:dyDescent="0.2">
      <c r="A3204" s="50">
        <v>3201</v>
      </c>
      <c r="B3204" s="51">
        <v>61.313570022316568</v>
      </c>
    </row>
    <row r="3205" spans="1:2" x14ac:dyDescent="0.2">
      <c r="A3205" s="50">
        <v>3202</v>
      </c>
      <c r="B3205" s="51">
        <v>64.264171672970178</v>
      </c>
    </row>
    <row r="3206" spans="1:2" x14ac:dyDescent="0.2">
      <c r="A3206" s="50">
        <v>3203</v>
      </c>
      <c r="B3206" s="51">
        <v>61.533337767092732</v>
      </c>
    </row>
    <row r="3207" spans="1:2" x14ac:dyDescent="0.2">
      <c r="A3207" s="50">
        <v>3204</v>
      </c>
      <c r="B3207" s="51">
        <v>66.873145906926339</v>
      </c>
    </row>
    <row r="3208" spans="1:2" x14ac:dyDescent="0.2">
      <c r="A3208" s="50">
        <v>3205</v>
      </c>
      <c r="B3208" s="51">
        <v>63.135533285055686</v>
      </c>
    </row>
    <row r="3209" spans="1:2" x14ac:dyDescent="0.2">
      <c r="A3209" s="50">
        <v>3206</v>
      </c>
      <c r="B3209" s="51">
        <v>62.649678357114034</v>
      </c>
    </row>
    <row r="3210" spans="1:2" x14ac:dyDescent="0.2">
      <c r="A3210" s="50">
        <v>3207</v>
      </c>
      <c r="B3210" s="51">
        <v>61.435755345279219</v>
      </c>
    </row>
    <row r="3211" spans="1:2" x14ac:dyDescent="0.2">
      <c r="A3211" s="50">
        <v>3208</v>
      </c>
      <c r="B3211" s="51">
        <v>63.748198915940655</v>
      </c>
    </row>
    <row r="3212" spans="1:2" x14ac:dyDescent="0.2">
      <c r="A3212" s="50">
        <v>3209</v>
      </c>
      <c r="B3212" s="51">
        <v>62.589598099822993</v>
      </c>
    </row>
    <row r="3213" spans="1:2" x14ac:dyDescent="0.2">
      <c r="A3213" s="50">
        <v>3210</v>
      </c>
      <c r="B3213" s="51">
        <v>61.615475689016328</v>
      </c>
    </row>
    <row r="3214" spans="1:2" x14ac:dyDescent="0.2">
      <c r="A3214" s="50">
        <v>3211</v>
      </c>
      <c r="B3214" s="51">
        <v>63.11075105405591</v>
      </c>
    </row>
    <row r="3215" spans="1:2" x14ac:dyDescent="0.2">
      <c r="A3215" s="50">
        <v>3212</v>
      </c>
      <c r="B3215" s="51">
        <v>64.642840112575811</v>
      </c>
    </row>
    <row r="3216" spans="1:2" x14ac:dyDescent="0.2">
      <c r="A3216" s="50">
        <v>3213</v>
      </c>
      <c r="B3216" s="51">
        <v>62.352807339774664</v>
      </c>
    </row>
    <row r="3217" spans="1:2" x14ac:dyDescent="0.2">
      <c r="A3217" s="50">
        <v>3214</v>
      </c>
      <c r="B3217" s="51">
        <v>62.316409849515786</v>
      </c>
    </row>
    <row r="3218" spans="1:2" x14ac:dyDescent="0.2">
      <c r="A3218" s="50">
        <v>3215</v>
      </c>
      <c r="B3218" s="51">
        <v>60.930021175048708</v>
      </c>
    </row>
    <row r="3219" spans="1:2" x14ac:dyDescent="0.2">
      <c r="A3219" s="50">
        <v>3216</v>
      </c>
      <c r="B3219" s="51">
        <v>58.019750720027353</v>
      </c>
    </row>
    <row r="3220" spans="1:2" x14ac:dyDescent="0.2">
      <c r="A3220" s="50">
        <v>3217</v>
      </c>
      <c r="B3220" s="51">
        <v>62.397293160573582</v>
      </c>
    </row>
    <row r="3221" spans="1:2" x14ac:dyDescent="0.2">
      <c r="A3221" s="50">
        <v>3218</v>
      </c>
      <c r="B3221" s="51">
        <v>66.675283330833494</v>
      </c>
    </row>
    <row r="3222" spans="1:2" x14ac:dyDescent="0.2">
      <c r="A3222" s="50">
        <v>3219</v>
      </c>
      <c r="B3222" s="51">
        <v>60.477268348389188</v>
      </c>
    </row>
    <row r="3223" spans="1:2" x14ac:dyDescent="0.2">
      <c r="A3223" s="50">
        <v>3220</v>
      </c>
      <c r="B3223" s="51">
        <v>62.105376814119872</v>
      </c>
    </row>
    <row r="3224" spans="1:2" x14ac:dyDescent="0.2">
      <c r="A3224" s="50">
        <v>3221</v>
      </c>
      <c r="B3224" s="51">
        <v>59.815936192492273</v>
      </c>
    </row>
    <row r="3225" spans="1:2" x14ac:dyDescent="0.2">
      <c r="A3225" s="50">
        <v>3222</v>
      </c>
      <c r="B3225" s="51">
        <v>61.989149130239419</v>
      </c>
    </row>
    <row r="3226" spans="1:2" x14ac:dyDescent="0.2">
      <c r="A3226" s="50">
        <v>3223</v>
      </c>
      <c r="B3226" s="51">
        <v>60.350779415232793</v>
      </c>
    </row>
    <row r="3227" spans="1:2" x14ac:dyDescent="0.2">
      <c r="A3227" s="50">
        <v>3224</v>
      </c>
      <c r="B3227" s="51">
        <v>60.88838706113328</v>
      </c>
    </row>
    <row r="3228" spans="1:2" x14ac:dyDescent="0.2">
      <c r="A3228" s="50">
        <v>3225</v>
      </c>
      <c r="B3228" s="51">
        <v>63.827411855850023</v>
      </c>
    </row>
    <row r="3229" spans="1:2" x14ac:dyDescent="0.2">
      <c r="A3229" s="50">
        <v>3226</v>
      </c>
      <c r="B3229" s="51">
        <v>62.411569882618444</v>
      </c>
    </row>
    <row r="3230" spans="1:2" x14ac:dyDescent="0.2">
      <c r="A3230" s="50">
        <v>3227</v>
      </c>
      <c r="B3230" s="51">
        <v>62.141495169980715</v>
      </c>
    </row>
    <row r="3231" spans="1:2" x14ac:dyDescent="0.2">
      <c r="A3231" s="50">
        <v>3228</v>
      </c>
      <c r="B3231" s="51">
        <v>61.496081198913672</v>
      </c>
    </row>
    <row r="3232" spans="1:2" x14ac:dyDescent="0.2">
      <c r="A3232" s="50">
        <v>3229</v>
      </c>
      <c r="B3232" s="51">
        <v>63.522461766208899</v>
      </c>
    </row>
    <row r="3233" spans="1:2" x14ac:dyDescent="0.2">
      <c r="A3233" s="50">
        <v>3230</v>
      </c>
      <c r="B3233" s="51">
        <v>63.151479560375911</v>
      </c>
    </row>
    <row r="3234" spans="1:2" x14ac:dyDescent="0.2">
      <c r="A3234" s="50">
        <v>3231</v>
      </c>
      <c r="B3234" s="51">
        <v>59.60234493243297</v>
      </c>
    </row>
    <row r="3235" spans="1:2" x14ac:dyDescent="0.2">
      <c r="A3235" s="50">
        <v>3232</v>
      </c>
      <c r="B3235" s="51">
        <v>62.338586817817799</v>
      </c>
    </row>
    <row r="3236" spans="1:2" x14ac:dyDescent="0.2">
      <c r="A3236" s="50">
        <v>3233</v>
      </c>
      <c r="B3236" s="51">
        <v>57.302817434253072</v>
      </c>
    </row>
    <row r="3237" spans="1:2" x14ac:dyDescent="0.2">
      <c r="A3237" s="50">
        <v>3234</v>
      </c>
      <c r="B3237" s="51">
        <v>59.67132919307307</v>
      </c>
    </row>
    <row r="3238" spans="1:2" x14ac:dyDescent="0.2">
      <c r="A3238" s="50">
        <v>3235</v>
      </c>
      <c r="B3238" s="51">
        <v>58.640925936811804</v>
      </c>
    </row>
    <row r="3239" spans="1:2" x14ac:dyDescent="0.2">
      <c r="A3239" s="50">
        <v>3236</v>
      </c>
      <c r="B3239" s="51">
        <v>60.837022214437567</v>
      </c>
    </row>
    <row r="3240" spans="1:2" x14ac:dyDescent="0.2">
      <c r="A3240" s="50">
        <v>3237</v>
      </c>
      <c r="B3240" s="51">
        <v>61.212745949275686</v>
      </c>
    </row>
    <row r="3241" spans="1:2" x14ac:dyDescent="0.2">
      <c r="A3241" s="50">
        <v>3238</v>
      </c>
      <c r="B3241" s="51">
        <v>62.794507221157104</v>
      </c>
    </row>
    <row r="3242" spans="1:2" x14ac:dyDescent="0.2">
      <c r="A3242" s="50">
        <v>3239</v>
      </c>
      <c r="B3242" s="51">
        <v>58.228209517080451</v>
      </c>
    </row>
    <row r="3243" spans="1:2" x14ac:dyDescent="0.2">
      <c r="A3243" s="50">
        <v>3240</v>
      </c>
      <c r="B3243" s="51">
        <v>58.840486938031283</v>
      </c>
    </row>
    <row r="3244" spans="1:2" x14ac:dyDescent="0.2">
      <c r="A3244" s="50">
        <v>3241</v>
      </c>
      <c r="B3244" s="51">
        <v>60.626019037114048</v>
      </c>
    </row>
    <row r="3245" spans="1:2" x14ac:dyDescent="0.2">
      <c r="A3245" s="50">
        <v>3242</v>
      </c>
      <c r="B3245" s="51">
        <v>61.755768316346945</v>
      </c>
    </row>
    <row r="3246" spans="1:2" x14ac:dyDescent="0.2">
      <c r="A3246" s="50">
        <v>3243</v>
      </c>
      <c r="B3246" s="51">
        <v>61.188932718521023</v>
      </c>
    </row>
    <row r="3247" spans="1:2" x14ac:dyDescent="0.2">
      <c r="A3247" s="50">
        <v>3244</v>
      </c>
      <c r="B3247" s="51">
        <v>64.938510114236308</v>
      </c>
    </row>
    <row r="3248" spans="1:2" x14ac:dyDescent="0.2">
      <c r="A3248" s="50">
        <v>3245</v>
      </c>
      <c r="B3248" s="51">
        <v>60.320358920795179</v>
      </c>
    </row>
    <row r="3249" spans="1:2" x14ac:dyDescent="0.2">
      <c r="A3249" s="50">
        <v>3246</v>
      </c>
      <c r="B3249" s="51">
        <v>62.456248062206335</v>
      </c>
    </row>
    <row r="3250" spans="1:2" x14ac:dyDescent="0.2">
      <c r="A3250" s="50">
        <v>3247</v>
      </c>
      <c r="B3250" s="51">
        <v>65.727129579592273</v>
      </c>
    </row>
    <row r="3251" spans="1:2" x14ac:dyDescent="0.2">
      <c r="A3251" s="50">
        <v>3248</v>
      </c>
      <c r="B3251" s="51">
        <v>61.101302708293339</v>
      </c>
    </row>
    <row r="3252" spans="1:2" x14ac:dyDescent="0.2">
      <c r="A3252" s="50">
        <v>3249</v>
      </c>
      <c r="B3252" s="51">
        <v>60.380853957501152</v>
      </c>
    </row>
    <row r="3253" spans="1:2" x14ac:dyDescent="0.2">
      <c r="A3253" s="50">
        <v>3250</v>
      </c>
      <c r="B3253" s="51">
        <v>56.573655173198574</v>
      </c>
    </row>
    <row r="3254" spans="1:2" x14ac:dyDescent="0.2">
      <c r="A3254" s="50">
        <v>3251</v>
      </c>
      <c r="B3254" s="51">
        <v>62.756392337867105</v>
      </c>
    </row>
    <row r="3255" spans="1:2" x14ac:dyDescent="0.2">
      <c r="A3255" s="50">
        <v>3252</v>
      </c>
      <c r="B3255" s="51">
        <v>63.877785022652368</v>
      </c>
    </row>
    <row r="3256" spans="1:2" x14ac:dyDescent="0.2">
      <c r="A3256" s="50">
        <v>3253</v>
      </c>
      <c r="B3256" s="51">
        <v>63.960903853089661</v>
      </c>
    </row>
    <row r="3257" spans="1:2" x14ac:dyDescent="0.2">
      <c r="A3257" s="50">
        <v>3254</v>
      </c>
      <c r="B3257" s="51">
        <v>63.718762080711556</v>
      </c>
    </row>
    <row r="3258" spans="1:2" x14ac:dyDescent="0.2">
      <c r="A3258" s="50">
        <v>3255</v>
      </c>
      <c r="B3258" s="51">
        <v>64.53112246676271</v>
      </c>
    </row>
    <row r="3259" spans="1:2" x14ac:dyDescent="0.2">
      <c r="A3259" s="50">
        <v>3256</v>
      </c>
      <c r="B3259" s="51">
        <v>62.52991889280932</v>
      </c>
    </row>
    <row r="3260" spans="1:2" x14ac:dyDescent="0.2">
      <c r="A3260" s="50">
        <v>3257</v>
      </c>
      <c r="B3260" s="51">
        <v>61.792179089840936</v>
      </c>
    </row>
    <row r="3261" spans="1:2" x14ac:dyDescent="0.2">
      <c r="A3261" s="50">
        <v>3258</v>
      </c>
      <c r="B3261" s="51">
        <v>62.552475983915819</v>
      </c>
    </row>
    <row r="3262" spans="1:2" x14ac:dyDescent="0.2">
      <c r="A3262" s="50">
        <v>3259</v>
      </c>
      <c r="B3262" s="51">
        <v>60.008730499741283</v>
      </c>
    </row>
    <row r="3263" spans="1:2" x14ac:dyDescent="0.2">
      <c r="A3263" s="50">
        <v>3260</v>
      </c>
      <c r="B3263" s="51">
        <v>61.637921104535231</v>
      </c>
    </row>
    <row r="3264" spans="1:2" x14ac:dyDescent="0.2">
      <c r="A3264" s="50">
        <v>3261</v>
      </c>
      <c r="B3264" s="51">
        <v>61.555970479339571</v>
      </c>
    </row>
    <row r="3265" spans="1:2" x14ac:dyDescent="0.2">
      <c r="A3265" s="50">
        <v>3262</v>
      </c>
      <c r="B3265" s="51">
        <v>63.311115329340154</v>
      </c>
    </row>
    <row r="3266" spans="1:2" x14ac:dyDescent="0.2">
      <c r="A3266" s="50">
        <v>3263</v>
      </c>
      <c r="B3266" s="51">
        <v>63.797151431295212</v>
      </c>
    </row>
    <row r="3267" spans="1:2" x14ac:dyDescent="0.2">
      <c r="A3267" s="50">
        <v>3264</v>
      </c>
      <c r="B3267" s="51">
        <v>64.228176229297631</v>
      </c>
    </row>
    <row r="3268" spans="1:2" x14ac:dyDescent="0.2">
      <c r="A3268" s="50">
        <v>3265</v>
      </c>
      <c r="B3268" s="51">
        <v>63.086102279988616</v>
      </c>
    </row>
    <row r="3269" spans="1:2" x14ac:dyDescent="0.2">
      <c r="A3269" s="50">
        <v>3266</v>
      </c>
      <c r="B3269" s="51">
        <v>59.914563919400301</v>
      </c>
    </row>
    <row r="3270" spans="1:2" x14ac:dyDescent="0.2">
      <c r="A3270" s="50">
        <v>3267</v>
      </c>
      <c r="B3270" s="51">
        <v>61.814336036249586</v>
      </c>
    </row>
    <row r="3271" spans="1:2" x14ac:dyDescent="0.2">
      <c r="A3271" s="50">
        <v>3268</v>
      </c>
      <c r="B3271" s="51">
        <v>60.996156630355927</v>
      </c>
    </row>
    <row r="3272" spans="1:2" x14ac:dyDescent="0.2">
      <c r="A3272" s="50">
        <v>3269</v>
      </c>
      <c r="B3272" s="51">
        <v>67.702237465004487</v>
      </c>
    </row>
    <row r="3273" spans="1:2" x14ac:dyDescent="0.2">
      <c r="A3273" s="50">
        <v>3270</v>
      </c>
      <c r="B3273" s="51">
        <v>62.94264521499089</v>
      </c>
    </row>
    <row r="3274" spans="1:2" x14ac:dyDescent="0.2">
      <c r="A3274" s="50">
        <v>3271</v>
      </c>
      <c r="B3274" s="51">
        <v>63.217840563582648</v>
      </c>
    </row>
    <row r="3275" spans="1:2" x14ac:dyDescent="0.2">
      <c r="A3275" s="50">
        <v>3272</v>
      </c>
      <c r="B3275" s="51">
        <v>59.223964925385857</v>
      </c>
    </row>
    <row r="3276" spans="1:2" x14ac:dyDescent="0.2">
      <c r="A3276" s="50">
        <v>3273</v>
      </c>
      <c r="B3276" s="51">
        <v>62.879913504229563</v>
      </c>
    </row>
    <row r="3277" spans="1:2" x14ac:dyDescent="0.2">
      <c r="A3277" s="50">
        <v>3274</v>
      </c>
      <c r="B3277" s="51">
        <v>63.423776407147145</v>
      </c>
    </row>
    <row r="3278" spans="1:2" x14ac:dyDescent="0.2">
      <c r="A3278" s="50">
        <v>3275</v>
      </c>
      <c r="B3278" s="51">
        <v>67.305563219633711</v>
      </c>
    </row>
    <row r="3279" spans="1:2" x14ac:dyDescent="0.2">
      <c r="A3279" s="50">
        <v>3276</v>
      </c>
      <c r="B3279" s="51">
        <v>60.23825746597899</v>
      </c>
    </row>
    <row r="3280" spans="1:2" x14ac:dyDescent="0.2">
      <c r="A3280" s="50">
        <v>3277</v>
      </c>
      <c r="B3280" s="51">
        <v>62.635064561995009</v>
      </c>
    </row>
    <row r="3281" spans="1:2" x14ac:dyDescent="0.2">
      <c r="A3281" s="50">
        <v>3278</v>
      </c>
      <c r="B3281" s="51">
        <v>64.425274717180812</v>
      </c>
    </row>
    <row r="3282" spans="1:2" x14ac:dyDescent="0.2">
      <c r="A3282" s="50">
        <v>3279</v>
      </c>
      <c r="B3282" s="51">
        <v>62.710210611579335</v>
      </c>
    </row>
    <row r="3283" spans="1:2" x14ac:dyDescent="0.2">
      <c r="A3283" s="50">
        <v>3280</v>
      </c>
      <c r="B3283" s="51">
        <v>61.251590356422433</v>
      </c>
    </row>
    <row r="3284" spans="1:2" x14ac:dyDescent="0.2">
      <c r="A3284" s="50">
        <v>3281</v>
      </c>
      <c r="B3284" s="51">
        <v>64.572692147924002</v>
      </c>
    </row>
    <row r="3285" spans="1:2" x14ac:dyDescent="0.2">
      <c r="A3285" s="50">
        <v>3282</v>
      </c>
      <c r="B3285" s="51">
        <v>60.97123284526586</v>
      </c>
    </row>
    <row r="3286" spans="1:2" x14ac:dyDescent="0.2">
      <c r="A3286" s="50">
        <v>3283</v>
      </c>
      <c r="B3286" s="51">
        <v>60.820422913814717</v>
      </c>
    </row>
    <row r="3287" spans="1:2" x14ac:dyDescent="0.2">
      <c r="A3287" s="50">
        <v>3284</v>
      </c>
      <c r="B3287" s="51">
        <v>64.080095411219759</v>
      </c>
    </row>
    <row r="3288" spans="1:2" x14ac:dyDescent="0.2">
      <c r="A3288" s="50">
        <v>3285</v>
      </c>
      <c r="B3288" s="51">
        <v>61.886869018245932</v>
      </c>
    </row>
    <row r="3289" spans="1:2" x14ac:dyDescent="0.2">
      <c r="A3289" s="50">
        <v>3286</v>
      </c>
      <c r="B3289" s="51">
        <v>63.908956475111843</v>
      </c>
    </row>
    <row r="3290" spans="1:2" x14ac:dyDescent="0.2">
      <c r="A3290" s="50">
        <v>3287</v>
      </c>
      <c r="B3290" s="51">
        <v>62.235883937977668</v>
      </c>
    </row>
    <row r="3291" spans="1:2" x14ac:dyDescent="0.2">
      <c r="A3291" s="50">
        <v>3288</v>
      </c>
      <c r="B3291" s="51">
        <v>62.67254653498162</v>
      </c>
    </row>
    <row r="3292" spans="1:2" x14ac:dyDescent="0.2">
      <c r="A3292" s="50">
        <v>3289</v>
      </c>
      <c r="B3292" s="51">
        <v>59.359924381067408</v>
      </c>
    </row>
    <row r="3293" spans="1:2" x14ac:dyDescent="0.2">
      <c r="A3293" s="50">
        <v>3290</v>
      </c>
      <c r="B3293" s="51">
        <v>62.695482367384017</v>
      </c>
    </row>
    <row r="3294" spans="1:2" x14ac:dyDescent="0.2">
      <c r="A3294" s="50">
        <v>3291</v>
      </c>
      <c r="B3294" s="51">
        <v>64.135750520008031</v>
      </c>
    </row>
    <row r="3295" spans="1:2" x14ac:dyDescent="0.2">
      <c r="A3295" s="50">
        <v>3292</v>
      </c>
      <c r="B3295" s="51">
        <v>63.285276081484525</v>
      </c>
    </row>
    <row r="3296" spans="1:2" x14ac:dyDescent="0.2">
      <c r="A3296" s="50">
        <v>3293</v>
      </c>
      <c r="B3296" s="51">
        <v>58.72013623068645</v>
      </c>
    </row>
    <row r="3297" spans="1:2" x14ac:dyDescent="0.2">
      <c r="A3297" s="50">
        <v>3294</v>
      </c>
      <c r="B3297" s="51">
        <v>68.084948347926726</v>
      </c>
    </row>
    <row r="3298" spans="1:2" x14ac:dyDescent="0.2">
      <c r="A3298" s="50">
        <v>3295</v>
      </c>
      <c r="B3298" s="51">
        <v>61.769994322990769</v>
      </c>
    </row>
    <row r="3299" spans="1:2" x14ac:dyDescent="0.2">
      <c r="A3299" s="50">
        <v>3296</v>
      </c>
      <c r="B3299" s="51">
        <v>64.464723631497591</v>
      </c>
    </row>
    <row r="3300" spans="1:2" x14ac:dyDescent="0.2">
      <c r="A3300" s="50">
        <v>3297</v>
      </c>
      <c r="B3300" s="51">
        <v>61.165012162647216</v>
      </c>
    </row>
    <row r="3301" spans="1:2" x14ac:dyDescent="0.2">
      <c r="A3301" s="50">
        <v>3298</v>
      </c>
      <c r="B3301" s="51">
        <v>60.13227294465571</v>
      </c>
    </row>
    <row r="3302" spans="1:2" x14ac:dyDescent="0.2">
      <c r="A3302" s="50">
        <v>3299</v>
      </c>
      <c r="B3302" s="51">
        <v>59.408563758423547</v>
      </c>
    </row>
    <row r="3303" spans="1:2" x14ac:dyDescent="0.2">
      <c r="A3303" s="50">
        <v>3300</v>
      </c>
      <c r="B3303" s="51">
        <v>61.149631797760499</v>
      </c>
    </row>
    <row r="3304" spans="1:2" x14ac:dyDescent="0.2">
      <c r="A3304" s="50">
        <v>3301</v>
      </c>
      <c r="B3304" s="51">
        <v>62.981985156656478</v>
      </c>
    </row>
    <row r="3305" spans="1:2" x14ac:dyDescent="0.2">
      <c r="A3305" s="50">
        <v>3302</v>
      </c>
      <c r="B3305" s="51">
        <v>65.518685707744652</v>
      </c>
    </row>
    <row r="3306" spans="1:2" x14ac:dyDescent="0.2">
      <c r="A3306" s="50">
        <v>3303</v>
      </c>
      <c r="B3306" s="51">
        <v>61.290173158846244</v>
      </c>
    </row>
    <row r="3307" spans="1:2" x14ac:dyDescent="0.2">
      <c r="A3307" s="50">
        <v>3304</v>
      </c>
      <c r="B3307" s="51">
        <v>59.530616953211997</v>
      </c>
    </row>
    <row r="3308" spans="1:2" x14ac:dyDescent="0.2">
      <c r="A3308" s="50">
        <v>3305</v>
      </c>
      <c r="B3308" s="51">
        <v>60.955190660593168</v>
      </c>
    </row>
    <row r="3309" spans="1:2" x14ac:dyDescent="0.2">
      <c r="A3309" s="50">
        <v>3306</v>
      </c>
      <c r="B3309" s="51">
        <v>63.595907761245812</v>
      </c>
    </row>
    <row r="3310" spans="1:2" x14ac:dyDescent="0.2">
      <c r="A3310" s="50">
        <v>3307</v>
      </c>
      <c r="B3310" s="51">
        <v>62.957970689584101</v>
      </c>
    </row>
    <row r="3311" spans="1:2" x14ac:dyDescent="0.2">
      <c r="A3311" s="50">
        <v>3308</v>
      </c>
      <c r="B3311" s="51">
        <v>60.42947945969636</v>
      </c>
    </row>
    <row r="3312" spans="1:2" x14ac:dyDescent="0.2">
      <c r="A3312" s="50">
        <v>3309</v>
      </c>
      <c r="B3312" s="51">
        <v>60.680542827784279</v>
      </c>
    </row>
    <row r="3313" spans="1:2" x14ac:dyDescent="0.2">
      <c r="A3313" s="50">
        <v>3310</v>
      </c>
      <c r="B3313" s="51">
        <v>64.686877467469145</v>
      </c>
    </row>
    <row r="3314" spans="1:2" x14ac:dyDescent="0.2">
      <c r="A3314" s="50">
        <v>3311</v>
      </c>
      <c r="B3314" s="51">
        <v>60.768103517885322</v>
      </c>
    </row>
    <row r="3315" spans="1:2" x14ac:dyDescent="0.2">
      <c r="A3315" s="50">
        <v>3312</v>
      </c>
      <c r="B3315" s="51">
        <v>61.398031462745948</v>
      </c>
    </row>
    <row r="3316" spans="1:2" x14ac:dyDescent="0.2">
      <c r="A3316" s="50">
        <v>3313</v>
      </c>
      <c r="B3316" s="51">
        <v>62.257974018778427</v>
      </c>
    </row>
    <row r="3317" spans="1:2" x14ac:dyDescent="0.2">
      <c r="A3317" s="50">
        <v>3314</v>
      </c>
      <c r="B3317" s="51">
        <v>61.12552637359196</v>
      </c>
    </row>
    <row r="3318" spans="1:2" x14ac:dyDescent="0.2">
      <c r="A3318" s="50">
        <v>3315</v>
      </c>
      <c r="B3318" s="51">
        <v>65.402705927482344</v>
      </c>
    </row>
    <row r="3319" spans="1:2" x14ac:dyDescent="0.2">
      <c r="A3319" s="50">
        <v>3316</v>
      </c>
      <c r="B3319" s="51">
        <v>59.438986813605574</v>
      </c>
    </row>
    <row r="3320" spans="1:2" x14ac:dyDescent="0.2">
      <c r="A3320" s="50">
        <v>3317</v>
      </c>
      <c r="B3320" s="51">
        <v>59.558968765674862</v>
      </c>
    </row>
    <row r="3321" spans="1:2" x14ac:dyDescent="0.2">
      <c r="A3321" s="50">
        <v>3318</v>
      </c>
      <c r="B3321" s="51">
        <v>59.169226016525563</v>
      </c>
    </row>
    <row r="3322" spans="1:2" x14ac:dyDescent="0.2">
      <c r="A3322" s="50">
        <v>3319</v>
      </c>
      <c r="B3322" s="51">
        <v>60.153336549641274</v>
      </c>
    </row>
    <row r="3323" spans="1:2" x14ac:dyDescent="0.2">
      <c r="A3323" s="50">
        <v>3320</v>
      </c>
      <c r="B3323" s="51">
        <v>62.817849886034331</v>
      </c>
    </row>
    <row r="3324" spans="1:2" x14ac:dyDescent="0.2">
      <c r="A3324" s="50">
        <v>3321</v>
      </c>
      <c r="B3324" s="51">
        <v>63.642405903638711</v>
      </c>
    </row>
    <row r="3325" spans="1:2" x14ac:dyDescent="0.2">
      <c r="A3325" s="50">
        <v>3322</v>
      </c>
      <c r="B3325" s="51">
        <v>64.888095172331603</v>
      </c>
    </row>
    <row r="3326" spans="1:2" x14ac:dyDescent="0.2">
      <c r="A3326" s="50">
        <v>3323</v>
      </c>
      <c r="B3326" s="51">
        <v>62.003250062222747</v>
      </c>
    </row>
    <row r="3327" spans="1:2" x14ac:dyDescent="0.2">
      <c r="A3327" s="50">
        <v>3324</v>
      </c>
      <c r="B3327" s="51">
        <v>63.450604030568101</v>
      </c>
    </row>
    <row r="3328" spans="1:2" x14ac:dyDescent="0.2">
      <c r="A3328" s="50">
        <v>3325</v>
      </c>
      <c r="B3328" s="51">
        <v>63.353885166586259</v>
      </c>
    </row>
    <row r="3329" spans="1:2" x14ac:dyDescent="0.2">
      <c r="A3329" s="50">
        <v>3326</v>
      </c>
      <c r="B3329" s="51">
        <v>57.869112218466007</v>
      </c>
    </row>
    <row r="3330" spans="1:2" x14ac:dyDescent="0.2">
      <c r="A3330" s="50">
        <v>3327</v>
      </c>
      <c r="B3330" s="51">
        <v>59.309790533220756</v>
      </c>
    </row>
    <row r="3331" spans="1:2" x14ac:dyDescent="0.2">
      <c r="A3331" s="50">
        <v>3328</v>
      </c>
      <c r="B3331" s="51">
        <v>59.877771819864385</v>
      </c>
    </row>
    <row r="3332" spans="1:2" x14ac:dyDescent="0.2">
      <c r="A3332" s="50">
        <v>3329</v>
      </c>
      <c r="B3332" s="51">
        <v>67.021654624672166</v>
      </c>
    </row>
    <row r="3333" spans="1:2" x14ac:dyDescent="0.2">
      <c r="A3333" s="50">
        <v>3330</v>
      </c>
      <c r="B3333" s="51">
        <v>61.945099832661526</v>
      </c>
    </row>
    <row r="3334" spans="1:2" x14ac:dyDescent="0.2">
      <c r="A3334" s="50">
        <v>3331</v>
      </c>
      <c r="B3334" s="51">
        <v>63.671095904330258</v>
      </c>
    </row>
    <row r="3335" spans="1:2" x14ac:dyDescent="0.2">
      <c r="A3335" s="50">
        <v>3332</v>
      </c>
      <c r="B3335" s="51">
        <v>62.771248212512049</v>
      </c>
    </row>
    <row r="3336" spans="1:2" x14ac:dyDescent="0.2">
      <c r="A3336" s="50">
        <v>3333</v>
      </c>
      <c r="B3336" s="51">
        <v>61.06129515195336</v>
      </c>
    </row>
    <row r="3337" spans="1:2" x14ac:dyDescent="0.2">
      <c r="A3337" s="50">
        <v>3334</v>
      </c>
      <c r="B3337" s="51">
        <v>66.078373302863838</v>
      </c>
    </row>
    <row r="3338" spans="1:2" x14ac:dyDescent="0.2">
      <c r="A3338" s="50">
        <v>3335</v>
      </c>
      <c r="B3338" s="51">
        <v>56.939033826678319</v>
      </c>
    </row>
    <row r="3339" spans="1:2" x14ac:dyDescent="0.2">
      <c r="A3339" s="50">
        <v>3336</v>
      </c>
      <c r="B3339" s="51">
        <v>61.592982406925891</v>
      </c>
    </row>
    <row r="3340" spans="1:2" x14ac:dyDescent="0.2">
      <c r="A3340" s="50">
        <v>3337</v>
      </c>
      <c r="B3340" s="51">
        <v>65.814864332518084</v>
      </c>
    </row>
    <row r="3341" spans="1:2" x14ac:dyDescent="0.2">
      <c r="A3341" s="50">
        <v>3338</v>
      </c>
      <c r="B3341" s="51">
        <v>58.403748790869734</v>
      </c>
    </row>
    <row r="3342" spans="1:2" x14ac:dyDescent="0.2">
      <c r="A3342" s="50">
        <v>3339</v>
      </c>
      <c r="B3342" s="51">
        <v>61.036737946824708</v>
      </c>
    </row>
    <row r="3343" spans="1:2" x14ac:dyDescent="0.2">
      <c r="A3343" s="50">
        <v>3340</v>
      </c>
      <c r="B3343" s="51">
        <v>60.608358622515915</v>
      </c>
    </row>
    <row r="3344" spans="1:2" x14ac:dyDescent="0.2">
      <c r="A3344" s="50">
        <v>3341</v>
      </c>
      <c r="B3344" s="51">
        <v>65.079152314927299</v>
      </c>
    </row>
    <row r="3345" spans="1:2" x14ac:dyDescent="0.2">
      <c r="A3345" s="50">
        <v>3342</v>
      </c>
      <c r="B3345" s="51">
        <v>60.065242240101156</v>
      </c>
    </row>
    <row r="3346" spans="1:2" x14ac:dyDescent="0.2">
      <c r="A3346" s="50">
        <v>3343</v>
      </c>
      <c r="B3346" s="51">
        <v>63.006111080382688</v>
      </c>
    </row>
    <row r="3347" spans="1:2" x14ac:dyDescent="0.2">
      <c r="A3347" s="50">
        <v>3344</v>
      </c>
      <c r="B3347" s="51">
        <v>63.021625109259979</v>
      </c>
    </row>
    <row r="3348" spans="1:2" x14ac:dyDescent="0.2">
      <c r="A3348" s="50">
        <v>3345</v>
      </c>
      <c r="B3348" s="51">
        <v>60.185849881211226</v>
      </c>
    </row>
    <row r="3349" spans="1:2" x14ac:dyDescent="0.2">
      <c r="A3349" s="50">
        <v>3346</v>
      </c>
      <c r="B3349" s="51">
        <v>61.27513878078652</v>
      </c>
    </row>
    <row r="3350" spans="1:2" x14ac:dyDescent="0.2">
      <c r="A3350" s="50">
        <v>3347</v>
      </c>
      <c r="B3350" s="51">
        <v>62.612301217611034</v>
      </c>
    </row>
    <row r="3351" spans="1:2" x14ac:dyDescent="0.2">
      <c r="A3351" s="50">
        <v>3348</v>
      </c>
      <c r="B3351" s="51">
        <v>59.712152109114506</v>
      </c>
    </row>
    <row r="3352" spans="1:2" x14ac:dyDescent="0.2">
      <c r="A3352" s="50">
        <v>3349</v>
      </c>
      <c r="B3352" s="51">
        <v>62.163522163568523</v>
      </c>
    </row>
    <row r="3353" spans="1:2" x14ac:dyDescent="0.2">
      <c r="A3353" s="50">
        <v>3350</v>
      </c>
      <c r="B3353" s="51">
        <v>59.485413098842464</v>
      </c>
    </row>
    <row r="3354" spans="1:2" x14ac:dyDescent="0.2">
      <c r="A3354" s="50">
        <v>3351</v>
      </c>
      <c r="B3354" s="51">
        <v>62.515496828699511</v>
      </c>
    </row>
    <row r="3355" spans="1:2" x14ac:dyDescent="0.2">
      <c r="A3355" s="50">
        <v>3352</v>
      </c>
      <c r="B3355" s="51">
        <v>65.172858529293862</v>
      </c>
    </row>
    <row r="3356" spans="1:2" x14ac:dyDescent="0.2">
      <c r="A3356" s="50">
        <v>3353</v>
      </c>
      <c r="B3356" s="51">
        <v>61.652274404259124</v>
      </c>
    </row>
    <row r="3357" spans="1:2" x14ac:dyDescent="0.2">
      <c r="A3357" s="50">
        <v>3354</v>
      </c>
      <c r="B3357" s="51">
        <v>65.232736910845716</v>
      </c>
    </row>
    <row r="3358" spans="1:2" x14ac:dyDescent="0.2">
      <c r="A3358" s="50">
        <v>3355</v>
      </c>
      <c r="B3358" s="51">
        <v>59.77728127432998</v>
      </c>
    </row>
    <row r="3359" spans="1:2" x14ac:dyDescent="0.2">
      <c r="A3359" s="50">
        <v>3356</v>
      </c>
      <c r="B3359" s="51">
        <v>57.692000659608176</v>
      </c>
    </row>
    <row r="3360" spans="1:2" x14ac:dyDescent="0.2">
      <c r="A3360" s="50">
        <v>3357</v>
      </c>
      <c r="B3360" s="51">
        <v>61.412784025958622</v>
      </c>
    </row>
    <row r="3361" spans="1:2" x14ac:dyDescent="0.2">
      <c r="A3361" s="50">
        <v>3358</v>
      </c>
      <c r="B3361" s="51">
        <v>58.587460404292855</v>
      </c>
    </row>
    <row r="3362" spans="1:2" x14ac:dyDescent="0.2">
      <c r="A3362" s="50">
        <v>3359</v>
      </c>
      <c r="B3362" s="51">
        <v>62.047266370765563</v>
      </c>
    </row>
    <row r="3363" spans="1:2" x14ac:dyDescent="0.2">
      <c r="A3363" s="50">
        <v>3360</v>
      </c>
      <c r="B3363" s="51">
        <v>60.0990028366137</v>
      </c>
    </row>
    <row r="3364" spans="1:2" x14ac:dyDescent="0.2">
      <c r="A3364" s="50">
        <v>3361</v>
      </c>
      <c r="B3364" s="51">
        <v>61.458656166118551</v>
      </c>
    </row>
    <row r="3365" spans="1:2" x14ac:dyDescent="0.2">
      <c r="A3365" s="50">
        <v>3362</v>
      </c>
      <c r="B3365" s="51">
        <v>62.083367945090302</v>
      </c>
    </row>
    <row r="3366" spans="1:2" x14ac:dyDescent="0.2">
      <c r="A3366" s="50">
        <v>3363</v>
      </c>
      <c r="B3366" s="51">
        <v>61.674647009517273</v>
      </c>
    </row>
    <row r="3367" spans="1:2" x14ac:dyDescent="0.2">
      <c r="A3367" s="50">
        <v>3364</v>
      </c>
      <c r="B3367" s="51">
        <v>62.918805375012461</v>
      </c>
    </row>
    <row r="3368" spans="1:2" x14ac:dyDescent="0.2">
      <c r="A3368" s="50">
        <v>3365</v>
      </c>
      <c r="B3368" s="51">
        <v>66.274048187754261</v>
      </c>
    </row>
    <row r="3369" spans="1:2" x14ac:dyDescent="0.2">
      <c r="A3369" s="50">
        <v>3366</v>
      </c>
      <c r="B3369" s="51">
        <v>60.697815012996131</v>
      </c>
    </row>
    <row r="3370" spans="1:2" x14ac:dyDescent="0.2">
      <c r="A3370" s="50">
        <v>3367</v>
      </c>
      <c r="B3370" s="51">
        <v>61.578548131334323</v>
      </c>
    </row>
    <row r="3371" spans="1:2" x14ac:dyDescent="0.2">
      <c r="A3371" s="50">
        <v>3368</v>
      </c>
      <c r="B3371" s="51">
        <v>61.733532637465238</v>
      </c>
    </row>
    <row r="3372" spans="1:2" x14ac:dyDescent="0.2">
      <c r="A3372" s="50">
        <v>3369</v>
      </c>
      <c r="B3372" s="51">
        <v>62.733263751700967</v>
      </c>
    </row>
    <row r="3373" spans="1:2" x14ac:dyDescent="0.2">
      <c r="A3373" s="50">
        <v>3370</v>
      </c>
      <c r="B3373" s="51">
        <v>58.908884610051793</v>
      </c>
    </row>
    <row r="3374" spans="1:2" x14ac:dyDescent="0.2">
      <c r="A3374" s="50">
        <v>3371</v>
      </c>
      <c r="B3374" s="51">
        <v>66.151202182461986</v>
      </c>
    </row>
    <row r="3375" spans="1:2" x14ac:dyDescent="0.2">
      <c r="A3375" s="50">
        <v>3372</v>
      </c>
      <c r="B3375" s="51">
        <v>62.294259829922801</v>
      </c>
    </row>
    <row r="3376" spans="1:2" x14ac:dyDescent="0.2">
      <c r="A3376" s="50">
        <v>3373</v>
      </c>
      <c r="B3376" s="51">
        <v>62.493021209581066</v>
      </c>
    </row>
    <row r="3377" spans="1:2" x14ac:dyDescent="0.2">
      <c r="A3377" s="50">
        <v>3374</v>
      </c>
      <c r="B3377" s="51">
        <v>60.269664476891485</v>
      </c>
    </row>
    <row r="3378" spans="1:2" x14ac:dyDescent="0.2">
      <c r="A3378" s="50">
        <v>3375</v>
      </c>
      <c r="B3378" s="51">
        <v>61.085722304450435</v>
      </c>
    </row>
    <row r="3379" spans="1:2" x14ac:dyDescent="0.2">
      <c r="A3379" s="50">
        <v>3376</v>
      </c>
      <c r="B3379" s="51">
        <v>63.176490677298872</v>
      </c>
    </row>
    <row r="3380" spans="1:2" x14ac:dyDescent="0.2">
      <c r="A3380" s="50">
        <v>3377</v>
      </c>
      <c r="B3380" s="51">
        <v>64.324507091907876</v>
      </c>
    </row>
    <row r="3381" spans="1:2" x14ac:dyDescent="0.2">
      <c r="A3381" s="50">
        <v>3378</v>
      </c>
      <c r="B3381" s="51">
        <v>62.895067122298627</v>
      </c>
    </row>
    <row r="3382" spans="1:2" x14ac:dyDescent="0.2">
      <c r="A3382" s="50">
        <v>3379</v>
      </c>
      <c r="B3382" s="51">
        <v>60.653395657594068</v>
      </c>
    </row>
    <row r="3383" spans="1:2" x14ac:dyDescent="0.2">
      <c r="A3383" s="50">
        <v>3380</v>
      </c>
      <c r="B3383" s="51">
        <v>59.950717492240194</v>
      </c>
    </row>
    <row r="3384" spans="1:2" x14ac:dyDescent="0.2">
      <c r="A3384" s="50">
        <v>3381</v>
      </c>
      <c r="B3384" s="51">
        <v>60.043348446917527</v>
      </c>
    </row>
    <row r="3385" spans="1:2" x14ac:dyDescent="0.2">
      <c r="A3385" s="50">
        <v>3382</v>
      </c>
      <c r="B3385" s="51">
        <v>59.75211354786569</v>
      </c>
    </row>
    <row r="3386" spans="1:2" x14ac:dyDescent="0.2">
      <c r="A3386" s="50">
        <v>3383</v>
      </c>
      <c r="B3386" s="51">
        <v>60.534472541577735</v>
      </c>
    </row>
    <row r="3387" spans="1:2" x14ac:dyDescent="0.2">
      <c r="A3387" s="50">
        <v>3384</v>
      </c>
      <c r="B3387" s="51">
        <v>65.594116115609495</v>
      </c>
    </row>
    <row r="3388" spans="1:2" x14ac:dyDescent="0.2">
      <c r="A3388" s="50">
        <v>3385</v>
      </c>
      <c r="B3388" s="51">
        <v>59.014271875996862</v>
      </c>
    </row>
    <row r="3389" spans="1:2" x14ac:dyDescent="0.2">
      <c r="A3389" s="50">
        <v>3386</v>
      </c>
      <c r="B3389" s="51">
        <v>60.399942654655518</v>
      </c>
    </row>
    <row r="3390" spans="1:2" x14ac:dyDescent="0.2">
      <c r="A3390" s="50">
        <v>3387</v>
      </c>
      <c r="B3390" s="51">
        <v>62.280084894935044</v>
      </c>
    </row>
    <row r="3391" spans="1:2" x14ac:dyDescent="0.2">
      <c r="A3391" s="50">
        <v>3388</v>
      </c>
      <c r="B3391" s="51">
        <v>58.499088564642669</v>
      </c>
    </row>
    <row r="3392" spans="1:2" x14ac:dyDescent="0.2">
      <c r="A3392" s="50">
        <v>3389</v>
      </c>
      <c r="B3392" s="51">
        <v>58.105978339360149</v>
      </c>
    </row>
    <row r="3393" spans="1:2" x14ac:dyDescent="0.2">
      <c r="A3393" s="50">
        <v>3390</v>
      </c>
      <c r="B3393" s="51">
        <v>61.227944744656646</v>
      </c>
    </row>
    <row r="3394" spans="1:2" x14ac:dyDescent="0.2">
      <c r="A3394" s="50">
        <v>3391</v>
      </c>
      <c r="B3394" s="51">
        <v>59.853853309412358</v>
      </c>
    </row>
    <row r="3395" spans="1:2" x14ac:dyDescent="0.2">
      <c r="A3395" s="50">
        <v>3392</v>
      </c>
      <c r="B3395" s="51">
        <v>60.300684787165082</v>
      </c>
    </row>
    <row r="3396" spans="1:2" x14ac:dyDescent="0.2">
      <c r="A3396" s="50">
        <v>3393</v>
      </c>
      <c r="B3396" s="51">
        <v>58.338364924222752</v>
      </c>
    </row>
    <row r="3397" spans="1:2" x14ac:dyDescent="0.2">
      <c r="A3397" s="50">
        <v>3394</v>
      </c>
      <c r="B3397" s="51">
        <v>62.221744180576408</v>
      </c>
    </row>
    <row r="3398" spans="1:2" x14ac:dyDescent="0.2">
      <c r="A3398" s="50">
        <v>3395</v>
      </c>
      <c r="B3398" s="51">
        <v>59.074889715846716</v>
      </c>
    </row>
    <row r="3399" spans="1:2" x14ac:dyDescent="0.2">
      <c r="A3399" s="50">
        <v>3396</v>
      </c>
      <c r="B3399" s="51">
        <v>63.070381781888806</v>
      </c>
    </row>
    <row r="3400" spans="1:2" x14ac:dyDescent="0.2">
      <c r="A3400" s="50">
        <v>3397</v>
      </c>
      <c r="B3400" s="51">
        <v>62.832847281001612</v>
      </c>
    </row>
    <row r="3401" spans="1:2" x14ac:dyDescent="0.2">
      <c r="A3401" s="50">
        <v>3398</v>
      </c>
      <c r="B3401" s="51">
        <v>60.862790815714526</v>
      </c>
    </row>
    <row r="3402" spans="1:2" x14ac:dyDescent="0.2">
      <c r="A3402" s="50">
        <v>3399</v>
      </c>
      <c r="B3402" s="51">
        <v>58.794787485021764</v>
      </c>
    </row>
    <row r="3403" spans="1:2" x14ac:dyDescent="0.2">
      <c r="A3403" s="50">
        <v>3400</v>
      </c>
      <c r="B3403" s="51">
        <v>61.872726473347257</v>
      </c>
    </row>
    <row r="3404" spans="1:2" x14ac:dyDescent="0.2">
      <c r="A3404" s="50">
        <v>3401</v>
      </c>
      <c r="B3404" s="51">
        <v>60.794357910865273</v>
      </c>
    </row>
    <row r="3405" spans="1:2" x14ac:dyDescent="0.2">
      <c r="A3405" s="50">
        <v>3402</v>
      </c>
      <c r="B3405" s="51">
        <v>59.276834260409849</v>
      </c>
    </row>
    <row r="3406" spans="1:2" x14ac:dyDescent="0.2">
      <c r="A3406" s="50">
        <v>3403</v>
      </c>
      <c r="B3406" s="51">
        <v>61.336879158810426</v>
      </c>
    </row>
    <row r="3407" spans="1:2" x14ac:dyDescent="0.2">
      <c r="A3407" s="50">
        <v>3404</v>
      </c>
      <c r="B3407" s="51">
        <v>62.433889147298466</v>
      </c>
    </row>
    <row r="3408" spans="1:2" x14ac:dyDescent="0.2">
      <c r="A3408" s="50">
        <v>3405</v>
      </c>
      <c r="B3408" s="51">
        <v>60.506010499689864</v>
      </c>
    </row>
    <row r="3409" spans="1:2" x14ac:dyDescent="0.2">
      <c r="A3409" s="50">
        <v>3406</v>
      </c>
      <c r="B3409" s="51">
        <v>60.458705506661467</v>
      </c>
    </row>
    <row r="3410" spans="1:2" x14ac:dyDescent="0.2">
      <c r="A3410" s="50">
        <v>3407</v>
      </c>
      <c r="B3410" s="51">
        <v>66.410533776754576</v>
      </c>
    </row>
    <row r="3411" spans="1:2" x14ac:dyDescent="0.2">
      <c r="A3411" s="50">
        <v>3408</v>
      </c>
      <c r="B3411" s="51">
        <v>66.506891719402304</v>
      </c>
    </row>
    <row r="3412" spans="1:2" x14ac:dyDescent="0.2">
      <c r="A3412" s="50">
        <v>3409</v>
      </c>
      <c r="B3412" s="51">
        <v>62.119476899060714</v>
      </c>
    </row>
    <row r="3413" spans="1:2" x14ac:dyDescent="0.2">
      <c r="A3413" s="50">
        <v>3410</v>
      </c>
      <c r="B3413" s="51">
        <v>63.045942422952187</v>
      </c>
    </row>
    <row r="3414" spans="1:2" x14ac:dyDescent="0.2">
      <c r="A3414" s="50">
        <v>3411</v>
      </c>
      <c r="B3414" s="51">
        <v>65.024516910447076</v>
      </c>
    </row>
    <row r="3415" spans="1:2" x14ac:dyDescent="0.2">
      <c r="A3415" s="50">
        <v>3412</v>
      </c>
      <c r="B3415" s="51">
        <v>61.82851497916409</v>
      </c>
    </row>
    <row r="3416" spans="1:2" x14ac:dyDescent="0.2">
      <c r="A3416" s="50">
        <v>3413</v>
      </c>
      <c r="B3416" s="51">
        <v>64.170323604274159</v>
      </c>
    </row>
    <row r="3417" spans="1:2" x14ac:dyDescent="0.2">
      <c r="A3417" s="50">
        <v>3414</v>
      </c>
      <c r="B3417" s="51">
        <v>61.711262669989637</v>
      </c>
    </row>
    <row r="3418" spans="1:2" x14ac:dyDescent="0.2">
      <c r="A3418" s="50">
        <v>3415</v>
      </c>
      <c r="B3418" s="51">
        <v>64.808356496221734</v>
      </c>
    </row>
    <row r="3419" spans="1:2" x14ac:dyDescent="0.2">
      <c r="A3419" s="50">
        <v>3416</v>
      </c>
      <c r="B3419" s="51">
        <v>60.55256140909772</v>
      </c>
    </row>
    <row r="3420" spans="1:2" x14ac:dyDescent="0.2">
      <c r="A3420" s="50">
        <v>3417</v>
      </c>
      <c r="B3420" s="51">
        <v>61.930983237526597</v>
      </c>
    </row>
    <row r="3421" spans="1:2" x14ac:dyDescent="0.2">
      <c r="A3421" s="50">
        <v>3418</v>
      </c>
      <c r="B3421" s="51">
        <v>60.580586623672851</v>
      </c>
    </row>
    <row r="3422" spans="1:2" x14ac:dyDescent="0.2">
      <c r="A3422" s="50">
        <v>3419</v>
      </c>
      <c r="B3422" s="51">
        <v>60.217928904315421</v>
      </c>
    </row>
    <row r="3423" spans="1:2" x14ac:dyDescent="0.2">
      <c r="A3423" s="50">
        <v>3420</v>
      </c>
      <c r="B3423" s="51">
        <v>58.974056056313387</v>
      </c>
    </row>
    <row r="3424" spans="1:2" x14ac:dyDescent="0.2">
      <c r="A3424" s="50">
        <v>3421</v>
      </c>
      <c r="B3424" s="51">
        <v>61.696978657512382</v>
      </c>
    </row>
    <row r="3425" spans="1:2" x14ac:dyDescent="0.2">
      <c r="A3425" s="50">
        <v>3422</v>
      </c>
      <c r="B3425" s="51">
        <v>61.374937722198567</v>
      </c>
    </row>
    <row r="3426" spans="1:2" x14ac:dyDescent="0.2">
      <c r="A3426" s="50">
        <v>3423</v>
      </c>
      <c r="B3426" s="51">
        <v>63.993086672182727</v>
      </c>
    </row>
    <row r="3427" spans="1:2" x14ac:dyDescent="0.2">
      <c r="A3427" s="50">
        <v>3424</v>
      </c>
      <c r="B3427" s="51">
        <v>62.061361818080975</v>
      </c>
    </row>
    <row r="3428" spans="1:2" x14ac:dyDescent="0.2">
      <c r="A3428" s="50">
        <v>3425</v>
      </c>
      <c r="B3428" s="51">
        <v>63.243247507927961</v>
      </c>
    </row>
    <row r="3429" spans="1:2" x14ac:dyDescent="0.2">
      <c r="A3429" s="50">
        <v>3426</v>
      </c>
      <c r="B3429" s="51">
        <v>64.046785166481214</v>
      </c>
    </row>
    <row r="3430" spans="1:2" x14ac:dyDescent="0.2">
      <c r="A3430" s="50">
        <v>3427</v>
      </c>
      <c r="B3430" s="51">
        <v>63.495069440473124</v>
      </c>
    </row>
    <row r="3431" spans="1:2" x14ac:dyDescent="0.2">
      <c r="A3431" s="50">
        <v>3428</v>
      </c>
      <c r="B3431" s="51">
        <v>65.972313231004179</v>
      </c>
    </row>
    <row r="3432" spans="1:2" x14ac:dyDescent="0.2">
      <c r="A3432" s="50">
        <v>3429</v>
      </c>
      <c r="B3432" s="51">
        <v>60.904694755509354</v>
      </c>
    </row>
    <row r="3433" spans="1:2" x14ac:dyDescent="0.2">
      <c r="A3433" s="50">
        <v>3430</v>
      </c>
      <c r="B3433" s="51">
        <v>61.020937518893405</v>
      </c>
    </row>
    <row r="3434" spans="1:2" x14ac:dyDescent="0.2">
      <c r="A3434" s="50">
        <v>3431</v>
      </c>
      <c r="B3434" s="51">
        <v>63.380196643539449</v>
      </c>
    </row>
    <row r="3435" spans="1:2" x14ac:dyDescent="0.2">
      <c r="A3435" s="50">
        <v>3432</v>
      </c>
      <c r="B3435" s="51">
        <v>63.567896761884938</v>
      </c>
    </row>
    <row r="3436" spans="1:2" x14ac:dyDescent="0.2">
      <c r="A3436" s="50">
        <v>3433</v>
      </c>
      <c r="B3436" s="51">
        <v>65.336133450139144</v>
      </c>
    </row>
    <row r="3437" spans="1:2" x14ac:dyDescent="0.2">
      <c r="A3437" s="50">
        <v>3434</v>
      </c>
      <c r="B3437" s="51">
        <v>61.473289465612574</v>
      </c>
    </row>
    <row r="3438" spans="1:2" x14ac:dyDescent="0.2">
      <c r="A3438" s="50">
        <v>3435</v>
      </c>
      <c r="B3438" s="51">
        <v>57.558804174436879</v>
      </c>
    </row>
    <row r="3439" spans="1:2" x14ac:dyDescent="0.2">
      <c r="A3439" s="50">
        <v>3436</v>
      </c>
      <c r="B3439" s="51">
        <v>62.575086187640636</v>
      </c>
    </row>
    <row r="3440" spans="1:2" x14ac:dyDescent="0.2">
      <c r="A3440" s="50">
        <v>3437</v>
      </c>
      <c r="B3440" s="51">
        <v>64.761413176955003</v>
      </c>
    </row>
    <row r="3441" spans="1:2" x14ac:dyDescent="0.2">
      <c r="A3441" s="50">
        <v>3438</v>
      </c>
      <c r="B3441" s="51">
        <v>62.177637003297491</v>
      </c>
    </row>
    <row r="3442" spans="1:2" x14ac:dyDescent="0.2">
      <c r="A3442" s="50">
        <v>3439</v>
      </c>
      <c r="B3442" s="51">
        <v>62.856334219222795</v>
      </c>
    </row>
    <row r="3443" spans="1:2" x14ac:dyDescent="0.2">
      <c r="A3443" s="50">
        <v>3440</v>
      </c>
      <c r="B3443" s="51">
        <v>69.887048543866015</v>
      </c>
    </row>
    <row r="3444" spans="1:2" x14ac:dyDescent="0.2">
      <c r="A3444" s="50">
        <v>3441</v>
      </c>
      <c r="B3444" s="51">
        <v>59.973555026635914</v>
      </c>
    </row>
    <row r="3445" spans="1:2" x14ac:dyDescent="0.2">
      <c r="A3445" s="50">
        <v>3442</v>
      </c>
      <c r="B3445" s="51">
        <v>65.874164235822093</v>
      </c>
    </row>
    <row r="3446" spans="1:2" x14ac:dyDescent="0.2">
      <c r="A3446" s="50">
        <v>3443</v>
      </c>
      <c r="B3446" s="51">
        <v>62.470591858035647</v>
      </c>
    </row>
    <row r="3447" spans="1:2" x14ac:dyDescent="0.2">
      <c r="A3447" s="50">
        <v>3444</v>
      </c>
      <c r="B3447" s="51">
        <v>61.96712911071991</v>
      </c>
    </row>
    <row r="3448" spans="1:2" x14ac:dyDescent="0.2">
      <c r="A3448" s="50">
        <v>3445</v>
      </c>
      <c r="B3448" s="51">
        <v>62.025259837322572</v>
      </c>
    </row>
    <row r="3449" spans="1:2" x14ac:dyDescent="0.2">
      <c r="A3449" s="50">
        <v>3446</v>
      </c>
      <c r="B3449" s="51">
        <v>61.850631484068209</v>
      </c>
    </row>
    <row r="3450" spans="1:2" x14ac:dyDescent="0.2">
      <c r="A3450" s="50">
        <v>3447</v>
      </c>
      <c r="B3450" s="51">
        <v>62.375033638939456</v>
      </c>
    </row>
    <row r="3451" spans="1:2" x14ac:dyDescent="0.2">
      <c r="A3451" s="50">
        <v>3448</v>
      </c>
      <c r="B3451" s="51">
        <v>60.724603554303997</v>
      </c>
    </row>
    <row r="3452" spans="1:2" x14ac:dyDescent="0.2">
      <c r="A3452" s="50">
        <v>3449</v>
      </c>
      <c r="B3452" s="51">
        <v>59.644702587488482</v>
      </c>
    </row>
    <row r="3453" spans="1:2" x14ac:dyDescent="0.2">
      <c r="A3453" s="50">
        <v>3450</v>
      </c>
      <c r="B3453" s="51">
        <v>60.751183784944537</v>
      </c>
    </row>
    <row r="3454" spans="1:2" x14ac:dyDescent="0.2">
      <c r="A3454" s="50">
        <v>3451</v>
      </c>
      <c r="B3454" s="51">
        <v>64.362114830509185</v>
      </c>
    </row>
    <row r="3455" spans="1:2" x14ac:dyDescent="0.2">
      <c r="A3455" s="50">
        <v>3452</v>
      </c>
      <c r="B3455" s="51">
        <v>61.351765125452644</v>
      </c>
    </row>
    <row r="3456" spans="1:2" x14ac:dyDescent="0.2">
      <c r="A3456" s="50">
        <v>3453</v>
      </c>
      <c r="B3456" s="51">
        <v>59.133098873863844</v>
      </c>
    </row>
    <row r="3457" spans="1:2" x14ac:dyDescent="0.2">
      <c r="A3457" s="50">
        <v>3454</v>
      </c>
      <c r="B3457" s="51">
        <v>61.518810345794272</v>
      </c>
    </row>
    <row r="3458" spans="1:2" x14ac:dyDescent="0.2">
      <c r="A3458" s="50">
        <v>3455</v>
      </c>
      <c r="B3458" s="51">
        <v>61.908933797546425</v>
      </c>
    </row>
    <row r="3459" spans="1:2" x14ac:dyDescent="0.2">
      <c r="A3459" s="50">
        <v>3456</v>
      </c>
      <c r="B3459" s="51">
        <v>62.19968322676754</v>
      </c>
    </row>
    <row r="3460" spans="1:2" x14ac:dyDescent="0.2">
      <c r="A3460" s="50">
        <v>3457</v>
      </c>
      <c r="B3460" s="51">
        <v>61.313570022316568</v>
      </c>
    </row>
    <row r="3461" spans="1:2" x14ac:dyDescent="0.2">
      <c r="A3461" s="50">
        <v>3458</v>
      </c>
      <c r="B3461" s="51">
        <v>64.264171672970178</v>
      </c>
    </row>
    <row r="3462" spans="1:2" x14ac:dyDescent="0.2">
      <c r="A3462" s="50">
        <v>3459</v>
      </c>
      <c r="B3462" s="51">
        <v>61.533337767092732</v>
      </c>
    </row>
    <row r="3463" spans="1:2" x14ac:dyDescent="0.2">
      <c r="A3463" s="50">
        <v>3460</v>
      </c>
      <c r="B3463" s="51">
        <v>66.873145906926339</v>
      </c>
    </row>
    <row r="3464" spans="1:2" x14ac:dyDescent="0.2">
      <c r="A3464" s="50">
        <v>3461</v>
      </c>
      <c r="B3464" s="51">
        <v>63.135533285055686</v>
      </c>
    </row>
    <row r="3465" spans="1:2" x14ac:dyDescent="0.2">
      <c r="A3465" s="50">
        <v>3462</v>
      </c>
      <c r="B3465" s="51">
        <v>62.649678357114034</v>
      </c>
    </row>
    <row r="3466" spans="1:2" x14ac:dyDescent="0.2">
      <c r="A3466" s="50">
        <v>3463</v>
      </c>
      <c r="B3466" s="51">
        <v>61.435755345279219</v>
      </c>
    </row>
    <row r="3467" spans="1:2" x14ac:dyDescent="0.2">
      <c r="A3467" s="50">
        <v>3464</v>
      </c>
      <c r="B3467" s="51">
        <v>63.748198915940655</v>
      </c>
    </row>
    <row r="3468" spans="1:2" x14ac:dyDescent="0.2">
      <c r="A3468" s="50">
        <v>3465</v>
      </c>
      <c r="B3468" s="51">
        <v>62.589598099822993</v>
      </c>
    </row>
    <row r="3469" spans="1:2" x14ac:dyDescent="0.2">
      <c r="A3469" s="50">
        <v>3466</v>
      </c>
      <c r="B3469" s="51">
        <v>61.615475689016328</v>
      </c>
    </row>
    <row r="3470" spans="1:2" x14ac:dyDescent="0.2">
      <c r="A3470" s="50">
        <v>3467</v>
      </c>
      <c r="B3470" s="51">
        <v>63.11075105405591</v>
      </c>
    </row>
    <row r="3471" spans="1:2" x14ac:dyDescent="0.2">
      <c r="A3471" s="50">
        <v>3468</v>
      </c>
      <c r="B3471" s="51">
        <v>64.642840112575811</v>
      </c>
    </row>
    <row r="3472" spans="1:2" x14ac:dyDescent="0.2">
      <c r="A3472" s="50">
        <v>3469</v>
      </c>
      <c r="B3472" s="51">
        <v>62.352807339774664</v>
      </c>
    </row>
    <row r="3473" spans="1:2" x14ac:dyDescent="0.2">
      <c r="A3473" s="50">
        <v>3470</v>
      </c>
      <c r="B3473" s="51">
        <v>62.316409849515786</v>
      </c>
    </row>
    <row r="3474" spans="1:2" x14ac:dyDescent="0.2">
      <c r="A3474" s="50">
        <v>3471</v>
      </c>
      <c r="B3474" s="51">
        <v>60.930021175048708</v>
      </c>
    </row>
    <row r="3475" spans="1:2" x14ac:dyDescent="0.2">
      <c r="A3475" s="50">
        <v>3472</v>
      </c>
      <c r="B3475" s="51">
        <v>58.019750720027353</v>
      </c>
    </row>
    <row r="3476" spans="1:2" x14ac:dyDescent="0.2">
      <c r="A3476" s="50">
        <v>3473</v>
      </c>
      <c r="B3476" s="51">
        <v>62.397293160573582</v>
      </c>
    </row>
    <row r="3477" spans="1:2" x14ac:dyDescent="0.2">
      <c r="A3477" s="50">
        <v>3474</v>
      </c>
      <c r="B3477" s="51">
        <v>66.675283330833494</v>
      </c>
    </row>
    <row r="3478" spans="1:2" x14ac:dyDescent="0.2">
      <c r="A3478" s="50">
        <v>3475</v>
      </c>
      <c r="B3478" s="51">
        <v>60.477268348389188</v>
      </c>
    </row>
    <row r="3479" spans="1:2" x14ac:dyDescent="0.2">
      <c r="A3479" s="50">
        <v>3476</v>
      </c>
      <c r="B3479" s="51">
        <v>62.105376814119872</v>
      </c>
    </row>
    <row r="3480" spans="1:2" x14ac:dyDescent="0.2">
      <c r="A3480" s="50">
        <v>3477</v>
      </c>
      <c r="B3480" s="51">
        <v>59.815936192492273</v>
      </c>
    </row>
    <row r="3481" spans="1:2" x14ac:dyDescent="0.2">
      <c r="A3481" s="50">
        <v>3478</v>
      </c>
      <c r="B3481" s="51">
        <v>61.989149130239419</v>
      </c>
    </row>
    <row r="3482" spans="1:2" x14ac:dyDescent="0.2">
      <c r="A3482" s="50">
        <v>3479</v>
      </c>
      <c r="B3482" s="51">
        <v>60.350779415232793</v>
      </c>
    </row>
    <row r="3483" spans="1:2" x14ac:dyDescent="0.2">
      <c r="A3483" s="50">
        <v>3480</v>
      </c>
      <c r="B3483" s="51">
        <v>60.88838706113328</v>
      </c>
    </row>
    <row r="3484" spans="1:2" x14ac:dyDescent="0.2">
      <c r="A3484" s="50">
        <v>3481</v>
      </c>
      <c r="B3484" s="51">
        <v>63.827411855850023</v>
      </c>
    </row>
    <row r="3485" spans="1:2" x14ac:dyDescent="0.2">
      <c r="A3485" s="50">
        <v>3482</v>
      </c>
      <c r="B3485" s="51">
        <v>62.411569882618444</v>
      </c>
    </row>
    <row r="3486" spans="1:2" x14ac:dyDescent="0.2">
      <c r="A3486" s="50">
        <v>3483</v>
      </c>
      <c r="B3486" s="51">
        <v>62.141495169980715</v>
      </c>
    </row>
    <row r="3487" spans="1:2" x14ac:dyDescent="0.2">
      <c r="A3487" s="50">
        <v>3484</v>
      </c>
      <c r="B3487" s="51">
        <v>61.496081198913672</v>
      </c>
    </row>
    <row r="3488" spans="1:2" x14ac:dyDescent="0.2">
      <c r="A3488" s="50">
        <v>3485</v>
      </c>
      <c r="B3488" s="51">
        <v>63.522461766208899</v>
      </c>
    </row>
    <row r="3489" spans="1:2" x14ac:dyDescent="0.2">
      <c r="A3489" s="50">
        <v>3486</v>
      </c>
      <c r="B3489" s="51">
        <v>63.151479560375911</v>
      </c>
    </row>
    <row r="3490" spans="1:2" x14ac:dyDescent="0.2">
      <c r="A3490" s="50">
        <v>3487</v>
      </c>
      <c r="B3490" s="51">
        <v>59.60234493243297</v>
      </c>
    </row>
    <row r="3491" spans="1:2" x14ac:dyDescent="0.2">
      <c r="A3491" s="50">
        <v>3488</v>
      </c>
      <c r="B3491" s="51">
        <v>62.338586817817799</v>
      </c>
    </row>
    <row r="3492" spans="1:2" x14ac:dyDescent="0.2">
      <c r="A3492" s="50">
        <v>3489</v>
      </c>
      <c r="B3492" s="51">
        <v>57.302817434253072</v>
      </c>
    </row>
    <row r="3493" spans="1:2" x14ac:dyDescent="0.2">
      <c r="A3493" s="50">
        <v>3490</v>
      </c>
      <c r="B3493" s="51">
        <v>59.67132919307307</v>
      </c>
    </row>
    <row r="3494" spans="1:2" x14ac:dyDescent="0.2">
      <c r="A3494" s="50">
        <v>3491</v>
      </c>
      <c r="B3494" s="51">
        <v>58.640925936811804</v>
      </c>
    </row>
    <row r="3495" spans="1:2" x14ac:dyDescent="0.2">
      <c r="A3495" s="50">
        <v>3492</v>
      </c>
      <c r="B3495" s="51">
        <v>60.837022214437567</v>
      </c>
    </row>
    <row r="3496" spans="1:2" x14ac:dyDescent="0.2">
      <c r="A3496" s="50">
        <v>3493</v>
      </c>
      <c r="B3496" s="51">
        <v>61.212745949275686</v>
      </c>
    </row>
    <row r="3497" spans="1:2" x14ac:dyDescent="0.2">
      <c r="A3497" s="50">
        <v>3494</v>
      </c>
      <c r="B3497" s="51">
        <v>62.794507221157104</v>
      </c>
    </row>
    <row r="3498" spans="1:2" x14ac:dyDescent="0.2">
      <c r="A3498" s="50">
        <v>3495</v>
      </c>
      <c r="B3498" s="51">
        <v>58.228209517080451</v>
      </c>
    </row>
    <row r="3499" spans="1:2" x14ac:dyDescent="0.2">
      <c r="A3499" s="50">
        <v>3496</v>
      </c>
      <c r="B3499" s="51">
        <v>58.840486938031283</v>
      </c>
    </row>
    <row r="3500" spans="1:2" x14ac:dyDescent="0.2">
      <c r="A3500" s="50">
        <v>3497</v>
      </c>
      <c r="B3500" s="51">
        <v>60.626019037114048</v>
      </c>
    </row>
    <row r="3501" spans="1:2" x14ac:dyDescent="0.2">
      <c r="A3501" s="50">
        <v>3498</v>
      </c>
      <c r="B3501" s="51">
        <v>61.755768316346945</v>
      </c>
    </row>
    <row r="3502" spans="1:2" x14ac:dyDescent="0.2">
      <c r="A3502" s="50">
        <v>3499</v>
      </c>
      <c r="B3502" s="51">
        <v>61.188932718521023</v>
      </c>
    </row>
    <row r="3503" spans="1:2" x14ac:dyDescent="0.2">
      <c r="A3503" s="50">
        <v>3500</v>
      </c>
      <c r="B3503" s="51">
        <v>64.938510114236308</v>
      </c>
    </row>
    <row r="3504" spans="1:2" x14ac:dyDescent="0.2">
      <c r="A3504" s="50">
        <v>3501</v>
      </c>
      <c r="B3504" s="51">
        <v>60.320358920795179</v>
      </c>
    </row>
    <row r="3505" spans="1:2" x14ac:dyDescent="0.2">
      <c r="A3505" s="50">
        <v>3502</v>
      </c>
      <c r="B3505" s="51">
        <v>62.456248062206335</v>
      </c>
    </row>
    <row r="3506" spans="1:2" x14ac:dyDescent="0.2">
      <c r="A3506" s="50">
        <v>3503</v>
      </c>
      <c r="B3506" s="51">
        <v>65.727129579592273</v>
      </c>
    </row>
    <row r="3507" spans="1:2" x14ac:dyDescent="0.2">
      <c r="A3507" s="50">
        <v>3504</v>
      </c>
      <c r="B3507" s="51">
        <v>61.101302708293339</v>
      </c>
    </row>
    <row r="3508" spans="1:2" x14ac:dyDescent="0.2">
      <c r="A3508" s="50">
        <v>3505</v>
      </c>
      <c r="B3508" s="51">
        <v>60.380853957501152</v>
      </c>
    </row>
    <row r="3509" spans="1:2" x14ac:dyDescent="0.2">
      <c r="A3509" s="50">
        <v>3506</v>
      </c>
      <c r="B3509" s="51">
        <v>56.573655173198574</v>
      </c>
    </row>
    <row r="3510" spans="1:2" x14ac:dyDescent="0.2">
      <c r="A3510" s="50">
        <v>3507</v>
      </c>
      <c r="B3510" s="51">
        <v>62.756392337867105</v>
      </c>
    </row>
    <row r="3511" spans="1:2" x14ac:dyDescent="0.2">
      <c r="A3511" s="50">
        <v>3508</v>
      </c>
      <c r="B3511" s="51">
        <v>63.877785022652368</v>
      </c>
    </row>
    <row r="3512" spans="1:2" x14ac:dyDescent="0.2">
      <c r="A3512" s="50">
        <v>3509</v>
      </c>
      <c r="B3512" s="51">
        <v>63.960903853089661</v>
      </c>
    </row>
    <row r="3513" spans="1:2" x14ac:dyDescent="0.2">
      <c r="A3513" s="50">
        <v>3510</v>
      </c>
      <c r="B3513" s="51">
        <v>63.718762080711556</v>
      </c>
    </row>
    <row r="3514" spans="1:2" x14ac:dyDescent="0.2">
      <c r="A3514" s="50">
        <v>3511</v>
      </c>
      <c r="B3514" s="51">
        <v>64.53112246676271</v>
      </c>
    </row>
    <row r="3515" spans="1:2" x14ac:dyDescent="0.2">
      <c r="A3515" s="50">
        <v>3512</v>
      </c>
      <c r="B3515" s="51">
        <v>62.52991889280932</v>
      </c>
    </row>
    <row r="3516" spans="1:2" x14ac:dyDescent="0.2">
      <c r="A3516" s="50">
        <v>3513</v>
      </c>
      <c r="B3516" s="51">
        <v>61.792179089840936</v>
      </c>
    </row>
    <row r="3517" spans="1:2" x14ac:dyDescent="0.2">
      <c r="A3517" s="50">
        <v>3514</v>
      </c>
      <c r="B3517" s="51">
        <v>62.552475983915819</v>
      </c>
    </row>
    <row r="3518" spans="1:2" x14ac:dyDescent="0.2">
      <c r="A3518" s="50">
        <v>3515</v>
      </c>
      <c r="B3518" s="51">
        <v>60.008730499741283</v>
      </c>
    </row>
    <row r="3519" spans="1:2" x14ac:dyDescent="0.2">
      <c r="A3519" s="50">
        <v>3516</v>
      </c>
      <c r="B3519" s="51">
        <v>61.637921104535231</v>
      </c>
    </row>
    <row r="3520" spans="1:2" x14ac:dyDescent="0.2">
      <c r="A3520" s="50">
        <v>3517</v>
      </c>
      <c r="B3520" s="51">
        <v>61.555970479339571</v>
      </c>
    </row>
    <row r="3521" spans="1:2" x14ac:dyDescent="0.2">
      <c r="A3521" s="50">
        <v>3518</v>
      </c>
      <c r="B3521" s="51">
        <v>63.311115329340154</v>
      </c>
    </row>
    <row r="3522" spans="1:2" x14ac:dyDescent="0.2">
      <c r="A3522" s="50">
        <v>3519</v>
      </c>
      <c r="B3522" s="51">
        <v>63.797151431295212</v>
      </c>
    </row>
    <row r="3523" spans="1:2" x14ac:dyDescent="0.2">
      <c r="A3523" s="50">
        <v>3520</v>
      </c>
      <c r="B3523" s="51">
        <v>64.228176229297631</v>
      </c>
    </row>
    <row r="3524" spans="1:2" x14ac:dyDescent="0.2">
      <c r="A3524" s="50">
        <v>3521</v>
      </c>
      <c r="B3524" s="51">
        <v>63.086102279988616</v>
      </c>
    </row>
    <row r="3525" spans="1:2" x14ac:dyDescent="0.2">
      <c r="A3525" s="50">
        <v>3522</v>
      </c>
      <c r="B3525" s="51">
        <v>59.914563919400301</v>
      </c>
    </row>
    <row r="3526" spans="1:2" x14ac:dyDescent="0.2">
      <c r="A3526" s="50">
        <v>3523</v>
      </c>
      <c r="B3526" s="51">
        <v>61.814336036249586</v>
      </c>
    </row>
    <row r="3527" spans="1:2" x14ac:dyDescent="0.2">
      <c r="A3527" s="50">
        <v>3524</v>
      </c>
      <c r="B3527" s="51">
        <v>60.996156630355927</v>
      </c>
    </row>
    <row r="3528" spans="1:2" x14ac:dyDescent="0.2">
      <c r="A3528" s="50">
        <v>3525</v>
      </c>
      <c r="B3528" s="51">
        <v>67.702237465004487</v>
      </c>
    </row>
    <row r="3529" spans="1:2" x14ac:dyDescent="0.2">
      <c r="A3529" s="50">
        <v>3526</v>
      </c>
      <c r="B3529" s="51">
        <v>62.94264521499089</v>
      </c>
    </row>
    <row r="3530" spans="1:2" x14ac:dyDescent="0.2">
      <c r="A3530" s="50">
        <v>3527</v>
      </c>
      <c r="B3530" s="51">
        <v>63.217840563582648</v>
      </c>
    </row>
    <row r="3531" spans="1:2" x14ac:dyDescent="0.2">
      <c r="A3531" s="50">
        <v>3528</v>
      </c>
      <c r="B3531" s="51">
        <v>59.223964925385857</v>
      </c>
    </row>
    <row r="3532" spans="1:2" x14ac:dyDescent="0.2">
      <c r="A3532" s="50">
        <v>3529</v>
      </c>
      <c r="B3532" s="51">
        <v>62.879913504229563</v>
      </c>
    </row>
    <row r="3533" spans="1:2" x14ac:dyDescent="0.2">
      <c r="A3533" s="50">
        <v>3530</v>
      </c>
      <c r="B3533" s="51">
        <v>63.423776407147145</v>
      </c>
    </row>
    <row r="3534" spans="1:2" x14ac:dyDescent="0.2">
      <c r="A3534" s="50">
        <v>3531</v>
      </c>
      <c r="B3534" s="51">
        <v>67.305563219633711</v>
      </c>
    </row>
    <row r="3535" spans="1:2" x14ac:dyDescent="0.2">
      <c r="A3535" s="50">
        <v>3532</v>
      </c>
      <c r="B3535" s="51">
        <v>60.23825746597899</v>
      </c>
    </row>
    <row r="3536" spans="1:2" x14ac:dyDescent="0.2">
      <c r="A3536" s="50">
        <v>3533</v>
      </c>
      <c r="B3536" s="51">
        <v>62.635064561995009</v>
      </c>
    </row>
    <row r="3537" spans="1:2" x14ac:dyDescent="0.2">
      <c r="A3537" s="50">
        <v>3534</v>
      </c>
      <c r="B3537" s="51">
        <v>64.425274717180812</v>
      </c>
    </row>
    <row r="3538" spans="1:2" x14ac:dyDescent="0.2">
      <c r="A3538" s="50">
        <v>3535</v>
      </c>
      <c r="B3538" s="51">
        <v>62.710210611579335</v>
      </c>
    </row>
    <row r="3539" spans="1:2" x14ac:dyDescent="0.2">
      <c r="A3539" s="50">
        <v>3536</v>
      </c>
      <c r="B3539" s="51">
        <v>61.251590356422433</v>
      </c>
    </row>
    <row r="3540" spans="1:2" x14ac:dyDescent="0.2">
      <c r="A3540" s="50">
        <v>3537</v>
      </c>
      <c r="B3540" s="51">
        <v>64.572692147924002</v>
      </c>
    </row>
    <row r="3541" spans="1:2" x14ac:dyDescent="0.2">
      <c r="A3541" s="50">
        <v>3538</v>
      </c>
      <c r="B3541" s="51">
        <v>60.97123284526586</v>
      </c>
    </row>
    <row r="3542" spans="1:2" x14ac:dyDescent="0.2">
      <c r="A3542" s="50">
        <v>3539</v>
      </c>
      <c r="B3542" s="51">
        <v>60.820422913814717</v>
      </c>
    </row>
    <row r="3543" spans="1:2" x14ac:dyDescent="0.2">
      <c r="A3543" s="50">
        <v>3540</v>
      </c>
      <c r="B3543" s="51">
        <v>64.080095411219759</v>
      </c>
    </row>
    <row r="3544" spans="1:2" x14ac:dyDescent="0.2">
      <c r="A3544" s="50">
        <v>3541</v>
      </c>
      <c r="B3544" s="51">
        <v>61.886869018245932</v>
      </c>
    </row>
    <row r="3545" spans="1:2" x14ac:dyDescent="0.2">
      <c r="A3545" s="50">
        <v>3542</v>
      </c>
      <c r="B3545" s="51">
        <v>63.908956475111843</v>
      </c>
    </row>
    <row r="3546" spans="1:2" x14ac:dyDescent="0.2">
      <c r="A3546" s="50">
        <v>3543</v>
      </c>
      <c r="B3546" s="51">
        <v>62.235883937977668</v>
      </c>
    </row>
    <row r="3547" spans="1:2" x14ac:dyDescent="0.2">
      <c r="A3547" s="50">
        <v>3544</v>
      </c>
      <c r="B3547" s="51">
        <v>62.67254653498162</v>
      </c>
    </row>
    <row r="3548" spans="1:2" x14ac:dyDescent="0.2">
      <c r="A3548" s="50">
        <v>3545</v>
      </c>
      <c r="B3548" s="51">
        <v>59.359924381067408</v>
      </c>
    </row>
    <row r="3549" spans="1:2" x14ac:dyDescent="0.2">
      <c r="A3549" s="50">
        <v>3546</v>
      </c>
      <c r="B3549" s="51">
        <v>62.695482367384017</v>
      </c>
    </row>
    <row r="3550" spans="1:2" x14ac:dyDescent="0.2">
      <c r="A3550" s="50">
        <v>3547</v>
      </c>
      <c r="B3550" s="51">
        <v>64.135750520008031</v>
      </c>
    </row>
    <row r="3551" spans="1:2" x14ac:dyDescent="0.2">
      <c r="A3551" s="50">
        <v>3548</v>
      </c>
      <c r="B3551" s="51">
        <v>63.285276081484525</v>
      </c>
    </row>
    <row r="3552" spans="1:2" x14ac:dyDescent="0.2">
      <c r="A3552" s="50">
        <v>3549</v>
      </c>
      <c r="B3552" s="51">
        <v>58.72013623068645</v>
      </c>
    </row>
    <row r="3553" spans="1:2" x14ac:dyDescent="0.2">
      <c r="A3553" s="50">
        <v>3550</v>
      </c>
      <c r="B3553" s="51">
        <v>68.084948347926726</v>
      </c>
    </row>
    <row r="3554" spans="1:2" x14ac:dyDescent="0.2">
      <c r="A3554" s="50">
        <v>3551</v>
      </c>
      <c r="B3554" s="51">
        <v>61.769994322990769</v>
      </c>
    </row>
    <row r="3555" spans="1:2" x14ac:dyDescent="0.2">
      <c r="A3555" s="50">
        <v>3552</v>
      </c>
      <c r="B3555" s="51">
        <v>64.464723631497591</v>
      </c>
    </row>
    <row r="3556" spans="1:2" x14ac:dyDescent="0.2">
      <c r="A3556" s="50">
        <v>3553</v>
      </c>
      <c r="B3556" s="51">
        <v>61.165012162647216</v>
      </c>
    </row>
    <row r="3557" spans="1:2" x14ac:dyDescent="0.2">
      <c r="A3557" s="50">
        <v>3554</v>
      </c>
      <c r="B3557" s="51">
        <v>60.13227294465571</v>
      </c>
    </row>
    <row r="3558" spans="1:2" x14ac:dyDescent="0.2">
      <c r="A3558" s="50">
        <v>3555</v>
      </c>
      <c r="B3558" s="51">
        <v>59.408563758423547</v>
      </c>
    </row>
    <row r="3559" spans="1:2" x14ac:dyDescent="0.2">
      <c r="A3559" s="50">
        <v>3556</v>
      </c>
      <c r="B3559" s="51">
        <v>61.149631797760499</v>
      </c>
    </row>
    <row r="3560" spans="1:2" x14ac:dyDescent="0.2">
      <c r="A3560" s="50">
        <v>3557</v>
      </c>
      <c r="B3560" s="51">
        <v>62.981985156656478</v>
      </c>
    </row>
    <row r="3561" spans="1:2" x14ac:dyDescent="0.2">
      <c r="A3561" s="50">
        <v>3558</v>
      </c>
      <c r="B3561" s="51">
        <v>65.518685707744652</v>
      </c>
    </row>
    <row r="3562" spans="1:2" x14ac:dyDescent="0.2">
      <c r="A3562" s="50">
        <v>3559</v>
      </c>
      <c r="B3562" s="51">
        <v>61.290173158846244</v>
      </c>
    </row>
    <row r="3563" spans="1:2" x14ac:dyDescent="0.2">
      <c r="A3563" s="50">
        <v>3560</v>
      </c>
      <c r="B3563" s="51">
        <v>59.530616953211997</v>
      </c>
    </row>
    <row r="3564" spans="1:2" x14ac:dyDescent="0.2">
      <c r="A3564" s="50">
        <v>3561</v>
      </c>
      <c r="B3564" s="51">
        <v>60.955190660593168</v>
      </c>
    </row>
    <row r="3565" spans="1:2" x14ac:dyDescent="0.2">
      <c r="A3565" s="50">
        <v>3562</v>
      </c>
      <c r="B3565" s="51">
        <v>63.595907761245812</v>
      </c>
    </row>
    <row r="3566" spans="1:2" x14ac:dyDescent="0.2">
      <c r="A3566" s="50">
        <v>3563</v>
      </c>
      <c r="B3566" s="51">
        <v>62.957970689584101</v>
      </c>
    </row>
    <row r="3567" spans="1:2" x14ac:dyDescent="0.2">
      <c r="A3567" s="50">
        <v>3564</v>
      </c>
      <c r="B3567" s="51">
        <v>60.42947945969636</v>
      </c>
    </row>
    <row r="3568" spans="1:2" x14ac:dyDescent="0.2">
      <c r="A3568" s="50">
        <v>3565</v>
      </c>
      <c r="B3568" s="51">
        <v>60.680542827784279</v>
      </c>
    </row>
    <row r="3569" spans="1:2" x14ac:dyDescent="0.2">
      <c r="A3569" s="50">
        <v>3566</v>
      </c>
      <c r="B3569" s="51">
        <v>64.686877467469145</v>
      </c>
    </row>
    <row r="3570" spans="1:2" x14ac:dyDescent="0.2">
      <c r="A3570" s="50">
        <v>3567</v>
      </c>
      <c r="B3570" s="51">
        <v>60.768103517885322</v>
      </c>
    </row>
    <row r="3571" spans="1:2" x14ac:dyDescent="0.2">
      <c r="A3571" s="50">
        <v>3568</v>
      </c>
      <c r="B3571" s="51">
        <v>61.398031462745948</v>
      </c>
    </row>
    <row r="3572" spans="1:2" x14ac:dyDescent="0.2">
      <c r="A3572" s="50">
        <v>3569</v>
      </c>
      <c r="B3572" s="51">
        <v>62.257974018778427</v>
      </c>
    </row>
    <row r="3573" spans="1:2" x14ac:dyDescent="0.2">
      <c r="A3573" s="50">
        <v>3570</v>
      </c>
      <c r="B3573" s="51">
        <v>61.12552637359196</v>
      </c>
    </row>
    <row r="3574" spans="1:2" x14ac:dyDescent="0.2">
      <c r="A3574" s="50">
        <v>3571</v>
      </c>
      <c r="B3574" s="51">
        <v>65.402705927482344</v>
      </c>
    </row>
    <row r="3575" spans="1:2" x14ac:dyDescent="0.2">
      <c r="A3575" s="50">
        <v>3572</v>
      </c>
      <c r="B3575" s="51">
        <v>59.438986813605574</v>
      </c>
    </row>
    <row r="3576" spans="1:2" x14ac:dyDescent="0.2">
      <c r="A3576" s="50">
        <v>3573</v>
      </c>
      <c r="B3576" s="51">
        <v>59.558968765674862</v>
      </c>
    </row>
    <row r="3577" spans="1:2" x14ac:dyDescent="0.2">
      <c r="A3577" s="50">
        <v>3574</v>
      </c>
      <c r="B3577" s="51">
        <v>59.169226016525563</v>
      </c>
    </row>
    <row r="3578" spans="1:2" x14ac:dyDescent="0.2">
      <c r="A3578" s="50">
        <v>3575</v>
      </c>
      <c r="B3578" s="51">
        <v>60.153336549641274</v>
      </c>
    </row>
    <row r="3579" spans="1:2" x14ac:dyDescent="0.2">
      <c r="A3579" s="50">
        <v>3576</v>
      </c>
      <c r="B3579" s="51">
        <v>62.817849886034331</v>
      </c>
    </row>
    <row r="3580" spans="1:2" x14ac:dyDescent="0.2">
      <c r="A3580" s="50">
        <v>3577</v>
      </c>
      <c r="B3580" s="51">
        <v>63.642405903638711</v>
      </c>
    </row>
    <row r="3581" spans="1:2" x14ac:dyDescent="0.2">
      <c r="A3581" s="50">
        <v>3578</v>
      </c>
      <c r="B3581" s="51">
        <v>64.888095172331603</v>
      </c>
    </row>
    <row r="3582" spans="1:2" x14ac:dyDescent="0.2">
      <c r="A3582" s="50">
        <v>3579</v>
      </c>
      <c r="B3582" s="51">
        <v>62.003250062222747</v>
      </c>
    </row>
    <row r="3583" spans="1:2" x14ac:dyDescent="0.2">
      <c r="A3583" s="50">
        <v>3580</v>
      </c>
      <c r="B3583" s="51">
        <v>63.450604030568101</v>
      </c>
    </row>
    <row r="3584" spans="1:2" x14ac:dyDescent="0.2">
      <c r="A3584" s="50">
        <v>3581</v>
      </c>
      <c r="B3584" s="51">
        <v>63.353885166586259</v>
      </c>
    </row>
    <row r="3585" spans="1:2" x14ac:dyDescent="0.2">
      <c r="A3585" s="50">
        <v>3582</v>
      </c>
      <c r="B3585" s="51">
        <v>57.869112218466007</v>
      </c>
    </row>
    <row r="3586" spans="1:2" x14ac:dyDescent="0.2">
      <c r="A3586" s="50">
        <v>3583</v>
      </c>
      <c r="B3586" s="51">
        <v>59.309790533220756</v>
      </c>
    </row>
    <row r="3587" spans="1:2" x14ac:dyDescent="0.2">
      <c r="A3587" s="50">
        <v>3584</v>
      </c>
      <c r="B3587" s="51">
        <v>59.877771819864385</v>
      </c>
    </row>
    <row r="3588" spans="1:2" x14ac:dyDescent="0.2">
      <c r="A3588" s="50">
        <v>3585</v>
      </c>
      <c r="B3588" s="51">
        <v>67.021654624672166</v>
      </c>
    </row>
    <row r="3589" spans="1:2" x14ac:dyDescent="0.2">
      <c r="A3589" s="50">
        <v>3586</v>
      </c>
      <c r="B3589" s="51">
        <v>61.945099832661526</v>
      </c>
    </row>
    <row r="3590" spans="1:2" x14ac:dyDescent="0.2">
      <c r="A3590" s="50">
        <v>3587</v>
      </c>
      <c r="B3590" s="51">
        <v>63.671095904330258</v>
      </c>
    </row>
    <row r="3591" spans="1:2" x14ac:dyDescent="0.2">
      <c r="A3591" s="50">
        <v>3588</v>
      </c>
      <c r="B3591" s="51">
        <v>62.771248212512049</v>
      </c>
    </row>
    <row r="3592" spans="1:2" x14ac:dyDescent="0.2">
      <c r="A3592" s="50">
        <v>3589</v>
      </c>
      <c r="B3592" s="51">
        <v>61.06129515195336</v>
      </c>
    </row>
    <row r="3593" spans="1:2" x14ac:dyDescent="0.2">
      <c r="A3593" s="50">
        <v>3590</v>
      </c>
      <c r="B3593" s="51">
        <v>66.078373302863838</v>
      </c>
    </row>
    <row r="3594" spans="1:2" x14ac:dyDescent="0.2">
      <c r="A3594" s="50">
        <v>3591</v>
      </c>
      <c r="B3594" s="51">
        <v>56.939033826678319</v>
      </c>
    </row>
    <row r="3595" spans="1:2" x14ac:dyDescent="0.2">
      <c r="A3595" s="50">
        <v>3592</v>
      </c>
      <c r="B3595" s="51">
        <v>61.592982406925891</v>
      </c>
    </row>
    <row r="3596" spans="1:2" x14ac:dyDescent="0.2">
      <c r="A3596" s="50">
        <v>3593</v>
      </c>
      <c r="B3596" s="51">
        <v>65.814864332518084</v>
      </c>
    </row>
    <row r="3597" spans="1:2" x14ac:dyDescent="0.2">
      <c r="A3597" s="50">
        <v>3594</v>
      </c>
      <c r="B3597" s="51">
        <v>58.403748790869734</v>
      </c>
    </row>
    <row r="3598" spans="1:2" x14ac:dyDescent="0.2">
      <c r="A3598" s="50">
        <v>3595</v>
      </c>
      <c r="B3598" s="51">
        <v>61.036737946824708</v>
      </c>
    </row>
    <row r="3599" spans="1:2" x14ac:dyDescent="0.2">
      <c r="A3599" s="50">
        <v>3596</v>
      </c>
      <c r="B3599" s="51">
        <v>60.608358622515915</v>
      </c>
    </row>
    <row r="3600" spans="1:2" x14ac:dyDescent="0.2">
      <c r="A3600" s="50">
        <v>3597</v>
      </c>
      <c r="B3600" s="51">
        <v>65.079152314927299</v>
      </c>
    </row>
    <row r="3601" spans="1:2" x14ac:dyDescent="0.2">
      <c r="A3601" s="50">
        <v>3598</v>
      </c>
      <c r="B3601" s="51">
        <v>60.065242240101156</v>
      </c>
    </row>
    <row r="3602" spans="1:2" x14ac:dyDescent="0.2">
      <c r="A3602" s="50">
        <v>3599</v>
      </c>
      <c r="B3602" s="51">
        <v>63.006111080382688</v>
      </c>
    </row>
    <row r="3603" spans="1:2" x14ac:dyDescent="0.2">
      <c r="A3603" s="50">
        <v>3600</v>
      </c>
      <c r="B3603" s="51">
        <v>63.021625109259979</v>
      </c>
    </row>
    <row r="3604" spans="1:2" x14ac:dyDescent="0.2">
      <c r="A3604" s="50">
        <v>3601</v>
      </c>
      <c r="B3604" s="51">
        <v>60.185849881211226</v>
      </c>
    </row>
    <row r="3605" spans="1:2" x14ac:dyDescent="0.2">
      <c r="A3605" s="50">
        <v>3602</v>
      </c>
      <c r="B3605" s="51">
        <v>61.27513878078652</v>
      </c>
    </row>
    <row r="3606" spans="1:2" x14ac:dyDescent="0.2">
      <c r="A3606" s="50">
        <v>3603</v>
      </c>
      <c r="B3606" s="51">
        <v>62.612301217611034</v>
      </c>
    </row>
    <row r="3607" spans="1:2" x14ac:dyDescent="0.2">
      <c r="A3607" s="50">
        <v>3604</v>
      </c>
      <c r="B3607" s="51">
        <v>59.712152109114506</v>
      </c>
    </row>
    <row r="3608" spans="1:2" x14ac:dyDescent="0.2">
      <c r="A3608" s="50">
        <v>3605</v>
      </c>
      <c r="B3608" s="51">
        <v>62.163522163568523</v>
      </c>
    </row>
    <row r="3609" spans="1:2" x14ac:dyDescent="0.2">
      <c r="A3609" s="50">
        <v>3606</v>
      </c>
      <c r="B3609" s="51">
        <v>59.485413098842464</v>
      </c>
    </row>
    <row r="3610" spans="1:2" x14ac:dyDescent="0.2">
      <c r="A3610" s="50">
        <v>3607</v>
      </c>
      <c r="B3610" s="51">
        <v>62.515496828699511</v>
      </c>
    </row>
    <row r="3611" spans="1:2" x14ac:dyDescent="0.2">
      <c r="A3611" s="50">
        <v>3608</v>
      </c>
      <c r="B3611" s="51">
        <v>65.172858529293862</v>
      </c>
    </row>
    <row r="3612" spans="1:2" x14ac:dyDescent="0.2">
      <c r="A3612" s="50">
        <v>3609</v>
      </c>
      <c r="B3612" s="51">
        <v>61.652274404259124</v>
      </c>
    </row>
    <row r="3613" spans="1:2" x14ac:dyDescent="0.2">
      <c r="A3613" s="50">
        <v>3610</v>
      </c>
      <c r="B3613" s="51">
        <v>65.232736910845716</v>
      </c>
    </row>
    <row r="3614" spans="1:2" x14ac:dyDescent="0.2">
      <c r="A3614" s="50">
        <v>3611</v>
      </c>
      <c r="B3614" s="51">
        <v>59.77728127432998</v>
      </c>
    </row>
    <row r="3615" spans="1:2" x14ac:dyDescent="0.2">
      <c r="A3615" s="50">
        <v>3612</v>
      </c>
      <c r="B3615" s="51">
        <v>57.692000659608176</v>
      </c>
    </row>
    <row r="3616" spans="1:2" x14ac:dyDescent="0.2">
      <c r="A3616" s="50">
        <v>3613</v>
      </c>
      <c r="B3616" s="51">
        <v>61.412784025958622</v>
      </c>
    </row>
    <row r="3617" spans="1:2" x14ac:dyDescent="0.2">
      <c r="A3617" s="50">
        <v>3614</v>
      </c>
      <c r="B3617" s="51">
        <v>58.587460404292855</v>
      </c>
    </row>
    <row r="3618" spans="1:2" x14ac:dyDescent="0.2">
      <c r="A3618" s="50">
        <v>3615</v>
      </c>
      <c r="B3618" s="51">
        <v>62.047266370765563</v>
      </c>
    </row>
    <row r="3619" spans="1:2" x14ac:dyDescent="0.2">
      <c r="A3619" s="50">
        <v>3616</v>
      </c>
      <c r="B3619" s="51">
        <v>60.0990028366137</v>
      </c>
    </row>
    <row r="3620" spans="1:2" x14ac:dyDescent="0.2">
      <c r="A3620" s="50">
        <v>3617</v>
      </c>
      <c r="B3620" s="51">
        <v>61.458656166118551</v>
      </c>
    </row>
    <row r="3621" spans="1:2" x14ac:dyDescent="0.2">
      <c r="A3621" s="50">
        <v>3618</v>
      </c>
      <c r="B3621" s="51">
        <v>62.083367945090302</v>
      </c>
    </row>
    <row r="3622" spans="1:2" x14ac:dyDescent="0.2">
      <c r="A3622" s="50">
        <v>3619</v>
      </c>
      <c r="B3622" s="51">
        <v>61.674647009517273</v>
      </c>
    </row>
    <row r="3623" spans="1:2" x14ac:dyDescent="0.2">
      <c r="A3623" s="50">
        <v>3620</v>
      </c>
      <c r="B3623" s="51">
        <v>62.918805375012461</v>
      </c>
    </row>
    <row r="3624" spans="1:2" x14ac:dyDescent="0.2">
      <c r="A3624" s="50">
        <v>3621</v>
      </c>
      <c r="B3624" s="51">
        <v>66.274048187754261</v>
      </c>
    </row>
    <row r="3625" spans="1:2" x14ac:dyDescent="0.2">
      <c r="A3625" s="50">
        <v>3622</v>
      </c>
      <c r="B3625" s="51">
        <v>60.697815012996131</v>
      </c>
    </row>
    <row r="3626" spans="1:2" x14ac:dyDescent="0.2">
      <c r="A3626" s="50">
        <v>3623</v>
      </c>
      <c r="B3626" s="51">
        <v>61.578548131334323</v>
      </c>
    </row>
    <row r="3627" spans="1:2" x14ac:dyDescent="0.2">
      <c r="A3627" s="50">
        <v>3624</v>
      </c>
      <c r="B3627" s="51">
        <v>61.733532637465238</v>
      </c>
    </row>
    <row r="3628" spans="1:2" x14ac:dyDescent="0.2">
      <c r="A3628" s="50">
        <v>3625</v>
      </c>
      <c r="B3628" s="51">
        <v>62.733263751700967</v>
      </c>
    </row>
    <row r="3629" spans="1:2" x14ac:dyDescent="0.2">
      <c r="A3629" s="50">
        <v>3626</v>
      </c>
      <c r="B3629" s="51">
        <v>58.908884610051793</v>
      </c>
    </row>
    <row r="3630" spans="1:2" x14ac:dyDescent="0.2">
      <c r="A3630" s="50">
        <v>3627</v>
      </c>
      <c r="B3630" s="51">
        <v>66.151202182461986</v>
      </c>
    </row>
    <row r="3631" spans="1:2" x14ac:dyDescent="0.2">
      <c r="A3631" s="50">
        <v>3628</v>
      </c>
      <c r="B3631" s="51">
        <v>62.294259829922801</v>
      </c>
    </row>
    <row r="3632" spans="1:2" x14ac:dyDescent="0.2">
      <c r="A3632" s="50">
        <v>3629</v>
      </c>
      <c r="B3632" s="51">
        <v>62.493021209581066</v>
      </c>
    </row>
    <row r="3633" spans="1:2" x14ac:dyDescent="0.2">
      <c r="A3633" s="50">
        <v>3630</v>
      </c>
      <c r="B3633" s="51">
        <v>60.269664476891485</v>
      </c>
    </row>
    <row r="3634" spans="1:2" x14ac:dyDescent="0.2">
      <c r="A3634" s="50">
        <v>3631</v>
      </c>
      <c r="B3634" s="51">
        <v>61.085722304450435</v>
      </c>
    </row>
    <row r="3635" spans="1:2" x14ac:dyDescent="0.2">
      <c r="A3635" s="50">
        <v>3632</v>
      </c>
      <c r="B3635" s="51">
        <v>63.176490677298872</v>
      </c>
    </row>
    <row r="3636" spans="1:2" x14ac:dyDescent="0.2">
      <c r="A3636" s="50">
        <v>3633</v>
      </c>
      <c r="B3636" s="51">
        <v>64.324507091907876</v>
      </c>
    </row>
    <row r="3637" spans="1:2" x14ac:dyDescent="0.2">
      <c r="A3637" s="50">
        <v>3634</v>
      </c>
      <c r="B3637" s="51">
        <v>62.895067122298627</v>
      </c>
    </row>
    <row r="3638" spans="1:2" x14ac:dyDescent="0.2">
      <c r="A3638" s="50">
        <v>3635</v>
      </c>
      <c r="B3638" s="51">
        <v>60.653395657594068</v>
      </c>
    </row>
    <row r="3639" spans="1:2" x14ac:dyDescent="0.2">
      <c r="A3639" s="50">
        <v>3636</v>
      </c>
      <c r="B3639" s="51">
        <v>59.950717492240194</v>
      </c>
    </row>
    <row r="3640" spans="1:2" x14ac:dyDescent="0.2">
      <c r="A3640" s="50">
        <v>3637</v>
      </c>
      <c r="B3640" s="51">
        <v>60.043348446917527</v>
      </c>
    </row>
    <row r="3641" spans="1:2" x14ac:dyDescent="0.2">
      <c r="A3641" s="50">
        <v>3638</v>
      </c>
      <c r="B3641" s="51">
        <v>59.75211354786569</v>
      </c>
    </row>
    <row r="3642" spans="1:2" x14ac:dyDescent="0.2">
      <c r="A3642" s="50">
        <v>3639</v>
      </c>
      <c r="B3642" s="51">
        <v>60.534472541577735</v>
      </c>
    </row>
    <row r="3643" spans="1:2" x14ac:dyDescent="0.2">
      <c r="A3643" s="50">
        <v>3640</v>
      </c>
      <c r="B3643" s="51">
        <v>65.594116115609495</v>
      </c>
    </row>
    <row r="3644" spans="1:2" x14ac:dyDescent="0.2">
      <c r="A3644" s="50">
        <v>3641</v>
      </c>
      <c r="B3644" s="51">
        <v>59.014271875996862</v>
      </c>
    </row>
    <row r="3645" spans="1:2" x14ac:dyDescent="0.2">
      <c r="A3645" s="50">
        <v>3642</v>
      </c>
      <c r="B3645" s="51">
        <v>60.399942654655518</v>
      </c>
    </row>
    <row r="3646" spans="1:2" x14ac:dyDescent="0.2">
      <c r="A3646" s="50">
        <v>3643</v>
      </c>
      <c r="B3646" s="51">
        <v>62.280084894935044</v>
      </c>
    </row>
    <row r="3647" spans="1:2" x14ac:dyDescent="0.2">
      <c r="A3647" s="50">
        <v>3644</v>
      </c>
      <c r="B3647" s="51">
        <v>58.499088564642669</v>
      </c>
    </row>
    <row r="3648" spans="1:2" x14ac:dyDescent="0.2">
      <c r="A3648" s="50">
        <v>3645</v>
      </c>
      <c r="B3648" s="51">
        <v>58.105978339360149</v>
      </c>
    </row>
    <row r="3649" spans="1:2" x14ac:dyDescent="0.2">
      <c r="A3649" s="50">
        <v>3646</v>
      </c>
      <c r="B3649" s="51">
        <v>61.227944744656646</v>
      </c>
    </row>
    <row r="3650" spans="1:2" x14ac:dyDescent="0.2">
      <c r="A3650" s="50">
        <v>3647</v>
      </c>
      <c r="B3650" s="51">
        <v>59.853853309412358</v>
      </c>
    </row>
    <row r="3651" spans="1:2" x14ac:dyDescent="0.2">
      <c r="A3651" s="50">
        <v>3648</v>
      </c>
      <c r="B3651" s="51">
        <v>60.300684787165082</v>
      </c>
    </row>
    <row r="3652" spans="1:2" x14ac:dyDescent="0.2">
      <c r="A3652" s="50">
        <v>3649</v>
      </c>
      <c r="B3652" s="51">
        <v>58.338364924222752</v>
      </c>
    </row>
    <row r="3653" spans="1:2" x14ac:dyDescent="0.2">
      <c r="A3653" s="50">
        <v>3650</v>
      </c>
      <c r="B3653" s="51">
        <v>62.221744180576408</v>
      </c>
    </row>
    <row r="3654" spans="1:2" x14ac:dyDescent="0.2">
      <c r="A3654" s="50">
        <v>3651</v>
      </c>
      <c r="B3654" s="51">
        <v>59.074889715846716</v>
      </c>
    </row>
    <row r="3655" spans="1:2" x14ac:dyDescent="0.2">
      <c r="A3655" s="50">
        <v>3652</v>
      </c>
      <c r="B3655" s="51">
        <v>63.070381781888806</v>
      </c>
    </row>
    <row r="3656" spans="1:2" x14ac:dyDescent="0.2">
      <c r="A3656" s="50">
        <v>3653</v>
      </c>
      <c r="B3656" s="51">
        <v>62.832847281001612</v>
      </c>
    </row>
    <row r="3657" spans="1:2" x14ac:dyDescent="0.2">
      <c r="A3657" s="50">
        <v>3654</v>
      </c>
      <c r="B3657" s="51">
        <v>60.862790815714526</v>
      </c>
    </row>
    <row r="3658" spans="1:2" x14ac:dyDescent="0.2">
      <c r="A3658" s="50">
        <v>3655</v>
      </c>
      <c r="B3658" s="51">
        <v>58.794787485021764</v>
      </c>
    </row>
    <row r="3659" spans="1:2" x14ac:dyDescent="0.2">
      <c r="A3659" s="50">
        <v>3656</v>
      </c>
      <c r="B3659" s="51">
        <v>61.872726473347257</v>
      </c>
    </row>
    <row r="3660" spans="1:2" x14ac:dyDescent="0.2">
      <c r="A3660" s="50">
        <v>3657</v>
      </c>
      <c r="B3660" s="51">
        <v>60.794357910865273</v>
      </c>
    </row>
    <row r="3661" spans="1:2" x14ac:dyDescent="0.2">
      <c r="A3661" s="50">
        <v>3658</v>
      </c>
      <c r="B3661" s="51">
        <v>59.276834260409849</v>
      </c>
    </row>
    <row r="3662" spans="1:2" x14ac:dyDescent="0.2">
      <c r="A3662" s="50">
        <v>3659</v>
      </c>
      <c r="B3662" s="51">
        <v>61.336879158810426</v>
      </c>
    </row>
    <row r="3663" spans="1:2" x14ac:dyDescent="0.2">
      <c r="A3663" s="50">
        <v>3660</v>
      </c>
      <c r="B3663" s="51">
        <v>62.433889147298466</v>
      </c>
    </row>
    <row r="3664" spans="1:2" x14ac:dyDescent="0.2">
      <c r="A3664" s="50">
        <v>3661</v>
      </c>
      <c r="B3664" s="51">
        <v>60.506010499689864</v>
      </c>
    </row>
    <row r="3665" spans="1:2" x14ac:dyDescent="0.2">
      <c r="A3665" s="50">
        <v>3662</v>
      </c>
      <c r="B3665" s="51">
        <v>60.458705506661467</v>
      </c>
    </row>
    <row r="3666" spans="1:2" x14ac:dyDescent="0.2">
      <c r="A3666" s="50">
        <v>3663</v>
      </c>
      <c r="B3666" s="51">
        <v>66.410533776754576</v>
      </c>
    </row>
    <row r="3667" spans="1:2" x14ac:dyDescent="0.2">
      <c r="A3667" s="50">
        <v>3664</v>
      </c>
      <c r="B3667" s="51">
        <v>66.506891719402304</v>
      </c>
    </row>
    <row r="3668" spans="1:2" x14ac:dyDescent="0.2">
      <c r="A3668" s="50">
        <v>3665</v>
      </c>
      <c r="B3668" s="51">
        <v>62.119476899060714</v>
      </c>
    </row>
    <row r="3669" spans="1:2" x14ac:dyDescent="0.2">
      <c r="A3669" s="50">
        <v>3666</v>
      </c>
      <c r="B3669" s="51">
        <v>63.045942422952187</v>
      </c>
    </row>
    <row r="3670" spans="1:2" x14ac:dyDescent="0.2">
      <c r="A3670" s="50">
        <v>3667</v>
      </c>
      <c r="B3670" s="51">
        <v>65.024516910447076</v>
      </c>
    </row>
    <row r="3671" spans="1:2" x14ac:dyDescent="0.2">
      <c r="A3671" s="50">
        <v>3668</v>
      </c>
      <c r="B3671" s="51">
        <v>61.82851497916409</v>
      </c>
    </row>
    <row r="3672" spans="1:2" x14ac:dyDescent="0.2">
      <c r="A3672" s="50">
        <v>3669</v>
      </c>
      <c r="B3672" s="51">
        <v>64.170323604274159</v>
      </c>
    </row>
    <row r="3673" spans="1:2" x14ac:dyDescent="0.2">
      <c r="A3673" s="50">
        <v>3670</v>
      </c>
      <c r="B3673" s="51">
        <v>61.711262669989637</v>
      </c>
    </row>
    <row r="3674" spans="1:2" x14ac:dyDescent="0.2">
      <c r="A3674" s="50">
        <v>3671</v>
      </c>
      <c r="B3674" s="51">
        <v>64.808356496221734</v>
      </c>
    </row>
    <row r="3675" spans="1:2" x14ac:dyDescent="0.2">
      <c r="A3675" s="50">
        <v>3672</v>
      </c>
      <c r="B3675" s="51">
        <v>60.55256140909772</v>
      </c>
    </row>
    <row r="3676" spans="1:2" x14ac:dyDescent="0.2">
      <c r="A3676" s="50">
        <v>3673</v>
      </c>
      <c r="B3676" s="51">
        <v>61.930983237526597</v>
      </c>
    </row>
    <row r="3677" spans="1:2" x14ac:dyDescent="0.2">
      <c r="A3677" s="50">
        <v>3674</v>
      </c>
      <c r="B3677" s="51">
        <v>60.580586623672851</v>
      </c>
    </row>
    <row r="3678" spans="1:2" x14ac:dyDescent="0.2">
      <c r="A3678" s="50">
        <v>3675</v>
      </c>
      <c r="B3678" s="51">
        <v>60.217928904315421</v>
      </c>
    </row>
    <row r="3679" spans="1:2" x14ac:dyDescent="0.2">
      <c r="A3679" s="50">
        <v>3676</v>
      </c>
      <c r="B3679" s="51">
        <v>58.974056056313387</v>
      </c>
    </row>
    <row r="3680" spans="1:2" x14ac:dyDescent="0.2">
      <c r="A3680" s="50">
        <v>3677</v>
      </c>
      <c r="B3680" s="51">
        <v>61.696978657512382</v>
      </c>
    </row>
    <row r="3681" spans="1:2" x14ac:dyDescent="0.2">
      <c r="A3681" s="50">
        <v>3678</v>
      </c>
      <c r="B3681" s="51">
        <v>61.374937722198567</v>
      </c>
    </row>
    <row r="3682" spans="1:2" x14ac:dyDescent="0.2">
      <c r="A3682" s="50">
        <v>3679</v>
      </c>
      <c r="B3682" s="51">
        <v>63.993086672182727</v>
      </c>
    </row>
    <row r="3683" spans="1:2" x14ac:dyDescent="0.2">
      <c r="A3683" s="50">
        <v>3680</v>
      </c>
      <c r="B3683" s="51">
        <v>62.061361818080975</v>
      </c>
    </row>
    <row r="3684" spans="1:2" x14ac:dyDescent="0.2">
      <c r="A3684" s="50">
        <v>3681</v>
      </c>
      <c r="B3684" s="51">
        <v>63.243247507927961</v>
      </c>
    </row>
    <row r="3685" spans="1:2" x14ac:dyDescent="0.2">
      <c r="A3685" s="50">
        <v>3682</v>
      </c>
      <c r="B3685" s="51">
        <v>64.046785166481214</v>
      </c>
    </row>
    <row r="3686" spans="1:2" x14ac:dyDescent="0.2">
      <c r="A3686" s="50">
        <v>3683</v>
      </c>
      <c r="B3686" s="51">
        <v>63.495069440473124</v>
      </c>
    </row>
    <row r="3687" spans="1:2" x14ac:dyDescent="0.2">
      <c r="A3687" s="50">
        <v>3684</v>
      </c>
      <c r="B3687" s="51">
        <v>65.972313231004179</v>
      </c>
    </row>
    <row r="3688" spans="1:2" x14ac:dyDescent="0.2">
      <c r="A3688" s="50">
        <v>3685</v>
      </c>
      <c r="B3688" s="51">
        <v>60.904694755509354</v>
      </c>
    </row>
    <row r="3689" spans="1:2" x14ac:dyDescent="0.2">
      <c r="A3689" s="50">
        <v>3686</v>
      </c>
      <c r="B3689" s="51">
        <v>61.020937518893405</v>
      </c>
    </row>
    <row r="3690" spans="1:2" x14ac:dyDescent="0.2">
      <c r="A3690" s="50">
        <v>3687</v>
      </c>
      <c r="B3690" s="51">
        <v>63.380196643539449</v>
      </c>
    </row>
    <row r="3691" spans="1:2" x14ac:dyDescent="0.2">
      <c r="A3691" s="50">
        <v>3688</v>
      </c>
      <c r="B3691" s="51">
        <v>63.567896761884938</v>
      </c>
    </row>
    <row r="3692" spans="1:2" x14ac:dyDescent="0.2">
      <c r="A3692" s="50">
        <v>3689</v>
      </c>
      <c r="B3692" s="51">
        <v>65.336133450139144</v>
      </c>
    </row>
    <row r="3693" spans="1:2" x14ac:dyDescent="0.2">
      <c r="A3693" s="50">
        <v>3690</v>
      </c>
      <c r="B3693" s="51">
        <v>61.473289465612574</v>
      </c>
    </row>
    <row r="3694" spans="1:2" x14ac:dyDescent="0.2">
      <c r="A3694" s="50">
        <v>3691</v>
      </c>
      <c r="B3694" s="51">
        <v>57.558804174436879</v>
      </c>
    </row>
    <row r="3695" spans="1:2" x14ac:dyDescent="0.2">
      <c r="A3695" s="50">
        <v>3692</v>
      </c>
      <c r="B3695" s="51">
        <v>62.575086187640636</v>
      </c>
    </row>
    <row r="3696" spans="1:2" x14ac:dyDescent="0.2">
      <c r="A3696" s="50">
        <v>3693</v>
      </c>
      <c r="B3696" s="51">
        <v>64.761413176955003</v>
      </c>
    </row>
    <row r="3697" spans="1:2" x14ac:dyDescent="0.2">
      <c r="A3697" s="50">
        <v>3694</v>
      </c>
      <c r="B3697" s="51">
        <v>62.177637003297491</v>
      </c>
    </row>
    <row r="3698" spans="1:2" x14ac:dyDescent="0.2">
      <c r="A3698" s="50">
        <v>3695</v>
      </c>
      <c r="B3698" s="51">
        <v>62.856334219222795</v>
      </c>
    </row>
    <row r="3699" spans="1:2" x14ac:dyDescent="0.2">
      <c r="A3699" s="50">
        <v>3696</v>
      </c>
      <c r="B3699" s="51">
        <v>69.887048543866015</v>
      </c>
    </row>
    <row r="3700" spans="1:2" x14ac:dyDescent="0.2">
      <c r="A3700" s="50">
        <v>3697</v>
      </c>
      <c r="B3700" s="51">
        <v>59.973555026635914</v>
      </c>
    </row>
    <row r="3701" spans="1:2" x14ac:dyDescent="0.2">
      <c r="A3701" s="50">
        <v>3698</v>
      </c>
      <c r="B3701" s="51">
        <v>65.874164235822093</v>
      </c>
    </row>
    <row r="3702" spans="1:2" x14ac:dyDescent="0.2">
      <c r="A3702" s="50">
        <v>3699</v>
      </c>
      <c r="B3702" s="51">
        <v>62.470591858035647</v>
      </c>
    </row>
    <row r="3703" spans="1:2" x14ac:dyDescent="0.2">
      <c r="A3703" s="50">
        <v>3700</v>
      </c>
      <c r="B3703" s="51">
        <v>61.96712911071991</v>
      </c>
    </row>
    <row r="3704" spans="1:2" x14ac:dyDescent="0.2">
      <c r="A3704" s="50">
        <v>3701</v>
      </c>
      <c r="B3704" s="51">
        <v>62.025259837322572</v>
      </c>
    </row>
    <row r="3705" spans="1:2" x14ac:dyDescent="0.2">
      <c r="A3705" s="50">
        <v>3702</v>
      </c>
      <c r="B3705" s="51">
        <v>61.850631484068209</v>
      </c>
    </row>
    <row r="3706" spans="1:2" x14ac:dyDescent="0.2">
      <c r="A3706" s="50">
        <v>3703</v>
      </c>
      <c r="B3706" s="51">
        <v>62.375033638939456</v>
      </c>
    </row>
    <row r="3707" spans="1:2" x14ac:dyDescent="0.2">
      <c r="A3707" s="50">
        <v>3704</v>
      </c>
      <c r="B3707" s="51">
        <v>60.724603554303997</v>
      </c>
    </row>
    <row r="3708" spans="1:2" x14ac:dyDescent="0.2">
      <c r="A3708" s="50">
        <v>3705</v>
      </c>
      <c r="B3708" s="51">
        <v>59.644702587488482</v>
      </c>
    </row>
    <row r="3709" spans="1:2" x14ac:dyDescent="0.2">
      <c r="A3709" s="50">
        <v>3706</v>
      </c>
      <c r="B3709" s="51">
        <v>60.751183784944537</v>
      </c>
    </row>
    <row r="3710" spans="1:2" x14ac:dyDescent="0.2">
      <c r="A3710" s="50">
        <v>3707</v>
      </c>
      <c r="B3710" s="51">
        <v>64.362114830509185</v>
      </c>
    </row>
    <row r="3711" spans="1:2" x14ac:dyDescent="0.2">
      <c r="A3711" s="50">
        <v>3708</v>
      </c>
      <c r="B3711" s="51">
        <v>61.351765125452644</v>
      </c>
    </row>
    <row r="3712" spans="1:2" x14ac:dyDescent="0.2">
      <c r="A3712" s="50">
        <v>3709</v>
      </c>
      <c r="B3712" s="51">
        <v>59.133098873863844</v>
      </c>
    </row>
    <row r="3713" spans="1:2" x14ac:dyDescent="0.2">
      <c r="A3713" s="50">
        <v>3710</v>
      </c>
      <c r="B3713" s="51">
        <v>61.518810345794272</v>
      </c>
    </row>
    <row r="3714" spans="1:2" x14ac:dyDescent="0.2">
      <c r="A3714" s="50">
        <v>3711</v>
      </c>
      <c r="B3714" s="51">
        <v>61.908933797546425</v>
      </c>
    </row>
    <row r="3715" spans="1:2" x14ac:dyDescent="0.2">
      <c r="A3715" s="50">
        <v>3712</v>
      </c>
      <c r="B3715" s="51">
        <v>62.19968322676754</v>
      </c>
    </row>
    <row r="3716" spans="1:2" x14ac:dyDescent="0.2">
      <c r="A3716" s="50">
        <v>3713</v>
      </c>
      <c r="B3716" s="51">
        <v>61.313570022316568</v>
      </c>
    </row>
    <row r="3717" spans="1:2" x14ac:dyDescent="0.2">
      <c r="A3717" s="50">
        <v>3714</v>
      </c>
      <c r="B3717" s="51">
        <v>64.264171672970178</v>
      </c>
    </row>
    <row r="3718" spans="1:2" x14ac:dyDescent="0.2">
      <c r="A3718" s="50">
        <v>3715</v>
      </c>
      <c r="B3718" s="51">
        <v>61.533337767092732</v>
      </c>
    </row>
    <row r="3719" spans="1:2" x14ac:dyDescent="0.2">
      <c r="A3719" s="50">
        <v>3716</v>
      </c>
      <c r="B3719" s="51">
        <v>66.873145906926339</v>
      </c>
    </row>
    <row r="3720" spans="1:2" x14ac:dyDescent="0.2">
      <c r="A3720" s="50">
        <v>3717</v>
      </c>
      <c r="B3720" s="51">
        <v>63.135533285055686</v>
      </c>
    </row>
    <row r="3721" spans="1:2" x14ac:dyDescent="0.2">
      <c r="A3721" s="50">
        <v>3718</v>
      </c>
      <c r="B3721" s="51">
        <v>62.649678357114034</v>
      </c>
    </row>
    <row r="3722" spans="1:2" x14ac:dyDescent="0.2">
      <c r="A3722" s="50">
        <v>3719</v>
      </c>
      <c r="B3722" s="51">
        <v>61.435755345279219</v>
      </c>
    </row>
    <row r="3723" spans="1:2" x14ac:dyDescent="0.2">
      <c r="A3723" s="50">
        <v>3720</v>
      </c>
      <c r="B3723" s="51">
        <v>63.748198915940655</v>
      </c>
    </row>
    <row r="3724" spans="1:2" x14ac:dyDescent="0.2">
      <c r="A3724" s="50">
        <v>3721</v>
      </c>
      <c r="B3724" s="51">
        <v>62.589598099822993</v>
      </c>
    </row>
    <row r="3725" spans="1:2" x14ac:dyDescent="0.2">
      <c r="A3725" s="50">
        <v>3722</v>
      </c>
      <c r="B3725" s="51">
        <v>61.615475689016328</v>
      </c>
    </row>
    <row r="3726" spans="1:2" x14ac:dyDescent="0.2">
      <c r="A3726" s="50">
        <v>3723</v>
      </c>
      <c r="B3726" s="51">
        <v>63.11075105405591</v>
      </c>
    </row>
    <row r="3727" spans="1:2" x14ac:dyDescent="0.2">
      <c r="A3727" s="50">
        <v>3724</v>
      </c>
      <c r="B3727" s="51">
        <v>64.642840112575811</v>
      </c>
    </row>
    <row r="3728" spans="1:2" x14ac:dyDescent="0.2">
      <c r="A3728" s="50">
        <v>3725</v>
      </c>
      <c r="B3728" s="51">
        <v>62.352807339774664</v>
      </c>
    </row>
    <row r="3729" spans="1:2" x14ac:dyDescent="0.2">
      <c r="A3729" s="50">
        <v>3726</v>
      </c>
      <c r="B3729" s="51">
        <v>62.316409849515786</v>
      </c>
    </row>
    <row r="3730" spans="1:2" x14ac:dyDescent="0.2">
      <c r="A3730" s="50">
        <v>3727</v>
      </c>
      <c r="B3730" s="51">
        <v>60.930021175048708</v>
      </c>
    </row>
    <row r="3731" spans="1:2" x14ac:dyDescent="0.2">
      <c r="A3731" s="50">
        <v>3728</v>
      </c>
      <c r="B3731" s="51">
        <v>58.019750720027353</v>
      </c>
    </row>
    <row r="3732" spans="1:2" x14ac:dyDescent="0.2">
      <c r="A3732" s="50">
        <v>3729</v>
      </c>
      <c r="B3732" s="51">
        <v>62.397293160573582</v>
      </c>
    </row>
    <row r="3733" spans="1:2" x14ac:dyDescent="0.2">
      <c r="A3733" s="50">
        <v>3730</v>
      </c>
      <c r="B3733" s="51">
        <v>66.675283330833494</v>
      </c>
    </row>
    <row r="3734" spans="1:2" x14ac:dyDescent="0.2">
      <c r="A3734" s="50">
        <v>3731</v>
      </c>
      <c r="B3734" s="51">
        <v>60.477268348389188</v>
      </c>
    </row>
    <row r="3735" spans="1:2" x14ac:dyDescent="0.2">
      <c r="A3735" s="50">
        <v>3732</v>
      </c>
      <c r="B3735" s="51">
        <v>62.105376814119872</v>
      </c>
    </row>
    <row r="3736" spans="1:2" x14ac:dyDescent="0.2">
      <c r="A3736" s="50">
        <v>3733</v>
      </c>
      <c r="B3736" s="51">
        <v>59.815936192492273</v>
      </c>
    </row>
    <row r="3737" spans="1:2" x14ac:dyDescent="0.2">
      <c r="A3737" s="50">
        <v>3734</v>
      </c>
      <c r="B3737" s="51">
        <v>61.989149130239419</v>
      </c>
    </row>
    <row r="3738" spans="1:2" x14ac:dyDescent="0.2">
      <c r="A3738" s="50">
        <v>3735</v>
      </c>
      <c r="B3738" s="51">
        <v>60.350779415232793</v>
      </c>
    </row>
    <row r="3739" spans="1:2" x14ac:dyDescent="0.2">
      <c r="A3739" s="50">
        <v>3736</v>
      </c>
      <c r="B3739" s="51">
        <v>60.88838706113328</v>
      </c>
    </row>
    <row r="3740" spans="1:2" x14ac:dyDescent="0.2">
      <c r="A3740" s="50">
        <v>3737</v>
      </c>
      <c r="B3740" s="51">
        <v>63.827411855850023</v>
      </c>
    </row>
    <row r="3741" spans="1:2" x14ac:dyDescent="0.2">
      <c r="A3741" s="50">
        <v>3738</v>
      </c>
      <c r="B3741" s="51">
        <v>62.411569882618444</v>
      </c>
    </row>
    <row r="3742" spans="1:2" x14ac:dyDescent="0.2">
      <c r="A3742" s="50">
        <v>3739</v>
      </c>
      <c r="B3742" s="51">
        <v>62.141495169980715</v>
      </c>
    </row>
    <row r="3743" spans="1:2" x14ac:dyDescent="0.2">
      <c r="A3743" s="50">
        <v>3740</v>
      </c>
      <c r="B3743" s="51">
        <v>61.496081198913672</v>
      </c>
    </row>
    <row r="3744" spans="1:2" x14ac:dyDescent="0.2">
      <c r="A3744" s="50">
        <v>3741</v>
      </c>
      <c r="B3744" s="51">
        <v>63.522461766208899</v>
      </c>
    </row>
    <row r="3745" spans="1:2" x14ac:dyDescent="0.2">
      <c r="A3745" s="50">
        <v>3742</v>
      </c>
      <c r="B3745" s="51">
        <v>63.151479560375911</v>
      </c>
    </row>
    <row r="3746" spans="1:2" x14ac:dyDescent="0.2">
      <c r="A3746" s="50">
        <v>3743</v>
      </c>
      <c r="B3746" s="51">
        <v>59.60234493243297</v>
      </c>
    </row>
    <row r="3747" spans="1:2" x14ac:dyDescent="0.2">
      <c r="A3747" s="50">
        <v>3744</v>
      </c>
      <c r="B3747" s="51">
        <v>62.338586817817799</v>
      </c>
    </row>
    <row r="3748" spans="1:2" x14ac:dyDescent="0.2">
      <c r="A3748" s="50">
        <v>3745</v>
      </c>
      <c r="B3748" s="51">
        <v>57.302817434253072</v>
      </c>
    </row>
    <row r="3749" spans="1:2" x14ac:dyDescent="0.2">
      <c r="A3749" s="50">
        <v>3746</v>
      </c>
      <c r="B3749" s="51">
        <v>59.67132919307307</v>
      </c>
    </row>
    <row r="3750" spans="1:2" x14ac:dyDescent="0.2">
      <c r="A3750" s="50">
        <v>3747</v>
      </c>
      <c r="B3750" s="51">
        <v>58.640925936811804</v>
      </c>
    </row>
    <row r="3751" spans="1:2" x14ac:dyDescent="0.2">
      <c r="A3751" s="50">
        <v>3748</v>
      </c>
      <c r="B3751" s="51">
        <v>60.837022214437567</v>
      </c>
    </row>
    <row r="3752" spans="1:2" x14ac:dyDescent="0.2">
      <c r="A3752" s="50">
        <v>3749</v>
      </c>
      <c r="B3752" s="51">
        <v>61.212745949275686</v>
      </c>
    </row>
    <row r="3753" spans="1:2" x14ac:dyDescent="0.2">
      <c r="A3753" s="50">
        <v>3750</v>
      </c>
      <c r="B3753" s="51">
        <v>62.794507221157104</v>
      </c>
    </row>
    <row r="3754" spans="1:2" x14ac:dyDescent="0.2">
      <c r="A3754" s="50">
        <v>3751</v>
      </c>
      <c r="B3754" s="51">
        <v>58.228209517080451</v>
      </c>
    </row>
    <row r="3755" spans="1:2" x14ac:dyDescent="0.2">
      <c r="A3755" s="50">
        <v>3752</v>
      </c>
      <c r="B3755" s="51">
        <v>58.840486938031283</v>
      </c>
    </row>
    <row r="3756" spans="1:2" x14ac:dyDescent="0.2">
      <c r="A3756" s="50">
        <v>3753</v>
      </c>
      <c r="B3756" s="51">
        <v>60.626019037114048</v>
      </c>
    </row>
    <row r="3757" spans="1:2" x14ac:dyDescent="0.2">
      <c r="A3757" s="50">
        <v>3754</v>
      </c>
      <c r="B3757" s="51">
        <v>61.755768316346945</v>
      </c>
    </row>
    <row r="3758" spans="1:2" x14ac:dyDescent="0.2">
      <c r="A3758" s="50">
        <v>3755</v>
      </c>
      <c r="B3758" s="51">
        <v>61.188932718521023</v>
      </c>
    </row>
    <row r="3759" spans="1:2" x14ac:dyDescent="0.2">
      <c r="A3759" s="50">
        <v>3756</v>
      </c>
      <c r="B3759" s="51">
        <v>64.938510114236308</v>
      </c>
    </row>
    <row r="3760" spans="1:2" x14ac:dyDescent="0.2">
      <c r="A3760" s="50">
        <v>3757</v>
      </c>
      <c r="B3760" s="51">
        <v>60.320358920795179</v>
      </c>
    </row>
    <row r="3761" spans="1:2" x14ac:dyDescent="0.2">
      <c r="A3761" s="50">
        <v>3758</v>
      </c>
      <c r="B3761" s="51">
        <v>62.456248062206335</v>
      </c>
    </row>
    <row r="3762" spans="1:2" x14ac:dyDescent="0.2">
      <c r="A3762" s="50">
        <v>3759</v>
      </c>
      <c r="B3762" s="51">
        <v>65.727129579592273</v>
      </c>
    </row>
    <row r="3763" spans="1:2" x14ac:dyDescent="0.2">
      <c r="A3763" s="50">
        <v>3760</v>
      </c>
      <c r="B3763" s="51">
        <v>61.101302708293339</v>
      </c>
    </row>
    <row r="3764" spans="1:2" x14ac:dyDescent="0.2">
      <c r="A3764" s="50">
        <v>3761</v>
      </c>
      <c r="B3764" s="51">
        <v>60.380853957501152</v>
      </c>
    </row>
    <row r="3765" spans="1:2" x14ac:dyDescent="0.2">
      <c r="A3765" s="50">
        <v>3762</v>
      </c>
      <c r="B3765" s="51">
        <v>56.573655173198574</v>
      </c>
    </row>
    <row r="3766" spans="1:2" x14ac:dyDescent="0.2">
      <c r="A3766" s="50">
        <v>3763</v>
      </c>
      <c r="B3766" s="51">
        <v>62.756392337867105</v>
      </c>
    </row>
    <row r="3767" spans="1:2" x14ac:dyDescent="0.2">
      <c r="A3767" s="50">
        <v>3764</v>
      </c>
      <c r="B3767" s="51">
        <v>63.877785022652368</v>
      </c>
    </row>
    <row r="3768" spans="1:2" x14ac:dyDescent="0.2">
      <c r="A3768" s="50">
        <v>3765</v>
      </c>
      <c r="B3768" s="51">
        <v>63.960903853089661</v>
      </c>
    </row>
    <row r="3769" spans="1:2" x14ac:dyDescent="0.2">
      <c r="A3769" s="50">
        <v>3766</v>
      </c>
      <c r="B3769" s="51">
        <v>63.718762080711556</v>
      </c>
    </row>
    <row r="3770" spans="1:2" x14ac:dyDescent="0.2">
      <c r="A3770" s="50">
        <v>3767</v>
      </c>
      <c r="B3770" s="51">
        <v>64.53112246676271</v>
      </c>
    </row>
    <row r="3771" spans="1:2" x14ac:dyDescent="0.2">
      <c r="A3771" s="50">
        <v>3768</v>
      </c>
      <c r="B3771" s="51">
        <v>62.52991889280932</v>
      </c>
    </row>
    <row r="3772" spans="1:2" x14ac:dyDescent="0.2">
      <c r="A3772" s="50">
        <v>3769</v>
      </c>
      <c r="B3772" s="51">
        <v>61.792179089840936</v>
      </c>
    </row>
    <row r="3773" spans="1:2" x14ac:dyDescent="0.2">
      <c r="A3773" s="50">
        <v>3770</v>
      </c>
      <c r="B3773" s="51">
        <v>62.552475983915819</v>
      </c>
    </row>
    <row r="3774" spans="1:2" x14ac:dyDescent="0.2">
      <c r="A3774" s="50">
        <v>3771</v>
      </c>
      <c r="B3774" s="51">
        <v>60.008730499741283</v>
      </c>
    </row>
    <row r="3775" spans="1:2" x14ac:dyDescent="0.2">
      <c r="A3775" s="50">
        <v>3772</v>
      </c>
      <c r="B3775" s="51">
        <v>61.637921104535231</v>
      </c>
    </row>
    <row r="3776" spans="1:2" x14ac:dyDescent="0.2">
      <c r="A3776" s="50">
        <v>3773</v>
      </c>
      <c r="B3776" s="51">
        <v>61.555970479339571</v>
      </c>
    </row>
    <row r="3777" spans="1:2" x14ac:dyDescent="0.2">
      <c r="A3777" s="50">
        <v>3774</v>
      </c>
      <c r="B3777" s="51">
        <v>63.311115329340154</v>
      </c>
    </row>
    <row r="3778" spans="1:2" x14ac:dyDescent="0.2">
      <c r="A3778" s="50">
        <v>3775</v>
      </c>
      <c r="B3778" s="51">
        <v>63.797151431295212</v>
      </c>
    </row>
    <row r="3779" spans="1:2" x14ac:dyDescent="0.2">
      <c r="A3779" s="50">
        <v>3776</v>
      </c>
      <c r="B3779" s="51">
        <v>64.228176229297631</v>
      </c>
    </row>
    <row r="3780" spans="1:2" x14ac:dyDescent="0.2">
      <c r="A3780" s="50">
        <v>3777</v>
      </c>
      <c r="B3780" s="51">
        <v>63.086102279988616</v>
      </c>
    </row>
    <row r="3781" spans="1:2" x14ac:dyDescent="0.2">
      <c r="A3781" s="50">
        <v>3778</v>
      </c>
      <c r="B3781" s="51">
        <v>59.914563919400301</v>
      </c>
    </row>
    <row r="3782" spans="1:2" x14ac:dyDescent="0.2">
      <c r="A3782" s="50">
        <v>3779</v>
      </c>
      <c r="B3782" s="51">
        <v>61.814336036249586</v>
      </c>
    </row>
    <row r="3783" spans="1:2" x14ac:dyDescent="0.2">
      <c r="A3783" s="50">
        <v>3780</v>
      </c>
      <c r="B3783" s="51">
        <v>60.996156630355927</v>
      </c>
    </row>
    <row r="3784" spans="1:2" x14ac:dyDescent="0.2">
      <c r="A3784" s="50">
        <v>3781</v>
      </c>
      <c r="B3784" s="51">
        <v>67.702237465004487</v>
      </c>
    </row>
    <row r="3785" spans="1:2" x14ac:dyDescent="0.2">
      <c r="A3785" s="50">
        <v>3782</v>
      </c>
      <c r="B3785" s="51">
        <v>62.94264521499089</v>
      </c>
    </row>
    <row r="3786" spans="1:2" x14ac:dyDescent="0.2">
      <c r="A3786" s="50">
        <v>3783</v>
      </c>
      <c r="B3786" s="51">
        <v>63.217840563582648</v>
      </c>
    </row>
    <row r="3787" spans="1:2" x14ac:dyDescent="0.2">
      <c r="A3787" s="50">
        <v>3784</v>
      </c>
      <c r="B3787" s="51">
        <v>59.223964925385857</v>
      </c>
    </row>
    <row r="3788" spans="1:2" x14ac:dyDescent="0.2">
      <c r="A3788" s="50">
        <v>3785</v>
      </c>
      <c r="B3788" s="51">
        <v>62.879913504229563</v>
      </c>
    </row>
    <row r="3789" spans="1:2" x14ac:dyDescent="0.2">
      <c r="A3789" s="50">
        <v>3786</v>
      </c>
      <c r="B3789" s="51">
        <v>63.423776407147145</v>
      </c>
    </row>
    <row r="3790" spans="1:2" x14ac:dyDescent="0.2">
      <c r="A3790" s="50">
        <v>3787</v>
      </c>
      <c r="B3790" s="51">
        <v>67.305563219633711</v>
      </c>
    </row>
    <row r="3791" spans="1:2" x14ac:dyDescent="0.2">
      <c r="A3791" s="50">
        <v>3788</v>
      </c>
      <c r="B3791" s="51">
        <v>60.23825746597899</v>
      </c>
    </row>
    <row r="3792" spans="1:2" x14ac:dyDescent="0.2">
      <c r="A3792" s="50">
        <v>3789</v>
      </c>
      <c r="B3792" s="51">
        <v>62.635064561995009</v>
      </c>
    </row>
    <row r="3793" spans="1:2" x14ac:dyDescent="0.2">
      <c r="A3793" s="50">
        <v>3790</v>
      </c>
      <c r="B3793" s="51">
        <v>64.425274717180812</v>
      </c>
    </row>
    <row r="3794" spans="1:2" x14ac:dyDescent="0.2">
      <c r="A3794" s="50">
        <v>3791</v>
      </c>
      <c r="B3794" s="51">
        <v>62.710210611579335</v>
      </c>
    </row>
    <row r="3795" spans="1:2" x14ac:dyDescent="0.2">
      <c r="A3795" s="50">
        <v>3792</v>
      </c>
      <c r="B3795" s="51">
        <v>61.251590356422433</v>
      </c>
    </row>
    <row r="3796" spans="1:2" x14ac:dyDescent="0.2">
      <c r="A3796" s="50">
        <v>3793</v>
      </c>
      <c r="B3796" s="51">
        <v>64.572692147924002</v>
      </c>
    </row>
    <row r="3797" spans="1:2" x14ac:dyDescent="0.2">
      <c r="A3797" s="50">
        <v>3794</v>
      </c>
      <c r="B3797" s="51">
        <v>60.97123284526586</v>
      </c>
    </row>
    <row r="3798" spans="1:2" x14ac:dyDescent="0.2">
      <c r="A3798" s="50">
        <v>3795</v>
      </c>
      <c r="B3798" s="51">
        <v>60.820422913814717</v>
      </c>
    </row>
    <row r="3799" spans="1:2" x14ac:dyDescent="0.2">
      <c r="A3799" s="50">
        <v>3796</v>
      </c>
      <c r="B3799" s="51">
        <v>64.080095411219759</v>
      </c>
    </row>
    <row r="3800" spans="1:2" x14ac:dyDescent="0.2">
      <c r="A3800" s="50">
        <v>3797</v>
      </c>
      <c r="B3800" s="51">
        <v>61.886869018245932</v>
      </c>
    </row>
    <row r="3801" spans="1:2" x14ac:dyDescent="0.2">
      <c r="A3801" s="50">
        <v>3798</v>
      </c>
      <c r="B3801" s="51">
        <v>63.908956475111843</v>
      </c>
    </row>
    <row r="3802" spans="1:2" x14ac:dyDescent="0.2">
      <c r="A3802" s="50">
        <v>3799</v>
      </c>
      <c r="B3802" s="51">
        <v>62.235883937977668</v>
      </c>
    </row>
    <row r="3803" spans="1:2" x14ac:dyDescent="0.2">
      <c r="A3803" s="50">
        <v>3800</v>
      </c>
      <c r="B3803" s="51">
        <v>62.67254653498162</v>
      </c>
    </row>
    <row r="3804" spans="1:2" x14ac:dyDescent="0.2">
      <c r="A3804" s="50">
        <v>3801</v>
      </c>
      <c r="B3804" s="51">
        <v>59.359924381067408</v>
      </c>
    </row>
    <row r="3805" spans="1:2" x14ac:dyDescent="0.2">
      <c r="A3805" s="50">
        <v>3802</v>
      </c>
      <c r="B3805" s="51">
        <v>62.695482367384017</v>
      </c>
    </row>
    <row r="3806" spans="1:2" x14ac:dyDescent="0.2">
      <c r="A3806" s="50">
        <v>3803</v>
      </c>
      <c r="B3806" s="51">
        <v>64.135750520008031</v>
      </c>
    </row>
    <row r="3807" spans="1:2" x14ac:dyDescent="0.2">
      <c r="A3807" s="50">
        <v>3804</v>
      </c>
      <c r="B3807" s="51">
        <v>63.285276081484525</v>
      </c>
    </row>
    <row r="3808" spans="1:2" x14ac:dyDescent="0.2">
      <c r="A3808" s="50">
        <v>3805</v>
      </c>
      <c r="B3808" s="51">
        <v>58.72013623068645</v>
      </c>
    </row>
    <row r="3809" spans="1:2" x14ac:dyDescent="0.2">
      <c r="A3809" s="50">
        <v>3806</v>
      </c>
      <c r="B3809" s="51">
        <v>68.084948347926726</v>
      </c>
    </row>
    <row r="3810" spans="1:2" x14ac:dyDescent="0.2">
      <c r="A3810" s="50">
        <v>3807</v>
      </c>
      <c r="B3810" s="51">
        <v>61.769994322990769</v>
      </c>
    </row>
    <row r="3811" spans="1:2" x14ac:dyDescent="0.2">
      <c r="A3811" s="50">
        <v>3808</v>
      </c>
      <c r="B3811" s="51">
        <v>64.464723631497591</v>
      </c>
    </row>
    <row r="3812" spans="1:2" x14ac:dyDescent="0.2">
      <c r="A3812" s="50">
        <v>3809</v>
      </c>
      <c r="B3812" s="51">
        <v>61.165012162647216</v>
      </c>
    </row>
    <row r="3813" spans="1:2" x14ac:dyDescent="0.2">
      <c r="A3813" s="50">
        <v>3810</v>
      </c>
      <c r="B3813" s="51">
        <v>60.13227294465571</v>
      </c>
    </row>
    <row r="3814" spans="1:2" x14ac:dyDescent="0.2">
      <c r="A3814" s="50">
        <v>3811</v>
      </c>
      <c r="B3814" s="51">
        <v>59.408563758423547</v>
      </c>
    </row>
    <row r="3815" spans="1:2" x14ac:dyDescent="0.2">
      <c r="A3815" s="50">
        <v>3812</v>
      </c>
      <c r="B3815" s="51">
        <v>61.149631797760499</v>
      </c>
    </row>
    <row r="3816" spans="1:2" x14ac:dyDescent="0.2">
      <c r="A3816" s="50">
        <v>3813</v>
      </c>
      <c r="B3816" s="51">
        <v>62.981985156656478</v>
      </c>
    </row>
    <row r="3817" spans="1:2" x14ac:dyDescent="0.2">
      <c r="A3817" s="50">
        <v>3814</v>
      </c>
      <c r="B3817" s="51">
        <v>65.518685707744652</v>
      </c>
    </row>
    <row r="3818" spans="1:2" x14ac:dyDescent="0.2">
      <c r="A3818" s="50">
        <v>3815</v>
      </c>
      <c r="B3818" s="51">
        <v>61.290173158846244</v>
      </c>
    </row>
    <row r="3819" spans="1:2" x14ac:dyDescent="0.2">
      <c r="A3819" s="50">
        <v>3816</v>
      </c>
      <c r="B3819" s="51">
        <v>59.530616953211997</v>
      </c>
    </row>
    <row r="3820" spans="1:2" x14ac:dyDescent="0.2">
      <c r="A3820" s="50">
        <v>3817</v>
      </c>
      <c r="B3820" s="51">
        <v>60.955190660593168</v>
      </c>
    </row>
    <row r="3821" spans="1:2" x14ac:dyDescent="0.2">
      <c r="A3821" s="50">
        <v>3818</v>
      </c>
      <c r="B3821" s="51">
        <v>63.595907761245812</v>
      </c>
    </row>
    <row r="3822" spans="1:2" x14ac:dyDescent="0.2">
      <c r="A3822" s="50">
        <v>3819</v>
      </c>
      <c r="B3822" s="51">
        <v>62.957970689584101</v>
      </c>
    </row>
    <row r="3823" spans="1:2" x14ac:dyDescent="0.2">
      <c r="A3823" s="50">
        <v>3820</v>
      </c>
      <c r="B3823" s="51">
        <v>60.42947945969636</v>
      </c>
    </row>
    <row r="3824" spans="1:2" x14ac:dyDescent="0.2">
      <c r="A3824" s="50">
        <v>3821</v>
      </c>
      <c r="B3824" s="51">
        <v>60.680542827784279</v>
      </c>
    </row>
    <row r="3825" spans="1:2" x14ac:dyDescent="0.2">
      <c r="A3825" s="50">
        <v>3822</v>
      </c>
      <c r="B3825" s="51">
        <v>64.686877467469145</v>
      </c>
    </row>
    <row r="3826" spans="1:2" x14ac:dyDescent="0.2">
      <c r="A3826" s="50">
        <v>3823</v>
      </c>
      <c r="B3826" s="51">
        <v>60.768103517885322</v>
      </c>
    </row>
    <row r="3827" spans="1:2" x14ac:dyDescent="0.2">
      <c r="A3827" s="50">
        <v>3824</v>
      </c>
      <c r="B3827" s="51">
        <v>61.398031462745948</v>
      </c>
    </row>
    <row r="3828" spans="1:2" x14ac:dyDescent="0.2">
      <c r="A3828" s="50">
        <v>3825</v>
      </c>
      <c r="B3828" s="51">
        <v>62.257974018778427</v>
      </c>
    </row>
    <row r="3829" spans="1:2" x14ac:dyDescent="0.2">
      <c r="A3829" s="50">
        <v>3826</v>
      </c>
      <c r="B3829" s="51">
        <v>61.12552637359196</v>
      </c>
    </row>
    <row r="3830" spans="1:2" x14ac:dyDescent="0.2">
      <c r="A3830" s="50">
        <v>3827</v>
      </c>
      <c r="B3830" s="51">
        <v>65.402705927482344</v>
      </c>
    </row>
    <row r="3831" spans="1:2" x14ac:dyDescent="0.2">
      <c r="A3831" s="50">
        <v>3828</v>
      </c>
      <c r="B3831" s="51">
        <v>59.438986813605574</v>
      </c>
    </row>
    <row r="3832" spans="1:2" x14ac:dyDescent="0.2">
      <c r="A3832" s="50">
        <v>3829</v>
      </c>
      <c r="B3832" s="51">
        <v>59.558968765674862</v>
      </c>
    </row>
    <row r="3833" spans="1:2" x14ac:dyDescent="0.2">
      <c r="A3833" s="50">
        <v>3830</v>
      </c>
      <c r="B3833" s="51">
        <v>59.169226016525563</v>
      </c>
    </row>
    <row r="3834" spans="1:2" x14ac:dyDescent="0.2">
      <c r="A3834" s="50">
        <v>3831</v>
      </c>
      <c r="B3834" s="51">
        <v>60.153336549641274</v>
      </c>
    </row>
    <row r="3835" spans="1:2" x14ac:dyDescent="0.2">
      <c r="A3835" s="50">
        <v>3832</v>
      </c>
      <c r="B3835" s="51">
        <v>62.817849886034331</v>
      </c>
    </row>
    <row r="3836" spans="1:2" x14ac:dyDescent="0.2">
      <c r="A3836" s="50">
        <v>3833</v>
      </c>
      <c r="B3836" s="51">
        <v>63.642405903638711</v>
      </c>
    </row>
    <row r="3837" spans="1:2" x14ac:dyDescent="0.2">
      <c r="A3837" s="50">
        <v>3834</v>
      </c>
      <c r="B3837" s="51">
        <v>64.888095172331603</v>
      </c>
    </row>
    <row r="3838" spans="1:2" x14ac:dyDescent="0.2">
      <c r="A3838" s="50">
        <v>3835</v>
      </c>
      <c r="B3838" s="51">
        <v>62.003250062222747</v>
      </c>
    </row>
    <row r="3839" spans="1:2" x14ac:dyDescent="0.2">
      <c r="A3839" s="50">
        <v>3836</v>
      </c>
      <c r="B3839" s="51">
        <v>63.450604030568101</v>
      </c>
    </row>
    <row r="3840" spans="1:2" x14ac:dyDescent="0.2">
      <c r="A3840" s="50">
        <v>3837</v>
      </c>
      <c r="B3840" s="51">
        <v>63.353885166586259</v>
      </c>
    </row>
    <row r="3841" spans="1:2" x14ac:dyDescent="0.2">
      <c r="A3841" s="50">
        <v>3838</v>
      </c>
      <c r="B3841" s="51">
        <v>57.869112218466007</v>
      </c>
    </row>
    <row r="3842" spans="1:2" x14ac:dyDescent="0.2">
      <c r="A3842" s="50">
        <v>3839</v>
      </c>
      <c r="B3842" s="51">
        <v>59.309790533220756</v>
      </c>
    </row>
    <row r="3843" spans="1:2" x14ac:dyDescent="0.2">
      <c r="A3843" s="50">
        <v>3840</v>
      </c>
      <c r="B3843" s="51">
        <v>59.877771819864385</v>
      </c>
    </row>
    <row r="3844" spans="1:2" x14ac:dyDescent="0.2">
      <c r="A3844" s="50">
        <v>3841</v>
      </c>
      <c r="B3844" s="51">
        <v>67.021654624672166</v>
      </c>
    </row>
    <row r="3845" spans="1:2" x14ac:dyDescent="0.2">
      <c r="A3845" s="50">
        <v>3842</v>
      </c>
      <c r="B3845" s="51">
        <v>61.945099832661526</v>
      </c>
    </row>
    <row r="3846" spans="1:2" x14ac:dyDescent="0.2">
      <c r="A3846" s="50">
        <v>3843</v>
      </c>
      <c r="B3846" s="51">
        <v>63.671095904330258</v>
      </c>
    </row>
    <row r="3847" spans="1:2" x14ac:dyDescent="0.2">
      <c r="A3847" s="50">
        <v>3844</v>
      </c>
      <c r="B3847" s="51">
        <v>62.771248212512049</v>
      </c>
    </row>
    <row r="3848" spans="1:2" x14ac:dyDescent="0.2">
      <c r="A3848" s="50">
        <v>3845</v>
      </c>
      <c r="B3848" s="51">
        <v>61.06129515195336</v>
      </c>
    </row>
    <row r="3849" spans="1:2" x14ac:dyDescent="0.2">
      <c r="A3849" s="50">
        <v>3846</v>
      </c>
      <c r="B3849" s="51">
        <v>66.078373302863838</v>
      </c>
    </row>
    <row r="3850" spans="1:2" x14ac:dyDescent="0.2">
      <c r="A3850" s="50">
        <v>3847</v>
      </c>
      <c r="B3850" s="51">
        <v>56.939033826678319</v>
      </c>
    </row>
    <row r="3851" spans="1:2" x14ac:dyDescent="0.2">
      <c r="A3851" s="50">
        <v>3848</v>
      </c>
      <c r="B3851" s="51">
        <v>61.592982406925891</v>
      </c>
    </row>
    <row r="3852" spans="1:2" x14ac:dyDescent="0.2">
      <c r="A3852" s="50">
        <v>3849</v>
      </c>
      <c r="B3852" s="51">
        <v>65.814864332518084</v>
      </c>
    </row>
    <row r="3853" spans="1:2" x14ac:dyDescent="0.2">
      <c r="A3853" s="50">
        <v>3850</v>
      </c>
      <c r="B3853" s="51">
        <v>58.403748790869734</v>
      </c>
    </row>
    <row r="3854" spans="1:2" x14ac:dyDescent="0.2">
      <c r="A3854" s="50">
        <v>3851</v>
      </c>
      <c r="B3854" s="51">
        <v>61.036737946824708</v>
      </c>
    </row>
    <row r="3855" spans="1:2" x14ac:dyDescent="0.2">
      <c r="A3855" s="50">
        <v>3852</v>
      </c>
      <c r="B3855" s="51">
        <v>60.608358622515915</v>
      </c>
    </row>
    <row r="3856" spans="1:2" x14ac:dyDescent="0.2">
      <c r="A3856" s="50">
        <v>3853</v>
      </c>
      <c r="B3856" s="51">
        <v>65.079152314927299</v>
      </c>
    </row>
    <row r="3857" spans="1:2" x14ac:dyDescent="0.2">
      <c r="A3857" s="50">
        <v>3854</v>
      </c>
      <c r="B3857" s="51">
        <v>60.065242240101156</v>
      </c>
    </row>
    <row r="3858" spans="1:2" x14ac:dyDescent="0.2">
      <c r="A3858" s="50">
        <v>3855</v>
      </c>
      <c r="B3858" s="51">
        <v>63.006111080382688</v>
      </c>
    </row>
    <row r="3859" spans="1:2" x14ac:dyDescent="0.2">
      <c r="A3859" s="50">
        <v>3856</v>
      </c>
      <c r="B3859" s="51">
        <v>63.021625109259979</v>
      </c>
    </row>
    <row r="3860" spans="1:2" x14ac:dyDescent="0.2">
      <c r="A3860" s="50">
        <v>3857</v>
      </c>
      <c r="B3860" s="51">
        <v>60.185849881211226</v>
      </c>
    </row>
    <row r="3861" spans="1:2" x14ac:dyDescent="0.2">
      <c r="A3861" s="50">
        <v>3858</v>
      </c>
      <c r="B3861" s="51">
        <v>61.27513878078652</v>
      </c>
    </row>
    <row r="3862" spans="1:2" x14ac:dyDescent="0.2">
      <c r="A3862" s="50">
        <v>3859</v>
      </c>
      <c r="B3862" s="51">
        <v>62.612301217611034</v>
      </c>
    </row>
    <row r="3863" spans="1:2" x14ac:dyDescent="0.2">
      <c r="A3863" s="50">
        <v>3860</v>
      </c>
      <c r="B3863" s="51">
        <v>59.712152109114506</v>
      </c>
    </row>
    <row r="3864" spans="1:2" x14ac:dyDescent="0.2">
      <c r="A3864" s="50">
        <v>3861</v>
      </c>
      <c r="B3864" s="51">
        <v>62.163522163568523</v>
      </c>
    </row>
    <row r="3865" spans="1:2" x14ac:dyDescent="0.2">
      <c r="A3865" s="50">
        <v>3862</v>
      </c>
      <c r="B3865" s="51">
        <v>59.485413098842464</v>
      </c>
    </row>
    <row r="3866" spans="1:2" x14ac:dyDescent="0.2">
      <c r="A3866" s="50">
        <v>3863</v>
      </c>
      <c r="B3866" s="51">
        <v>62.515496828699511</v>
      </c>
    </row>
    <row r="3867" spans="1:2" x14ac:dyDescent="0.2">
      <c r="A3867" s="50">
        <v>3864</v>
      </c>
      <c r="B3867" s="51">
        <v>65.172858529293862</v>
      </c>
    </row>
    <row r="3868" spans="1:2" x14ac:dyDescent="0.2">
      <c r="A3868" s="50">
        <v>3865</v>
      </c>
      <c r="B3868" s="51">
        <v>61.652274404259124</v>
      </c>
    </row>
    <row r="3869" spans="1:2" x14ac:dyDescent="0.2">
      <c r="A3869" s="50">
        <v>3866</v>
      </c>
      <c r="B3869" s="51">
        <v>65.232736910845716</v>
      </c>
    </row>
    <row r="3870" spans="1:2" x14ac:dyDescent="0.2">
      <c r="A3870" s="50">
        <v>3867</v>
      </c>
      <c r="B3870" s="51">
        <v>59.77728127432998</v>
      </c>
    </row>
    <row r="3871" spans="1:2" x14ac:dyDescent="0.2">
      <c r="A3871" s="50">
        <v>3868</v>
      </c>
      <c r="B3871" s="51">
        <v>57.692000659608176</v>
      </c>
    </row>
    <row r="3872" spans="1:2" x14ac:dyDescent="0.2">
      <c r="A3872" s="50">
        <v>3869</v>
      </c>
      <c r="B3872" s="51">
        <v>61.412784025958622</v>
      </c>
    </row>
    <row r="3873" spans="1:2" x14ac:dyDescent="0.2">
      <c r="A3873" s="50">
        <v>3870</v>
      </c>
      <c r="B3873" s="51">
        <v>58.587460404292855</v>
      </c>
    </row>
    <row r="3874" spans="1:2" x14ac:dyDescent="0.2">
      <c r="A3874" s="50">
        <v>3871</v>
      </c>
      <c r="B3874" s="51">
        <v>62.047266370765563</v>
      </c>
    </row>
    <row r="3875" spans="1:2" x14ac:dyDescent="0.2">
      <c r="A3875" s="50">
        <v>3872</v>
      </c>
      <c r="B3875" s="51">
        <v>60.0990028366137</v>
      </c>
    </row>
    <row r="3876" spans="1:2" x14ac:dyDescent="0.2">
      <c r="A3876" s="50">
        <v>3873</v>
      </c>
      <c r="B3876" s="51">
        <v>61.458656166118551</v>
      </c>
    </row>
    <row r="3877" spans="1:2" x14ac:dyDescent="0.2">
      <c r="A3877" s="50">
        <v>3874</v>
      </c>
      <c r="B3877" s="51">
        <v>62.083367945090302</v>
      </c>
    </row>
    <row r="3878" spans="1:2" x14ac:dyDescent="0.2">
      <c r="A3878" s="50">
        <v>3875</v>
      </c>
      <c r="B3878" s="51">
        <v>61.674647009517273</v>
      </c>
    </row>
    <row r="3879" spans="1:2" x14ac:dyDescent="0.2">
      <c r="A3879" s="50">
        <v>3876</v>
      </c>
      <c r="B3879" s="51">
        <v>62.918805375012461</v>
      </c>
    </row>
    <row r="3880" spans="1:2" x14ac:dyDescent="0.2">
      <c r="A3880" s="50">
        <v>3877</v>
      </c>
      <c r="B3880" s="51">
        <v>66.274048187754261</v>
      </c>
    </row>
    <row r="3881" spans="1:2" x14ac:dyDescent="0.2">
      <c r="A3881" s="50">
        <v>3878</v>
      </c>
      <c r="B3881" s="51">
        <v>60.697815012996131</v>
      </c>
    </row>
    <row r="3882" spans="1:2" x14ac:dyDescent="0.2">
      <c r="A3882" s="50">
        <v>3879</v>
      </c>
      <c r="B3882" s="51">
        <v>61.578548131334323</v>
      </c>
    </row>
    <row r="3883" spans="1:2" x14ac:dyDescent="0.2">
      <c r="A3883" s="50">
        <v>3880</v>
      </c>
      <c r="B3883" s="51">
        <v>61.733532637465238</v>
      </c>
    </row>
    <row r="3884" spans="1:2" x14ac:dyDescent="0.2">
      <c r="A3884" s="50">
        <v>3881</v>
      </c>
      <c r="B3884" s="51">
        <v>62.733263751700967</v>
      </c>
    </row>
    <row r="3885" spans="1:2" x14ac:dyDescent="0.2">
      <c r="A3885" s="50">
        <v>3882</v>
      </c>
      <c r="B3885" s="51">
        <v>58.908884610051793</v>
      </c>
    </row>
    <row r="3886" spans="1:2" x14ac:dyDescent="0.2">
      <c r="A3886" s="50">
        <v>3883</v>
      </c>
      <c r="B3886" s="51">
        <v>66.151202182461986</v>
      </c>
    </row>
    <row r="3887" spans="1:2" x14ac:dyDescent="0.2">
      <c r="A3887" s="50">
        <v>3884</v>
      </c>
      <c r="B3887" s="51">
        <v>62.294259829922801</v>
      </c>
    </row>
    <row r="3888" spans="1:2" x14ac:dyDescent="0.2">
      <c r="A3888" s="50">
        <v>3885</v>
      </c>
      <c r="B3888" s="51">
        <v>62.493021209581066</v>
      </c>
    </row>
    <row r="3889" spans="1:2" x14ac:dyDescent="0.2">
      <c r="A3889" s="50">
        <v>3886</v>
      </c>
      <c r="B3889" s="51">
        <v>60.269664476891485</v>
      </c>
    </row>
    <row r="3890" spans="1:2" x14ac:dyDescent="0.2">
      <c r="A3890" s="50">
        <v>3887</v>
      </c>
      <c r="B3890" s="51">
        <v>61.085722304450435</v>
      </c>
    </row>
    <row r="3891" spans="1:2" x14ac:dyDescent="0.2">
      <c r="A3891" s="50">
        <v>3888</v>
      </c>
      <c r="B3891" s="51">
        <v>63.176490677298872</v>
      </c>
    </row>
    <row r="3892" spans="1:2" x14ac:dyDescent="0.2">
      <c r="A3892" s="50">
        <v>3889</v>
      </c>
      <c r="B3892" s="51">
        <v>64.324507091907876</v>
      </c>
    </row>
    <row r="3893" spans="1:2" x14ac:dyDescent="0.2">
      <c r="A3893" s="50">
        <v>3890</v>
      </c>
      <c r="B3893" s="51">
        <v>62.895067122298627</v>
      </c>
    </row>
    <row r="3894" spans="1:2" x14ac:dyDescent="0.2">
      <c r="A3894" s="50">
        <v>3891</v>
      </c>
      <c r="B3894" s="51">
        <v>60.653395657594068</v>
      </c>
    </row>
    <row r="3895" spans="1:2" x14ac:dyDescent="0.2">
      <c r="A3895" s="50">
        <v>3892</v>
      </c>
      <c r="B3895" s="51">
        <v>59.950717492240194</v>
      </c>
    </row>
    <row r="3896" spans="1:2" x14ac:dyDescent="0.2">
      <c r="A3896" s="50">
        <v>3893</v>
      </c>
      <c r="B3896" s="51">
        <v>60.043348446917527</v>
      </c>
    </row>
    <row r="3897" spans="1:2" x14ac:dyDescent="0.2">
      <c r="A3897" s="50">
        <v>3894</v>
      </c>
      <c r="B3897" s="51">
        <v>59.75211354786569</v>
      </c>
    </row>
    <row r="3898" spans="1:2" x14ac:dyDescent="0.2">
      <c r="A3898" s="50">
        <v>3895</v>
      </c>
      <c r="B3898" s="51">
        <v>60.534472541577735</v>
      </c>
    </row>
    <row r="3899" spans="1:2" x14ac:dyDescent="0.2">
      <c r="A3899" s="50">
        <v>3896</v>
      </c>
      <c r="B3899" s="51">
        <v>65.594116115609495</v>
      </c>
    </row>
    <row r="3900" spans="1:2" x14ac:dyDescent="0.2">
      <c r="A3900" s="50">
        <v>3897</v>
      </c>
      <c r="B3900" s="51">
        <v>59.014271875996862</v>
      </c>
    </row>
    <row r="3901" spans="1:2" x14ac:dyDescent="0.2">
      <c r="A3901" s="50">
        <v>3898</v>
      </c>
      <c r="B3901" s="51">
        <v>60.399942654655518</v>
      </c>
    </row>
    <row r="3902" spans="1:2" x14ac:dyDescent="0.2">
      <c r="A3902" s="50">
        <v>3899</v>
      </c>
      <c r="B3902" s="51">
        <v>62.280084894935044</v>
      </c>
    </row>
    <row r="3903" spans="1:2" x14ac:dyDescent="0.2">
      <c r="A3903" s="50">
        <v>3900</v>
      </c>
      <c r="B3903" s="51">
        <v>58.499088564642669</v>
      </c>
    </row>
    <row r="3904" spans="1:2" x14ac:dyDescent="0.2">
      <c r="A3904" s="50">
        <v>3901</v>
      </c>
      <c r="B3904" s="51">
        <v>58.105978339360149</v>
      </c>
    </row>
    <row r="3905" spans="1:2" x14ac:dyDescent="0.2">
      <c r="A3905" s="50">
        <v>3902</v>
      </c>
      <c r="B3905" s="51">
        <v>61.227944744656646</v>
      </c>
    </row>
    <row r="3906" spans="1:2" x14ac:dyDescent="0.2">
      <c r="A3906" s="50">
        <v>3903</v>
      </c>
      <c r="B3906" s="51">
        <v>59.853853309412358</v>
      </c>
    </row>
    <row r="3907" spans="1:2" x14ac:dyDescent="0.2">
      <c r="A3907" s="50">
        <v>3904</v>
      </c>
      <c r="B3907" s="51">
        <v>60.300684787165082</v>
      </c>
    </row>
    <row r="3908" spans="1:2" x14ac:dyDescent="0.2">
      <c r="A3908" s="50">
        <v>3905</v>
      </c>
      <c r="B3908" s="51">
        <v>58.338364924222752</v>
      </c>
    </row>
    <row r="3909" spans="1:2" x14ac:dyDescent="0.2">
      <c r="A3909" s="50">
        <v>3906</v>
      </c>
      <c r="B3909" s="51">
        <v>62.221744180576408</v>
      </c>
    </row>
    <row r="3910" spans="1:2" x14ac:dyDescent="0.2">
      <c r="A3910" s="50">
        <v>3907</v>
      </c>
      <c r="B3910" s="51">
        <v>59.074889715846716</v>
      </c>
    </row>
    <row r="3911" spans="1:2" x14ac:dyDescent="0.2">
      <c r="A3911" s="50">
        <v>3908</v>
      </c>
      <c r="B3911" s="51">
        <v>63.070381781888806</v>
      </c>
    </row>
    <row r="3912" spans="1:2" x14ac:dyDescent="0.2">
      <c r="A3912" s="50">
        <v>3909</v>
      </c>
      <c r="B3912" s="51">
        <v>62.832847281001612</v>
      </c>
    </row>
    <row r="3913" spans="1:2" x14ac:dyDescent="0.2">
      <c r="A3913" s="50">
        <v>3910</v>
      </c>
      <c r="B3913" s="51">
        <v>60.862790815714526</v>
      </c>
    </row>
    <row r="3914" spans="1:2" x14ac:dyDescent="0.2">
      <c r="A3914" s="50">
        <v>3911</v>
      </c>
      <c r="B3914" s="51">
        <v>58.794787485021764</v>
      </c>
    </row>
    <row r="3915" spans="1:2" x14ac:dyDescent="0.2">
      <c r="A3915" s="50">
        <v>3912</v>
      </c>
      <c r="B3915" s="51">
        <v>61.872726473347257</v>
      </c>
    </row>
    <row r="3916" spans="1:2" x14ac:dyDescent="0.2">
      <c r="A3916" s="50">
        <v>3913</v>
      </c>
      <c r="B3916" s="51">
        <v>60.794357910865273</v>
      </c>
    </row>
    <row r="3917" spans="1:2" x14ac:dyDescent="0.2">
      <c r="A3917" s="50">
        <v>3914</v>
      </c>
      <c r="B3917" s="51">
        <v>59.276834260409849</v>
      </c>
    </row>
    <row r="3918" spans="1:2" x14ac:dyDescent="0.2">
      <c r="A3918" s="50">
        <v>3915</v>
      </c>
      <c r="B3918" s="51">
        <v>61.336879158810426</v>
      </c>
    </row>
    <row r="3919" spans="1:2" x14ac:dyDescent="0.2">
      <c r="A3919" s="50">
        <v>3916</v>
      </c>
      <c r="B3919" s="51">
        <v>62.433889147298466</v>
      </c>
    </row>
    <row r="3920" spans="1:2" x14ac:dyDescent="0.2">
      <c r="A3920" s="50">
        <v>3917</v>
      </c>
      <c r="B3920" s="51">
        <v>60.506010499689864</v>
      </c>
    </row>
    <row r="3921" spans="1:2" x14ac:dyDescent="0.2">
      <c r="A3921" s="50">
        <v>3918</v>
      </c>
      <c r="B3921" s="51">
        <v>60.458705506661467</v>
      </c>
    </row>
    <row r="3922" spans="1:2" x14ac:dyDescent="0.2">
      <c r="A3922" s="50">
        <v>3919</v>
      </c>
      <c r="B3922" s="51">
        <v>66.410533776754576</v>
      </c>
    </row>
    <row r="3923" spans="1:2" x14ac:dyDescent="0.2">
      <c r="A3923" s="50">
        <v>3920</v>
      </c>
      <c r="B3923" s="51">
        <v>66.506891719402304</v>
      </c>
    </row>
    <row r="3924" spans="1:2" x14ac:dyDescent="0.2">
      <c r="A3924" s="50">
        <v>3921</v>
      </c>
      <c r="B3924" s="51">
        <v>62.119476899060714</v>
      </c>
    </row>
    <row r="3925" spans="1:2" x14ac:dyDescent="0.2">
      <c r="A3925" s="50">
        <v>3922</v>
      </c>
      <c r="B3925" s="51">
        <v>63.045942422952187</v>
      </c>
    </row>
    <row r="3926" spans="1:2" x14ac:dyDescent="0.2">
      <c r="A3926" s="50">
        <v>3923</v>
      </c>
      <c r="B3926" s="51">
        <v>65.024516910447076</v>
      </c>
    </row>
    <row r="3927" spans="1:2" x14ac:dyDescent="0.2">
      <c r="A3927" s="50">
        <v>3924</v>
      </c>
      <c r="B3927" s="51">
        <v>61.82851497916409</v>
      </c>
    </row>
    <row r="3928" spans="1:2" x14ac:dyDescent="0.2">
      <c r="A3928" s="50">
        <v>3925</v>
      </c>
      <c r="B3928" s="51">
        <v>64.170323604274159</v>
      </c>
    </row>
    <row r="3929" spans="1:2" x14ac:dyDescent="0.2">
      <c r="A3929" s="50">
        <v>3926</v>
      </c>
      <c r="B3929" s="51">
        <v>61.711262669989637</v>
      </c>
    </row>
    <row r="3930" spans="1:2" x14ac:dyDescent="0.2">
      <c r="A3930" s="50">
        <v>3927</v>
      </c>
      <c r="B3930" s="51">
        <v>64.808356496221734</v>
      </c>
    </row>
    <row r="3931" spans="1:2" x14ac:dyDescent="0.2">
      <c r="A3931" s="50">
        <v>3928</v>
      </c>
      <c r="B3931" s="51">
        <v>60.55256140909772</v>
      </c>
    </row>
    <row r="3932" spans="1:2" x14ac:dyDescent="0.2">
      <c r="A3932" s="50">
        <v>3929</v>
      </c>
      <c r="B3932" s="51">
        <v>61.930983237526597</v>
      </c>
    </row>
    <row r="3933" spans="1:2" x14ac:dyDescent="0.2">
      <c r="A3933" s="50">
        <v>3930</v>
      </c>
      <c r="B3933" s="51">
        <v>60.580586623672851</v>
      </c>
    </row>
    <row r="3934" spans="1:2" x14ac:dyDescent="0.2">
      <c r="A3934" s="50">
        <v>3931</v>
      </c>
      <c r="B3934" s="51">
        <v>60.217928904315421</v>
      </c>
    </row>
    <row r="3935" spans="1:2" x14ac:dyDescent="0.2">
      <c r="A3935" s="50">
        <v>3932</v>
      </c>
      <c r="B3935" s="51">
        <v>58.974056056313387</v>
      </c>
    </row>
    <row r="3936" spans="1:2" x14ac:dyDescent="0.2">
      <c r="A3936" s="50">
        <v>3933</v>
      </c>
      <c r="B3936" s="51">
        <v>61.696978657512382</v>
      </c>
    </row>
    <row r="3937" spans="1:2" x14ac:dyDescent="0.2">
      <c r="A3937" s="50">
        <v>3934</v>
      </c>
      <c r="B3937" s="51">
        <v>61.374937722198567</v>
      </c>
    </row>
    <row r="3938" spans="1:2" x14ac:dyDescent="0.2">
      <c r="A3938" s="50">
        <v>3935</v>
      </c>
      <c r="B3938" s="51">
        <v>63.993086672182727</v>
      </c>
    </row>
    <row r="3939" spans="1:2" x14ac:dyDescent="0.2">
      <c r="A3939" s="50">
        <v>3936</v>
      </c>
      <c r="B3939" s="51">
        <v>62.061361818080975</v>
      </c>
    </row>
    <row r="3940" spans="1:2" x14ac:dyDescent="0.2">
      <c r="A3940" s="50">
        <v>3937</v>
      </c>
      <c r="B3940" s="51">
        <v>63.243247507927961</v>
      </c>
    </row>
    <row r="3941" spans="1:2" x14ac:dyDescent="0.2">
      <c r="A3941" s="50">
        <v>3938</v>
      </c>
      <c r="B3941" s="51">
        <v>64.046785166481214</v>
      </c>
    </row>
    <row r="3942" spans="1:2" x14ac:dyDescent="0.2">
      <c r="A3942" s="50">
        <v>3939</v>
      </c>
      <c r="B3942" s="51">
        <v>63.495069440473124</v>
      </c>
    </row>
    <row r="3943" spans="1:2" x14ac:dyDescent="0.2">
      <c r="A3943" s="50">
        <v>3940</v>
      </c>
      <c r="B3943" s="51">
        <v>65.972313231004179</v>
      </c>
    </row>
    <row r="3944" spans="1:2" x14ac:dyDescent="0.2">
      <c r="A3944" s="50">
        <v>3941</v>
      </c>
      <c r="B3944" s="51">
        <v>60.904694755509354</v>
      </c>
    </row>
    <row r="3945" spans="1:2" x14ac:dyDescent="0.2">
      <c r="A3945" s="50">
        <v>3942</v>
      </c>
      <c r="B3945" s="51">
        <v>61.020937518893405</v>
      </c>
    </row>
    <row r="3946" spans="1:2" x14ac:dyDescent="0.2">
      <c r="A3946" s="50">
        <v>3943</v>
      </c>
      <c r="B3946" s="51">
        <v>63.380196643539449</v>
      </c>
    </row>
    <row r="3947" spans="1:2" x14ac:dyDescent="0.2">
      <c r="A3947" s="50">
        <v>3944</v>
      </c>
      <c r="B3947" s="51">
        <v>63.567896761884938</v>
      </c>
    </row>
    <row r="3948" spans="1:2" x14ac:dyDescent="0.2">
      <c r="A3948" s="50">
        <v>3945</v>
      </c>
      <c r="B3948" s="51">
        <v>65.336133450139144</v>
      </c>
    </row>
    <row r="3949" spans="1:2" x14ac:dyDescent="0.2">
      <c r="A3949" s="50">
        <v>3946</v>
      </c>
      <c r="B3949" s="51">
        <v>61.473289465612574</v>
      </c>
    </row>
    <row r="3950" spans="1:2" x14ac:dyDescent="0.2">
      <c r="A3950" s="50">
        <v>3947</v>
      </c>
      <c r="B3950" s="51">
        <v>57.558804174436879</v>
      </c>
    </row>
    <row r="3951" spans="1:2" x14ac:dyDescent="0.2">
      <c r="A3951" s="50">
        <v>3948</v>
      </c>
      <c r="B3951" s="51">
        <v>62.575086187640636</v>
      </c>
    </row>
    <row r="3952" spans="1:2" x14ac:dyDescent="0.2">
      <c r="A3952" s="50">
        <v>3949</v>
      </c>
      <c r="B3952" s="51">
        <v>64.761413176955003</v>
      </c>
    </row>
    <row r="3953" spans="1:2" x14ac:dyDescent="0.2">
      <c r="A3953" s="50">
        <v>3950</v>
      </c>
      <c r="B3953" s="51">
        <v>62.177637003297491</v>
      </c>
    </row>
    <row r="3954" spans="1:2" x14ac:dyDescent="0.2">
      <c r="A3954" s="50">
        <v>3951</v>
      </c>
      <c r="B3954" s="51">
        <v>62.856334219222795</v>
      </c>
    </row>
    <row r="3955" spans="1:2" x14ac:dyDescent="0.2">
      <c r="A3955" s="50">
        <v>3952</v>
      </c>
      <c r="B3955" s="51">
        <v>69.887048543866015</v>
      </c>
    </row>
    <row r="3956" spans="1:2" x14ac:dyDescent="0.2">
      <c r="A3956" s="50">
        <v>3953</v>
      </c>
      <c r="B3956" s="51">
        <v>59.973555026635914</v>
      </c>
    </row>
    <row r="3957" spans="1:2" x14ac:dyDescent="0.2">
      <c r="A3957" s="50">
        <v>3954</v>
      </c>
      <c r="B3957" s="51">
        <v>65.874164235822093</v>
      </c>
    </row>
    <row r="3958" spans="1:2" x14ac:dyDescent="0.2">
      <c r="A3958" s="50">
        <v>3955</v>
      </c>
      <c r="B3958" s="51">
        <v>62.470591858035647</v>
      </c>
    </row>
    <row r="3959" spans="1:2" x14ac:dyDescent="0.2">
      <c r="A3959" s="50">
        <v>3956</v>
      </c>
      <c r="B3959" s="51">
        <v>61.96712911071991</v>
      </c>
    </row>
    <row r="3960" spans="1:2" x14ac:dyDescent="0.2">
      <c r="A3960" s="50">
        <v>3957</v>
      </c>
      <c r="B3960" s="51">
        <v>62.025259837322572</v>
      </c>
    </row>
    <row r="3961" spans="1:2" x14ac:dyDescent="0.2">
      <c r="A3961" s="50">
        <v>3958</v>
      </c>
      <c r="B3961" s="51">
        <v>61.850631484068209</v>
      </c>
    </row>
    <row r="3962" spans="1:2" x14ac:dyDescent="0.2">
      <c r="A3962" s="50">
        <v>3959</v>
      </c>
      <c r="B3962" s="51">
        <v>62.375033638939456</v>
      </c>
    </row>
    <row r="3963" spans="1:2" x14ac:dyDescent="0.2">
      <c r="A3963" s="50">
        <v>3960</v>
      </c>
      <c r="B3963" s="51">
        <v>60.724603554303997</v>
      </c>
    </row>
    <row r="3964" spans="1:2" x14ac:dyDescent="0.2">
      <c r="A3964" s="50">
        <v>3961</v>
      </c>
      <c r="B3964" s="51">
        <v>59.644702587488482</v>
      </c>
    </row>
    <row r="3965" spans="1:2" x14ac:dyDescent="0.2">
      <c r="A3965" s="50">
        <v>3962</v>
      </c>
      <c r="B3965" s="51">
        <v>60.751183784944537</v>
      </c>
    </row>
    <row r="3966" spans="1:2" x14ac:dyDescent="0.2">
      <c r="A3966" s="50">
        <v>3963</v>
      </c>
      <c r="B3966" s="51">
        <v>64.362114830509185</v>
      </c>
    </row>
    <row r="3967" spans="1:2" x14ac:dyDescent="0.2">
      <c r="A3967" s="50">
        <v>3964</v>
      </c>
      <c r="B3967" s="51">
        <v>61.351765125452644</v>
      </c>
    </row>
    <row r="3968" spans="1:2" x14ac:dyDescent="0.2">
      <c r="A3968" s="50">
        <v>3965</v>
      </c>
      <c r="B3968" s="51">
        <v>59.133098873863844</v>
      </c>
    </row>
    <row r="3969" spans="1:2" x14ac:dyDescent="0.2">
      <c r="A3969" s="50">
        <v>3966</v>
      </c>
      <c r="B3969" s="51">
        <v>61.518810345794272</v>
      </c>
    </row>
    <row r="3970" spans="1:2" x14ac:dyDescent="0.2">
      <c r="A3970" s="50">
        <v>3967</v>
      </c>
      <c r="B3970" s="51">
        <v>61.908933797546425</v>
      </c>
    </row>
    <row r="3971" spans="1:2" x14ac:dyDescent="0.2">
      <c r="A3971" s="50">
        <v>3968</v>
      </c>
      <c r="B3971" s="51">
        <v>62.19968322676754</v>
      </c>
    </row>
    <row r="3972" spans="1:2" x14ac:dyDescent="0.2">
      <c r="A3972" s="50">
        <v>3969</v>
      </c>
      <c r="B3972" s="51">
        <v>61.313570022316568</v>
      </c>
    </row>
    <row r="3973" spans="1:2" x14ac:dyDescent="0.2">
      <c r="A3973" s="50">
        <v>3970</v>
      </c>
      <c r="B3973" s="51">
        <v>64.264171672970178</v>
      </c>
    </row>
    <row r="3974" spans="1:2" x14ac:dyDescent="0.2">
      <c r="A3974" s="50">
        <v>3971</v>
      </c>
      <c r="B3974" s="51">
        <v>61.533337767092732</v>
      </c>
    </row>
    <row r="3975" spans="1:2" x14ac:dyDescent="0.2">
      <c r="A3975" s="50">
        <v>3972</v>
      </c>
      <c r="B3975" s="51">
        <v>66.873145906926339</v>
      </c>
    </row>
    <row r="3976" spans="1:2" x14ac:dyDescent="0.2">
      <c r="A3976" s="50">
        <v>3973</v>
      </c>
      <c r="B3976" s="51">
        <v>63.135533285055686</v>
      </c>
    </row>
    <row r="3977" spans="1:2" x14ac:dyDescent="0.2">
      <c r="A3977" s="50">
        <v>3974</v>
      </c>
      <c r="B3977" s="51">
        <v>62.649678357114034</v>
      </c>
    </row>
    <row r="3978" spans="1:2" x14ac:dyDescent="0.2">
      <c r="A3978" s="50">
        <v>3975</v>
      </c>
      <c r="B3978" s="51">
        <v>61.435755345279219</v>
      </c>
    </row>
    <row r="3979" spans="1:2" x14ac:dyDescent="0.2">
      <c r="A3979" s="50">
        <v>3976</v>
      </c>
      <c r="B3979" s="51">
        <v>63.748198915940655</v>
      </c>
    </row>
    <row r="3980" spans="1:2" x14ac:dyDescent="0.2">
      <c r="A3980" s="50">
        <v>3977</v>
      </c>
      <c r="B3980" s="51">
        <v>62.589598099822993</v>
      </c>
    </row>
    <row r="3981" spans="1:2" x14ac:dyDescent="0.2">
      <c r="A3981" s="50">
        <v>3978</v>
      </c>
      <c r="B3981" s="51">
        <v>61.615475689016328</v>
      </c>
    </row>
    <row r="3982" spans="1:2" x14ac:dyDescent="0.2">
      <c r="A3982" s="50">
        <v>3979</v>
      </c>
      <c r="B3982" s="51">
        <v>63.11075105405591</v>
      </c>
    </row>
    <row r="3983" spans="1:2" x14ac:dyDescent="0.2">
      <c r="A3983" s="50">
        <v>3980</v>
      </c>
      <c r="B3983" s="51">
        <v>64.642840112575811</v>
      </c>
    </row>
    <row r="3984" spans="1:2" x14ac:dyDescent="0.2">
      <c r="A3984" s="50">
        <v>3981</v>
      </c>
      <c r="B3984" s="51">
        <v>62.352807339774664</v>
      </c>
    </row>
    <row r="3985" spans="1:2" x14ac:dyDescent="0.2">
      <c r="A3985" s="50">
        <v>3982</v>
      </c>
      <c r="B3985" s="51">
        <v>62.316409849515786</v>
      </c>
    </row>
    <row r="3986" spans="1:2" x14ac:dyDescent="0.2">
      <c r="A3986" s="50">
        <v>3983</v>
      </c>
      <c r="B3986" s="51">
        <v>60.930021175048708</v>
      </c>
    </row>
    <row r="3987" spans="1:2" x14ac:dyDescent="0.2">
      <c r="A3987" s="50">
        <v>3984</v>
      </c>
      <c r="B3987" s="51">
        <v>58.019750720027353</v>
      </c>
    </row>
    <row r="3988" spans="1:2" x14ac:dyDescent="0.2">
      <c r="A3988" s="50">
        <v>3985</v>
      </c>
      <c r="B3988" s="51">
        <v>62.397293160573582</v>
      </c>
    </row>
    <row r="3989" spans="1:2" x14ac:dyDescent="0.2">
      <c r="A3989" s="50">
        <v>3986</v>
      </c>
      <c r="B3989" s="51">
        <v>66.675283330833494</v>
      </c>
    </row>
    <row r="3990" spans="1:2" x14ac:dyDescent="0.2">
      <c r="A3990" s="50">
        <v>3987</v>
      </c>
      <c r="B3990" s="51">
        <v>60.477268348389188</v>
      </c>
    </row>
    <row r="3991" spans="1:2" x14ac:dyDescent="0.2">
      <c r="A3991" s="50">
        <v>3988</v>
      </c>
      <c r="B3991" s="51">
        <v>62.105376814119872</v>
      </c>
    </row>
    <row r="3992" spans="1:2" x14ac:dyDescent="0.2">
      <c r="A3992" s="50">
        <v>3989</v>
      </c>
      <c r="B3992" s="51">
        <v>59.815936192492273</v>
      </c>
    </row>
    <row r="3993" spans="1:2" x14ac:dyDescent="0.2">
      <c r="A3993" s="50">
        <v>3990</v>
      </c>
      <c r="B3993" s="51">
        <v>61.989149130239419</v>
      </c>
    </row>
    <row r="3994" spans="1:2" x14ac:dyDescent="0.2">
      <c r="A3994" s="50">
        <v>3991</v>
      </c>
      <c r="B3994" s="51">
        <v>60.350779415232793</v>
      </c>
    </row>
    <row r="3995" spans="1:2" x14ac:dyDescent="0.2">
      <c r="A3995" s="50">
        <v>3992</v>
      </c>
      <c r="B3995" s="51">
        <v>60.88838706113328</v>
      </c>
    </row>
    <row r="3996" spans="1:2" x14ac:dyDescent="0.2">
      <c r="A3996" s="50">
        <v>3993</v>
      </c>
      <c r="B3996" s="51">
        <v>63.827411855850023</v>
      </c>
    </row>
    <row r="3997" spans="1:2" x14ac:dyDescent="0.2">
      <c r="A3997" s="50">
        <v>3994</v>
      </c>
      <c r="B3997" s="51">
        <v>62.411569882618444</v>
      </c>
    </row>
    <row r="3998" spans="1:2" x14ac:dyDescent="0.2">
      <c r="A3998" s="50">
        <v>3995</v>
      </c>
      <c r="B3998" s="51">
        <v>62.141495169980715</v>
      </c>
    </row>
    <row r="3999" spans="1:2" x14ac:dyDescent="0.2">
      <c r="A3999" s="50">
        <v>3996</v>
      </c>
      <c r="B3999" s="51">
        <v>61.496081198913672</v>
      </c>
    </row>
    <row r="4000" spans="1:2" x14ac:dyDescent="0.2">
      <c r="A4000" s="50">
        <v>3997</v>
      </c>
      <c r="B4000" s="51">
        <v>63.522461766208899</v>
      </c>
    </row>
    <row r="4001" spans="1:2" x14ac:dyDescent="0.2">
      <c r="A4001" s="50">
        <v>3998</v>
      </c>
      <c r="B4001" s="51">
        <v>63.151479560375911</v>
      </c>
    </row>
    <row r="4002" spans="1:2" x14ac:dyDescent="0.2">
      <c r="A4002" s="50">
        <v>3999</v>
      </c>
      <c r="B4002" s="51">
        <v>59.60234493243297</v>
      </c>
    </row>
    <row r="4003" spans="1:2" x14ac:dyDescent="0.2">
      <c r="A4003" s="50">
        <v>4000</v>
      </c>
      <c r="B4003" s="51">
        <v>62.338586817817799</v>
      </c>
    </row>
    <row r="4004" spans="1:2" x14ac:dyDescent="0.2">
      <c r="A4004" s="50">
        <v>4001</v>
      </c>
      <c r="B4004" s="51">
        <v>57.302817434253072</v>
      </c>
    </row>
    <row r="4005" spans="1:2" x14ac:dyDescent="0.2">
      <c r="A4005" s="50">
        <v>4002</v>
      </c>
      <c r="B4005" s="51">
        <v>59.67132919307307</v>
      </c>
    </row>
    <row r="4006" spans="1:2" x14ac:dyDescent="0.2">
      <c r="A4006" s="50">
        <v>4003</v>
      </c>
      <c r="B4006" s="51">
        <v>58.640925936811804</v>
      </c>
    </row>
    <row r="4007" spans="1:2" x14ac:dyDescent="0.2">
      <c r="A4007" s="50">
        <v>4004</v>
      </c>
      <c r="B4007" s="51">
        <v>60.837022214437567</v>
      </c>
    </row>
    <row r="4008" spans="1:2" x14ac:dyDescent="0.2">
      <c r="A4008" s="50">
        <v>4005</v>
      </c>
      <c r="B4008" s="51">
        <v>61.212745949275686</v>
      </c>
    </row>
    <row r="4009" spans="1:2" x14ac:dyDescent="0.2">
      <c r="A4009" s="50">
        <v>4006</v>
      </c>
      <c r="B4009" s="51">
        <v>62.794507221157104</v>
      </c>
    </row>
    <row r="4010" spans="1:2" x14ac:dyDescent="0.2">
      <c r="A4010" s="50">
        <v>4007</v>
      </c>
      <c r="B4010" s="51">
        <v>58.228209517080451</v>
      </c>
    </row>
    <row r="4011" spans="1:2" x14ac:dyDescent="0.2">
      <c r="A4011" s="50">
        <v>4008</v>
      </c>
      <c r="B4011" s="51">
        <v>58.840486938031283</v>
      </c>
    </row>
    <row r="4012" spans="1:2" x14ac:dyDescent="0.2">
      <c r="A4012" s="50">
        <v>4009</v>
      </c>
      <c r="B4012" s="51">
        <v>60.626019037114048</v>
      </c>
    </row>
    <row r="4013" spans="1:2" x14ac:dyDescent="0.2">
      <c r="A4013" s="50">
        <v>4010</v>
      </c>
      <c r="B4013" s="51">
        <v>61.755768316346945</v>
      </c>
    </row>
    <row r="4014" spans="1:2" x14ac:dyDescent="0.2">
      <c r="A4014" s="50">
        <v>4011</v>
      </c>
      <c r="B4014" s="51">
        <v>61.188932718521023</v>
      </c>
    </row>
    <row r="4015" spans="1:2" x14ac:dyDescent="0.2">
      <c r="A4015" s="50">
        <v>4012</v>
      </c>
      <c r="B4015" s="51">
        <v>64.938510114236308</v>
      </c>
    </row>
    <row r="4016" spans="1:2" x14ac:dyDescent="0.2">
      <c r="A4016" s="50">
        <v>4013</v>
      </c>
      <c r="B4016" s="51">
        <v>60.320358920795179</v>
      </c>
    </row>
    <row r="4017" spans="1:2" x14ac:dyDescent="0.2">
      <c r="A4017" s="50">
        <v>4014</v>
      </c>
      <c r="B4017" s="51">
        <v>62.456248062206335</v>
      </c>
    </row>
    <row r="4018" spans="1:2" x14ac:dyDescent="0.2">
      <c r="A4018" s="50">
        <v>4015</v>
      </c>
      <c r="B4018" s="51">
        <v>65.727129579592273</v>
      </c>
    </row>
    <row r="4019" spans="1:2" x14ac:dyDescent="0.2">
      <c r="A4019" s="50">
        <v>4016</v>
      </c>
      <c r="B4019" s="51">
        <v>61.101302708293339</v>
      </c>
    </row>
    <row r="4020" spans="1:2" x14ac:dyDescent="0.2">
      <c r="A4020" s="50">
        <v>4017</v>
      </c>
      <c r="B4020" s="51">
        <v>60.380853957501152</v>
      </c>
    </row>
    <row r="4021" spans="1:2" x14ac:dyDescent="0.2">
      <c r="A4021" s="50">
        <v>4018</v>
      </c>
      <c r="B4021" s="51">
        <v>56.573655173198574</v>
      </c>
    </row>
    <row r="4022" spans="1:2" x14ac:dyDescent="0.2">
      <c r="A4022" s="50">
        <v>4019</v>
      </c>
      <c r="B4022" s="51">
        <v>62.756392337867105</v>
      </c>
    </row>
    <row r="4023" spans="1:2" x14ac:dyDescent="0.2">
      <c r="A4023" s="50">
        <v>4020</v>
      </c>
      <c r="B4023" s="51">
        <v>63.877785022652368</v>
      </c>
    </row>
    <row r="4024" spans="1:2" x14ac:dyDescent="0.2">
      <c r="A4024" s="50">
        <v>4021</v>
      </c>
      <c r="B4024" s="51">
        <v>63.960903853089661</v>
      </c>
    </row>
    <row r="4025" spans="1:2" x14ac:dyDescent="0.2">
      <c r="A4025" s="50">
        <v>4022</v>
      </c>
      <c r="B4025" s="51">
        <v>63.718762080711556</v>
      </c>
    </row>
    <row r="4026" spans="1:2" x14ac:dyDescent="0.2">
      <c r="A4026" s="50">
        <v>4023</v>
      </c>
      <c r="B4026" s="51">
        <v>64.53112246676271</v>
      </c>
    </row>
    <row r="4027" spans="1:2" x14ac:dyDescent="0.2">
      <c r="A4027" s="50">
        <v>4024</v>
      </c>
      <c r="B4027" s="51">
        <v>62.52991889280932</v>
      </c>
    </row>
    <row r="4028" spans="1:2" x14ac:dyDescent="0.2">
      <c r="A4028" s="50">
        <v>4025</v>
      </c>
      <c r="B4028" s="51">
        <v>61.792179089840936</v>
      </c>
    </row>
    <row r="4029" spans="1:2" x14ac:dyDescent="0.2">
      <c r="A4029" s="50">
        <v>4026</v>
      </c>
      <c r="B4029" s="51">
        <v>62.552475983915819</v>
      </c>
    </row>
    <row r="4030" spans="1:2" x14ac:dyDescent="0.2">
      <c r="A4030" s="50">
        <v>4027</v>
      </c>
      <c r="B4030" s="51">
        <v>60.008730499741283</v>
      </c>
    </row>
    <row r="4031" spans="1:2" x14ac:dyDescent="0.2">
      <c r="A4031" s="50">
        <v>4028</v>
      </c>
      <c r="B4031" s="51">
        <v>61.637921104535231</v>
      </c>
    </row>
    <row r="4032" spans="1:2" x14ac:dyDescent="0.2">
      <c r="A4032" s="50">
        <v>4029</v>
      </c>
      <c r="B4032" s="51">
        <v>61.555970479339571</v>
      </c>
    </row>
    <row r="4033" spans="1:2" x14ac:dyDescent="0.2">
      <c r="A4033" s="50">
        <v>4030</v>
      </c>
      <c r="B4033" s="51">
        <v>63.311115329340154</v>
      </c>
    </row>
    <row r="4034" spans="1:2" x14ac:dyDescent="0.2">
      <c r="A4034" s="50">
        <v>4031</v>
      </c>
      <c r="B4034" s="51">
        <v>63.797151431295212</v>
      </c>
    </row>
    <row r="4035" spans="1:2" x14ac:dyDescent="0.2">
      <c r="A4035" s="50">
        <v>4032</v>
      </c>
      <c r="B4035" s="51">
        <v>64.228176229297631</v>
      </c>
    </row>
    <row r="4036" spans="1:2" x14ac:dyDescent="0.2">
      <c r="A4036" s="50">
        <v>4033</v>
      </c>
      <c r="B4036" s="51">
        <v>63.086102279988616</v>
      </c>
    </row>
    <row r="4037" spans="1:2" x14ac:dyDescent="0.2">
      <c r="A4037" s="50">
        <v>4034</v>
      </c>
      <c r="B4037" s="51">
        <v>59.914563919400301</v>
      </c>
    </row>
    <row r="4038" spans="1:2" x14ac:dyDescent="0.2">
      <c r="A4038" s="50">
        <v>4035</v>
      </c>
      <c r="B4038" s="51">
        <v>61.814336036249586</v>
      </c>
    </row>
    <row r="4039" spans="1:2" x14ac:dyDescent="0.2">
      <c r="A4039" s="50">
        <v>4036</v>
      </c>
      <c r="B4039" s="51">
        <v>60.996156630355927</v>
      </c>
    </row>
    <row r="4040" spans="1:2" x14ac:dyDescent="0.2">
      <c r="A4040" s="50">
        <v>4037</v>
      </c>
      <c r="B4040" s="51">
        <v>67.702237465004487</v>
      </c>
    </row>
    <row r="4041" spans="1:2" x14ac:dyDescent="0.2">
      <c r="A4041" s="50">
        <v>4038</v>
      </c>
      <c r="B4041" s="51">
        <v>62.94264521499089</v>
      </c>
    </row>
    <row r="4042" spans="1:2" x14ac:dyDescent="0.2">
      <c r="A4042" s="50">
        <v>4039</v>
      </c>
      <c r="B4042" s="51">
        <v>63.217840563582648</v>
      </c>
    </row>
    <row r="4043" spans="1:2" x14ac:dyDescent="0.2">
      <c r="A4043" s="50">
        <v>4040</v>
      </c>
      <c r="B4043" s="51">
        <v>59.223964925385857</v>
      </c>
    </row>
    <row r="4044" spans="1:2" x14ac:dyDescent="0.2">
      <c r="A4044" s="50">
        <v>4041</v>
      </c>
      <c r="B4044" s="51">
        <v>62.879913504229563</v>
      </c>
    </row>
    <row r="4045" spans="1:2" x14ac:dyDescent="0.2">
      <c r="A4045" s="50">
        <v>4042</v>
      </c>
      <c r="B4045" s="51">
        <v>63.423776407147145</v>
      </c>
    </row>
    <row r="4046" spans="1:2" x14ac:dyDescent="0.2">
      <c r="A4046" s="50">
        <v>4043</v>
      </c>
      <c r="B4046" s="51">
        <v>67.305563219633711</v>
      </c>
    </row>
    <row r="4047" spans="1:2" x14ac:dyDescent="0.2">
      <c r="A4047" s="50">
        <v>4044</v>
      </c>
      <c r="B4047" s="51">
        <v>60.23825746597899</v>
      </c>
    </row>
    <row r="4048" spans="1:2" x14ac:dyDescent="0.2">
      <c r="A4048" s="50">
        <v>4045</v>
      </c>
      <c r="B4048" s="51">
        <v>62.635064561995009</v>
      </c>
    </row>
    <row r="4049" spans="1:2" x14ac:dyDescent="0.2">
      <c r="A4049" s="50">
        <v>4046</v>
      </c>
      <c r="B4049" s="51">
        <v>64.425274717180812</v>
      </c>
    </row>
    <row r="4050" spans="1:2" x14ac:dyDescent="0.2">
      <c r="A4050" s="50">
        <v>4047</v>
      </c>
      <c r="B4050" s="51">
        <v>62.710210611579335</v>
      </c>
    </row>
    <row r="4051" spans="1:2" x14ac:dyDescent="0.2">
      <c r="A4051" s="50">
        <v>4048</v>
      </c>
      <c r="B4051" s="51">
        <v>61.251590356422433</v>
      </c>
    </row>
    <row r="4052" spans="1:2" x14ac:dyDescent="0.2">
      <c r="A4052" s="50">
        <v>4049</v>
      </c>
      <c r="B4052" s="51">
        <v>64.572692147924002</v>
      </c>
    </row>
    <row r="4053" spans="1:2" x14ac:dyDescent="0.2">
      <c r="A4053" s="50">
        <v>4050</v>
      </c>
      <c r="B4053" s="51">
        <v>60.97123284526586</v>
      </c>
    </row>
    <row r="4054" spans="1:2" x14ac:dyDescent="0.2">
      <c r="A4054" s="50">
        <v>4051</v>
      </c>
      <c r="B4054" s="51">
        <v>60.820422913814717</v>
      </c>
    </row>
    <row r="4055" spans="1:2" x14ac:dyDescent="0.2">
      <c r="A4055" s="50">
        <v>4052</v>
      </c>
      <c r="B4055" s="51">
        <v>64.080095411219759</v>
      </c>
    </row>
    <row r="4056" spans="1:2" x14ac:dyDescent="0.2">
      <c r="A4056" s="50">
        <v>4053</v>
      </c>
      <c r="B4056" s="51">
        <v>61.886869018245932</v>
      </c>
    </row>
    <row r="4057" spans="1:2" x14ac:dyDescent="0.2">
      <c r="A4057" s="50">
        <v>4054</v>
      </c>
      <c r="B4057" s="51">
        <v>63.908956475111843</v>
      </c>
    </row>
    <row r="4058" spans="1:2" x14ac:dyDescent="0.2">
      <c r="A4058" s="50">
        <v>4055</v>
      </c>
      <c r="B4058" s="51">
        <v>62.235883937977668</v>
      </c>
    </row>
    <row r="4059" spans="1:2" x14ac:dyDescent="0.2">
      <c r="A4059" s="50">
        <v>4056</v>
      </c>
      <c r="B4059" s="51">
        <v>62.67254653498162</v>
      </c>
    </row>
    <row r="4060" spans="1:2" x14ac:dyDescent="0.2">
      <c r="A4060" s="50">
        <v>4057</v>
      </c>
      <c r="B4060" s="51">
        <v>59.359924381067408</v>
      </c>
    </row>
    <row r="4061" spans="1:2" x14ac:dyDescent="0.2">
      <c r="A4061" s="50">
        <v>4058</v>
      </c>
      <c r="B4061" s="51">
        <v>62.695482367384017</v>
      </c>
    </row>
    <row r="4062" spans="1:2" x14ac:dyDescent="0.2">
      <c r="A4062" s="50">
        <v>4059</v>
      </c>
      <c r="B4062" s="51">
        <v>64.135750520008031</v>
      </c>
    </row>
    <row r="4063" spans="1:2" x14ac:dyDescent="0.2">
      <c r="A4063" s="50">
        <v>4060</v>
      </c>
      <c r="B4063" s="51">
        <v>63.285276081484525</v>
      </c>
    </row>
    <row r="4064" spans="1:2" x14ac:dyDescent="0.2">
      <c r="A4064" s="50">
        <v>4061</v>
      </c>
      <c r="B4064" s="51">
        <v>58.72013623068645</v>
      </c>
    </row>
    <row r="4065" spans="1:2" x14ac:dyDescent="0.2">
      <c r="A4065" s="50">
        <v>4062</v>
      </c>
      <c r="B4065" s="51">
        <v>68.084948347926726</v>
      </c>
    </row>
    <row r="4066" spans="1:2" x14ac:dyDescent="0.2">
      <c r="A4066" s="50">
        <v>4063</v>
      </c>
      <c r="B4066" s="51">
        <v>61.769994322990769</v>
      </c>
    </row>
    <row r="4067" spans="1:2" x14ac:dyDescent="0.2">
      <c r="A4067" s="50">
        <v>4064</v>
      </c>
      <c r="B4067" s="51">
        <v>64.464723631497591</v>
      </c>
    </row>
    <row r="4068" spans="1:2" x14ac:dyDescent="0.2">
      <c r="A4068" s="50">
        <v>4065</v>
      </c>
      <c r="B4068" s="51">
        <v>61.165012162647216</v>
      </c>
    </row>
    <row r="4069" spans="1:2" x14ac:dyDescent="0.2">
      <c r="A4069" s="50">
        <v>4066</v>
      </c>
      <c r="B4069" s="51">
        <v>60.13227294465571</v>
      </c>
    </row>
    <row r="4070" spans="1:2" x14ac:dyDescent="0.2">
      <c r="A4070" s="50">
        <v>4067</v>
      </c>
      <c r="B4070" s="51">
        <v>59.408563758423547</v>
      </c>
    </row>
    <row r="4071" spans="1:2" x14ac:dyDescent="0.2">
      <c r="A4071" s="50">
        <v>4068</v>
      </c>
      <c r="B4071" s="51">
        <v>61.149631797760499</v>
      </c>
    </row>
    <row r="4072" spans="1:2" x14ac:dyDescent="0.2">
      <c r="A4072" s="50">
        <v>4069</v>
      </c>
      <c r="B4072" s="51">
        <v>62.981985156656478</v>
      </c>
    </row>
    <row r="4073" spans="1:2" x14ac:dyDescent="0.2">
      <c r="A4073" s="50">
        <v>4070</v>
      </c>
      <c r="B4073" s="51">
        <v>65.518685707744652</v>
      </c>
    </row>
    <row r="4074" spans="1:2" x14ac:dyDescent="0.2">
      <c r="A4074" s="50">
        <v>4071</v>
      </c>
      <c r="B4074" s="51">
        <v>61.290173158846244</v>
      </c>
    </row>
    <row r="4075" spans="1:2" x14ac:dyDescent="0.2">
      <c r="A4075" s="50">
        <v>4072</v>
      </c>
      <c r="B4075" s="51">
        <v>59.530616953211997</v>
      </c>
    </row>
    <row r="4076" spans="1:2" x14ac:dyDescent="0.2">
      <c r="A4076" s="50">
        <v>4073</v>
      </c>
      <c r="B4076" s="51">
        <v>60.955190660593168</v>
      </c>
    </row>
    <row r="4077" spans="1:2" x14ac:dyDescent="0.2">
      <c r="A4077" s="50">
        <v>4074</v>
      </c>
      <c r="B4077" s="51">
        <v>63.595907761245812</v>
      </c>
    </row>
    <row r="4078" spans="1:2" x14ac:dyDescent="0.2">
      <c r="A4078" s="50">
        <v>4075</v>
      </c>
      <c r="B4078" s="51">
        <v>62.957970689584101</v>
      </c>
    </row>
    <row r="4079" spans="1:2" x14ac:dyDescent="0.2">
      <c r="A4079" s="50">
        <v>4076</v>
      </c>
      <c r="B4079" s="51">
        <v>60.42947945969636</v>
      </c>
    </row>
    <row r="4080" spans="1:2" x14ac:dyDescent="0.2">
      <c r="A4080" s="50">
        <v>4077</v>
      </c>
      <c r="B4080" s="51">
        <v>60.680542827784279</v>
      </c>
    </row>
    <row r="4081" spans="1:2" x14ac:dyDescent="0.2">
      <c r="A4081" s="50">
        <v>4078</v>
      </c>
      <c r="B4081" s="51">
        <v>64.686877467469145</v>
      </c>
    </row>
    <row r="4082" spans="1:2" x14ac:dyDescent="0.2">
      <c r="A4082" s="50">
        <v>4079</v>
      </c>
      <c r="B4082" s="51">
        <v>60.768103517885322</v>
      </c>
    </row>
    <row r="4083" spans="1:2" x14ac:dyDescent="0.2">
      <c r="A4083" s="50">
        <v>4080</v>
      </c>
      <c r="B4083" s="51">
        <v>61.398031462745948</v>
      </c>
    </row>
    <row r="4084" spans="1:2" x14ac:dyDescent="0.2">
      <c r="A4084" s="50">
        <v>4081</v>
      </c>
      <c r="B4084" s="51">
        <v>62.257974018778427</v>
      </c>
    </row>
    <row r="4085" spans="1:2" x14ac:dyDescent="0.2">
      <c r="A4085" s="50">
        <v>4082</v>
      </c>
      <c r="B4085" s="51">
        <v>61.12552637359196</v>
      </c>
    </row>
    <row r="4086" spans="1:2" x14ac:dyDescent="0.2">
      <c r="A4086" s="50">
        <v>4083</v>
      </c>
      <c r="B4086" s="51">
        <v>65.402705927482344</v>
      </c>
    </row>
    <row r="4087" spans="1:2" x14ac:dyDescent="0.2">
      <c r="A4087" s="50">
        <v>4084</v>
      </c>
      <c r="B4087" s="51">
        <v>59.438986813605574</v>
      </c>
    </row>
    <row r="4088" spans="1:2" x14ac:dyDescent="0.2">
      <c r="A4088" s="50">
        <v>4085</v>
      </c>
      <c r="B4088" s="51">
        <v>59.558968765674862</v>
      </c>
    </row>
    <row r="4089" spans="1:2" x14ac:dyDescent="0.2">
      <c r="A4089" s="50">
        <v>4086</v>
      </c>
      <c r="B4089" s="51">
        <v>59.169226016525563</v>
      </c>
    </row>
    <row r="4090" spans="1:2" x14ac:dyDescent="0.2">
      <c r="A4090" s="50">
        <v>4087</v>
      </c>
      <c r="B4090" s="51">
        <v>60.153336549641274</v>
      </c>
    </row>
    <row r="4091" spans="1:2" x14ac:dyDescent="0.2">
      <c r="A4091" s="50">
        <v>4088</v>
      </c>
      <c r="B4091" s="51">
        <v>62.817849886034331</v>
      </c>
    </row>
    <row r="4092" spans="1:2" x14ac:dyDescent="0.2">
      <c r="A4092" s="50">
        <v>4089</v>
      </c>
      <c r="B4092" s="51">
        <v>63.642405903638711</v>
      </c>
    </row>
    <row r="4093" spans="1:2" x14ac:dyDescent="0.2">
      <c r="A4093" s="50">
        <v>4090</v>
      </c>
      <c r="B4093" s="51">
        <v>64.888095172331603</v>
      </c>
    </row>
    <row r="4094" spans="1:2" x14ac:dyDescent="0.2">
      <c r="A4094" s="50">
        <v>4091</v>
      </c>
      <c r="B4094" s="51">
        <v>62.003250062222747</v>
      </c>
    </row>
    <row r="4095" spans="1:2" x14ac:dyDescent="0.2">
      <c r="A4095" s="50">
        <v>4092</v>
      </c>
      <c r="B4095" s="51">
        <v>63.450604030568101</v>
      </c>
    </row>
    <row r="4096" spans="1:2" x14ac:dyDescent="0.2">
      <c r="A4096" s="50">
        <v>4093</v>
      </c>
      <c r="B4096" s="51">
        <v>63.353885166586259</v>
      </c>
    </row>
    <row r="4097" spans="1:2" x14ac:dyDescent="0.2">
      <c r="A4097" s="50">
        <v>4094</v>
      </c>
      <c r="B4097" s="51">
        <v>57.869112218466007</v>
      </c>
    </row>
    <row r="4098" spans="1:2" x14ac:dyDescent="0.2">
      <c r="A4098" s="50">
        <v>4095</v>
      </c>
      <c r="B4098" s="51">
        <v>59.309790533220756</v>
      </c>
    </row>
    <row r="4099" spans="1:2" x14ac:dyDescent="0.2">
      <c r="A4099" s="50">
        <v>4096</v>
      </c>
      <c r="B4099" s="51">
        <v>59.877771819864385</v>
      </c>
    </row>
    <row r="4100" spans="1:2" x14ac:dyDescent="0.2">
      <c r="A4100" s="50">
        <v>4097</v>
      </c>
      <c r="B4100" s="51">
        <v>67.021654624672166</v>
      </c>
    </row>
    <row r="4101" spans="1:2" x14ac:dyDescent="0.2">
      <c r="A4101" s="50">
        <v>4098</v>
      </c>
      <c r="B4101" s="51">
        <v>61.945099832661526</v>
      </c>
    </row>
    <row r="4102" spans="1:2" x14ac:dyDescent="0.2">
      <c r="A4102" s="50">
        <v>4099</v>
      </c>
      <c r="B4102" s="51">
        <v>63.671095904330258</v>
      </c>
    </row>
    <row r="4103" spans="1:2" x14ac:dyDescent="0.2">
      <c r="A4103" s="50">
        <v>4100</v>
      </c>
      <c r="B4103" s="51">
        <v>62.771248212512049</v>
      </c>
    </row>
    <row r="4104" spans="1:2" x14ac:dyDescent="0.2">
      <c r="A4104" s="50">
        <v>4101</v>
      </c>
      <c r="B4104" s="51">
        <v>61.06129515195336</v>
      </c>
    </row>
    <row r="4105" spans="1:2" x14ac:dyDescent="0.2">
      <c r="A4105" s="50">
        <v>4102</v>
      </c>
      <c r="B4105" s="51">
        <v>66.078373302863838</v>
      </c>
    </row>
    <row r="4106" spans="1:2" x14ac:dyDescent="0.2">
      <c r="A4106" s="50">
        <v>4103</v>
      </c>
      <c r="B4106" s="51">
        <v>56.939033826678319</v>
      </c>
    </row>
    <row r="4107" spans="1:2" x14ac:dyDescent="0.2">
      <c r="A4107" s="50">
        <v>4104</v>
      </c>
      <c r="B4107" s="51">
        <v>61.592982406925891</v>
      </c>
    </row>
    <row r="4108" spans="1:2" x14ac:dyDescent="0.2">
      <c r="A4108" s="50">
        <v>4105</v>
      </c>
      <c r="B4108" s="51">
        <v>65.814864332518084</v>
      </c>
    </row>
    <row r="4109" spans="1:2" x14ac:dyDescent="0.2">
      <c r="A4109" s="50">
        <v>4106</v>
      </c>
      <c r="B4109" s="51">
        <v>58.403748790869734</v>
      </c>
    </row>
    <row r="4110" spans="1:2" x14ac:dyDescent="0.2">
      <c r="A4110" s="50">
        <v>4107</v>
      </c>
      <c r="B4110" s="51">
        <v>61.036737946824708</v>
      </c>
    </row>
    <row r="4111" spans="1:2" x14ac:dyDescent="0.2">
      <c r="A4111" s="50">
        <v>4108</v>
      </c>
      <c r="B4111" s="51">
        <v>60.608358622515915</v>
      </c>
    </row>
    <row r="4112" spans="1:2" x14ac:dyDescent="0.2">
      <c r="A4112" s="50">
        <v>4109</v>
      </c>
      <c r="B4112" s="51">
        <v>65.079152314927299</v>
      </c>
    </row>
    <row r="4113" spans="1:2" x14ac:dyDescent="0.2">
      <c r="A4113" s="50">
        <v>4110</v>
      </c>
      <c r="B4113" s="51">
        <v>60.065242240101156</v>
      </c>
    </row>
    <row r="4114" spans="1:2" x14ac:dyDescent="0.2">
      <c r="A4114" s="50">
        <v>4111</v>
      </c>
      <c r="B4114" s="51">
        <v>63.006111080382688</v>
      </c>
    </row>
    <row r="4115" spans="1:2" x14ac:dyDescent="0.2">
      <c r="A4115" s="50">
        <v>4112</v>
      </c>
      <c r="B4115" s="51">
        <v>63.021625109259979</v>
      </c>
    </row>
    <row r="4116" spans="1:2" x14ac:dyDescent="0.2">
      <c r="A4116" s="50">
        <v>4113</v>
      </c>
      <c r="B4116" s="51">
        <v>60.185849881211226</v>
      </c>
    </row>
    <row r="4117" spans="1:2" x14ac:dyDescent="0.2">
      <c r="A4117" s="50">
        <v>4114</v>
      </c>
      <c r="B4117" s="51">
        <v>61.27513878078652</v>
      </c>
    </row>
    <row r="4118" spans="1:2" x14ac:dyDescent="0.2">
      <c r="A4118" s="50">
        <v>4115</v>
      </c>
      <c r="B4118" s="51">
        <v>62.612301217611034</v>
      </c>
    </row>
    <row r="4119" spans="1:2" x14ac:dyDescent="0.2">
      <c r="A4119" s="50">
        <v>4116</v>
      </c>
      <c r="B4119" s="51">
        <v>59.712152109114506</v>
      </c>
    </row>
    <row r="4120" spans="1:2" x14ac:dyDescent="0.2">
      <c r="A4120" s="50">
        <v>4117</v>
      </c>
      <c r="B4120" s="51">
        <v>62.163522163568523</v>
      </c>
    </row>
    <row r="4121" spans="1:2" x14ac:dyDescent="0.2">
      <c r="A4121" s="50">
        <v>4118</v>
      </c>
      <c r="B4121" s="51">
        <v>59.485413098842464</v>
      </c>
    </row>
    <row r="4122" spans="1:2" x14ac:dyDescent="0.2">
      <c r="A4122" s="50">
        <v>4119</v>
      </c>
      <c r="B4122" s="51">
        <v>62.515496828699511</v>
      </c>
    </row>
    <row r="4123" spans="1:2" x14ac:dyDescent="0.2">
      <c r="A4123" s="50">
        <v>4120</v>
      </c>
      <c r="B4123" s="51">
        <v>65.172858529293862</v>
      </c>
    </row>
    <row r="4124" spans="1:2" x14ac:dyDescent="0.2">
      <c r="A4124" s="50">
        <v>4121</v>
      </c>
      <c r="B4124" s="51">
        <v>61.652274404259124</v>
      </c>
    </row>
    <row r="4125" spans="1:2" x14ac:dyDescent="0.2">
      <c r="A4125" s="50">
        <v>4122</v>
      </c>
      <c r="B4125" s="51">
        <v>65.232736910845716</v>
      </c>
    </row>
    <row r="4126" spans="1:2" x14ac:dyDescent="0.2">
      <c r="A4126" s="50">
        <v>4123</v>
      </c>
      <c r="B4126" s="51">
        <v>59.77728127432998</v>
      </c>
    </row>
    <row r="4127" spans="1:2" x14ac:dyDescent="0.2">
      <c r="A4127" s="50">
        <v>4124</v>
      </c>
      <c r="B4127" s="51">
        <v>57.692000659608176</v>
      </c>
    </row>
    <row r="4128" spans="1:2" x14ac:dyDescent="0.2">
      <c r="A4128" s="50">
        <v>4125</v>
      </c>
      <c r="B4128" s="51">
        <v>61.412784025958622</v>
      </c>
    </row>
    <row r="4129" spans="1:2" x14ac:dyDescent="0.2">
      <c r="A4129" s="50">
        <v>4126</v>
      </c>
      <c r="B4129" s="51">
        <v>58.587460404292855</v>
      </c>
    </row>
    <row r="4130" spans="1:2" x14ac:dyDescent="0.2">
      <c r="A4130" s="50">
        <v>4127</v>
      </c>
      <c r="B4130" s="51">
        <v>62.047266370765563</v>
      </c>
    </row>
    <row r="4131" spans="1:2" x14ac:dyDescent="0.2">
      <c r="A4131" s="50">
        <v>4128</v>
      </c>
      <c r="B4131" s="51">
        <v>60.0990028366137</v>
      </c>
    </row>
    <row r="4132" spans="1:2" x14ac:dyDescent="0.2">
      <c r="A4132" s="50">
        <v>4129</v>
      </c>
      <c r="B4132" s="51">
        <v>61.458656166118551</v>
      </c>
    </row>
    <row r="4133" spans="1:2" x14ac:dyDescent="0.2">
      <c r="A4133" s="50">
        <v>4130</v>
      </c>
      <c r="B4133" s="51">
        <v>62.083367945090302</v>
      </c>
    </row>
    <row r="4134" spans="1:2" x14ac:dyDescent="0.2">
      <c r="A4134" s="50">
        <v>4131</v>
      </c>
      <c r="B4134" s="51">
        <v>61.674647009517273</v>
      </c>
    </row>
    <row r="4135" spans="1:2" x14ac:dyDescent="0.2">
      <c r="A4135" s="50">
        <v>4132</v>
      </c>
      <c r="B4135" s="51">
        <v>62.918805375012461</v>
      </c>
    </row>
    <row r="4136" spans="1:2" x14ac:dyDescent="0.2">
      <c r="A4136" s="50">
        <v>4133</v>
      </c>
      <c r="B4136" s="51">
        <v>66.274048187754261</v>
      </c>
    </row>
    <row r="4137" spans="1:2" x14ac:dyDescent="0.2">
      <c r="A4137" s="50">
        <v>4134</v>
      </c>
      <c r="B4137" s="51">
        <v>60.697815012996131</v>
      </c>
    </row>
    <row r="4138" spans="1:2" x14ac:dyDescent="0.2">
      <c r="A4138" s="50">
        <v>4135</v>
      </c>
      <c r="B4138" s="51">
        <v>61.578548131334323</v>
      </c>
    </row>
    <row r="4139" spans="1:2" x14ac:dyDescent="0.2">
      <c r="A4139" s="50">
        <v>4136</v>
      </c>
      <c r="B4139" s="51">
        <v>61.733532637465238</v>
      </c>
    </row>
    <row r="4140" spans="1:2" x14ac:dyDescent="0.2">
      <c r="A4140" s="50">
        <v>4137</v>
      </c>
      <c r="B4140" s="51">
        <v>62.733263751700967</v>
      </c>
    </row>
    <row r="4141" spans="1:2" x14ac:dyDescent="0.2">
      <c r="A4141" s="50">
        <v>4138</v>
      </c>
      <c r="B4141" s="51">
        <v>58.908884610051793</v>
      </c>
    </row>
    <row r="4142" spans="1:2" x14ac:dyDescent="0.2">
      <c r="A4142" s="50">
        <v>4139</v>
      </c>
      <c r="B4142" s="51">
        <v>66.151202182461986</v>
      </c>
    </row>
    <row r="4143" spans="1:2" x14ac:dyDescent="0.2">
      <c r="A4143" s="50">
        <v>4140</v>
      </c>
      <c r="B4143" s="51">
        <v>62.294259829922801</v>
      </c>
    </row>
    <row r="4144" spans="1:2" x14ac:dyDescent="0.2">
      <c r="A4144" s="50">
        <v>4141</v>
      </c>
      <c r="B4144" s="51">
        <v>62.493021209581066</v>
      </c>
    </row>
    <row r="4145" spans="1:2" x14ac:dyDescent="0.2">
      <c r="A4145" s="50">
        <v>4142</v>
      </c>
      <c r="B4145" s="51">
        <v>60.269664476891485</v>
      </c>
    </row>
    <row r="4146" spans="1:2" x14ac:dyDescent="0.2">
      <c r="A4146" s="50">
        <v>4143</v>
      </c>
      <c r="B4146" s="51">
        <v>61.085722304450435</v>
      </c>
    </row>
    <row r="4147" spans="1:2" x14ac:dyDescent="0.2">
      <c r="A4147" s="50">
        <v>4144</v>
      </c>
      <c r="B4147" s="51">
        <v>63.176490677298872</v>
      </c>
    </row>
    <row r="4148" spans="1:2" x14ac:dyDescent="0.2">
      <c r="A4148" s="50">
        <v>4145</v>
      </c>
      <c r="B4148" s="51">
        <v>64.324507091907876</v>
      </c>
    </row>
    <row r="4149" spans="1:2" x14ac:dyDescent="0.2">
      <c r="A4149" s="50">
        <v>4146</v>
      </c>
      <c r="B4149" s="51">
        <v>62.895067122298627</v>
      </c>
    </row>
    <row r="4150" spans="1:2" x14ac:dyDescent="0.2">
      <c r="A4150" s="50">
        <v>4147</v>
      </c>
      <c r="B4150" s="51">
        <v>60.653395657594068</v>
      </c>
    </row>
    <row r="4151" spans="1:2" x14ac:dyDescent="0.2">
      <c r="A4151" s="50">
        <v>4148</v>
      </c>
      <c r="B4151" s="51">
        <v>59.950717492240194</v>
      </c>
    </row>
    <row r="4152" spans="1:2" x14ac:dyDescent="0.2">
      <c r="A4152" s="50">
        <v>4149</v>
      </c>
      <c r="B4152" s="51">
        <v>60.043348446917527</v>
      </c>
    </row>
    <row r="4153" spans="1:2" x14ac:dyDescent="0.2">
      <c r="A4153" s="50">
        <v>4150</v>
      </c>
      <c r="B4153" s="51">
        <v>59.75211354786569</v>
      </c>
    </row>
    <row r="4154" spans="1:2" x14ac:dyDescent="0.2">
      <c r="A4154" s="50">
        <v>4151</v>
      </c>
      <c r="B4154" s="51">
        <v>60.534472541577735</v>
      </c>
    </row>
    <row r="4155" spans="1:2" x14ac:dyDescent="0.2">
      <c r="A4155" s="50">
        <v>4152</v>
      </c>
      <c r="B4155" s="51">
        <v>65.594116115609495</v>
      </c>
    </row>
    <row r="4156" spans="1:2" x14ac:dyDescent="0.2">
      <c r="A4156" s="50">
        <v>4153</v>
      </c>
      <c r="B4156" s="51">
        <v>59.014271875996862</v>
      </c>
    </row>
    <row r="4157" spans="1:2" x14ac:dyDescent="0.2">
      <c r="A4157" s="50">
        <v>4154</v>
      </c>
      <c r="B4157" s="51">
        <v>60.399942654655518</v>
      </c>
    </row>
    <row r="4158" spans="1:2" x14ac:dyDescent="0.2">
      <c r="A4158" s="50">
        <v>4155</v>
      </c>
      <c r="B4158" s="51">
        <v>62.280084894935044</v>
      </c>
    </row>
    <row r="4159" spans="1:2" x14ac:dyDescent="0.2">
      <c r="A4159" s="50">
        <v>4156</v>
      </c>
      <c r="B4159" s="51">
        <v>58.499088564642669</v>
      </c>
    </row>
    <row r="4160" spans="1:2" x14ac:dyDescent="0.2">
      <c r="A4160" s="50">
        <v>4157</v>
      </c>
      <c r="B4160" s="51">
        <v>58.105978339360149</v>
      </c>
    </row>
    <row r="4161" spans="1:2" x14ac:dyDescent="0.2">
      <c r="A4161" s="50">
        <v>4158</v>
      </c>
      <c r="B4161" s="51">
        <v>61.227944744656646</v>
      </c>
    </row>
    <row r="4162" spans="1:2" x14ac:dyDescent="0.2">
      <c r="A4162" s="50">
        <v>4159</v>
      </c>
      <c r="B4162" s="51">
        <v>59.853853309412358</v>
      </c>
    </row>
    <row r="4163" spans="1:2" x14ac:dyDescent="0.2">
      <c r="A4163" s="50">
        <v>4160</v>
      </c>
      <c r="B4163" s="51">
        <v>60.300684787165082</v>
      </c>
    </row>
    <row r="4164" spans="1:2" x14ac:dyDescent="0.2">
      <c r="A4164" s="50">
        <v>4161</v>
      </c>
      <c r="B4164" s="51">
        <v>58.338364924222752</v>
      </c>
    </row>
    <row r="4165" spans="1:2" x14ac:dyDescent="0.2">
      <c r="A4165" s="50">
        <v>4162</v>
      </c>
      <c r="B4165" s="51">
        <v>62.221744180576408</v>
      </c>
    </row>
    <row r="4166" spans="1:2" x14ac:dyDescent="0.2">
      <c r="A4166" s="50">
        <v>4163</v>
      </c>
      <c r="B4166" s="51">
        <v>59.074889715846716</v>
      </c>
    </row>
    <row r="4167" spans="1:2" x14ac:dyDescent="0.2">
      <c r="A4167" s="50">
        <v>4164</v>
      </c>
      <c r="B4167" s="51">
        <v>63.070381781888806</v>
      </c>
    </row>
    <row r="4168" spans="1:2" x14ac:dyDescent="0.2">
      <c r="A4168" s="50">
        <v>4165</v>
      </c>
      <c r="B4168" s="51">
        <v>62.832847281001612</v>
      </c>
    </row>
    <row r="4169" spans="1:2" x14ac:dyDescent="0.2">
      <c r="A4169" s="50">
        <v>4166</v>
      </c>
      <c r="B4169" s="51">
        <v>60.862790815714526</v>
      </c>
    </row>
    <row r="4170" spans="1:2" x14ac:dyDescent="0.2">
      <c r="A4170" s="50">
        <v>4167</v>
      </c>
      <c r="B4170" s="51">
        <v>58.794787485021764</v>
      </c>
    </row>
    <row r="4171" spans="1:2" x14ac:dyDescent="0.2">
      <c r="A4171" s="50">
        <v>4168</v>
      </c>
      <c r="B4171" s="51">
        <v>61.872726473347257</v>
      </c>
    </row>
    <row r="4172" spans="1:2" x14ac:dyDescent="0.2">
      <c r="A4172" s="50">
        <v>4169</v>
      </c>
      <c r="B4172" s="51">
        <v>60.794357910865273</v>
      </c>
    </row>
    <row r="4173" spans="1:2" x14ac:dyDescent="0.2">
      <c r="A4173" s="50">
        <v>4170</v>
      </c>
      <c r="B4173" s="51">
        <v>59.276834260409849</v>
      </c>
    </row>
    <row r="4174" spans="1:2" x14ac:dyDescent="0.2">
      <c r="A4174" s="50">
        <v>4171</v>
      </c>
      <c r="B4174" s="51">
        <v>61.336879158810426</v>
      </c>
    </row>
    <row r="4175" spans="1:2" x14ac:dyDescent="0.2">
      <c r="A4175" s="50">
        <v>4172</v>
      </c>
      <c r="B4175" s="51">
        <v>62.433889147298466</v>
      </c>
    </row>
    <row r="4176" spans="1:2" x14ac:dyDescent="0.2">
      <c r="A4176" s="50">
        <v>4173</v>
      </c>
      <c r="B4176" s="51">
        <v>60.506010499689864</v>
      </c>
    </row>
    <row r="4177" spans="1:2" x14ac:dyDescent="0.2">
      <c r="A4177" s="50">
        <v>4174</v>
      </c>
      <c r="B4177" s="51">
        <v>60.458705506661467</v>
      </c>
    </row>
    <row r="4178" spans="1:2" x14ac:dyDescent="0.2">
      <c r="A4178" s="50">
        <v>4175</v>
      </c>
      <c r="B4178" s="51">
        <v>66.410533776754576</v>
      </c>
    </row>
    <row r="4179" spans="1:2" x14ac:dyDescent="0.2">
      <c r="A4179" s="50">
        <v>4176</v>
      </c>
      <c r="B4179" s="51">
        <v>66.506891719402304</v>
      </c>
    </row>
    <row r="4180" spans="1:2" x14ac:dyDescent="0.2">
      <c r="A4180" s="50">
        <v>4177</v>
      </c>
      <c r="B4180" s="51">
        <v>62.119476899060714</v>
      </c>
    </row>
    <row r="4181" spans="1:2" x14ac:dyDescent="0.2">
      <c r="A4181" s="50">
        <v>4178</v>
      </c>
      <c r="B4181" s="51">
        <v>63.045942422952187</v>
      </c>
    </row>
    <row r="4182" spans="1:2" x14ac:dyDescent="0.2">
      <c r="A4182" s="50">
        <v>4179</v>
      </c>
      <c r="B4182" s="51">
        <v>65.024516910447076</v>
      </c>
    </row>
    <row r="4183" spans="1:2" x14ac:dyDescent="0.2">
      <c r="A4183" s="50">
        <v>4180</v>
      </c>
      <c r="B4183" s="51">
        <v>61.82851497916409</v>
      </c>
    </row>
    <row r="4184" spans="1:2" x14ac:dyDescent="0.2">
      <c r="A4184" s="50">
        <v>4181</v>
      </c>
      <c r="B4184" s="51">
        <v>64.170323604274159</v>
      </c>
    </row>
    <row r="4185" spans="1:2" x14ac:dyDescent="0.2">
      <c r="A4185" s="50">
        <v>4182</v>
      </c>
      <c r="B4185" s="51">
        <v>61.711262669989637</v>
      </c>
    </row>
    <row r="4186" spans="1:2" x14ac:dyDescent="0.2">
      <c r="A4186" s="50">
        <v>4183</v>
      </c>
      <c r="B4186" s="51">
        <v>64.808356496221734</v>
      </c>
    </row>
    <row r="4187" spans="1:2" x14ac:dyDescent="0.2">
      <c r="A4187" s="50">
        <v>4184</v>
      </c>
      <c r="B4187" s="51">
        <v>60.55256140909772</v>
      </c>
    </row>
    <row r="4188" spans="1:2" x14ac:dyDescent="0.2">
      <c r="A4188" s="50">
        <v>4185</v>
      </c>
      <c r="B4188" s="51">
        <v>61.930983237526597</v>
      </c>
    </row>
    <row r="4189" spans="1:2" x14ac:dyDescent="0.2">
      <c r="A4189" s="50">
        <v>4186</v>
      </c>
      <c r="B4189" s="51">
        <v>60.580586623672851</v>
      </c>
    </row>
    <row r="4190" spans="1:2" x14ac:dyDescent="0.2">
      <c r="A4190" s="50">
        <v>4187</v>
      </c>
      <c r="B4190" s="51">
        <v>60.217928904315421</v>
      </c>
    </row>
    <row r="4191" spans="1:2" x14ac:dyDescent="0.2">
      <c r="A4191" s="50">
        <v>4188</v>
      </c>
      <c r="B4191" s="51">
        <v>58.974056056313387</v>
      </c>
    </row>
    <row r="4192" spans="1:2" x14ac:dyDescent="0.2">
      <c r="A4192" s="50">
        <v>4189</v>
      </c>
      <c r="B4192" s="51">
        <v>61.696978657512382</v>
      </c>
    </row>
    <row r="4193" spans="1:2" x14ac:dyDescent="0.2">
      <c r="A4193" s="50">
        <v>4190</v>
      </c>
      <c r="B4193" s="51">
        <v>61.374937722198567</v>
      </c>
    </row>
    <row r="4194" spans="1:2" x14ac:dyDescent="0.2">
      <c r="A4194" s="50">
        <v>4191</v>
      </c>
      <c r="B4194" s="51">
        <v>63.993086672182727</v>
      </c>
    </row>
    <row r="4195" spans="1:2" x14ac:dyDescent="0.2">
      <c r="A4195" s="50">
        <v>4192</v>
      </c>
      <c r="B4195" s="51">
        <v>62.061361818080975</v>
      </c>
    </row>
    <row r="4196" spans="1:2" x14ac:dyDescent="0.2">
      <c r="A4196" s="50">
        <v>4193</v>
      </c>
      <c r="B4196" s="51">
        <v>63.243247507927961</v>
      </c>
    </row>
    <row r="4197" spans="1:2" x14ac:dyDescent="0.2">
      <c r="A4197" s="50">
        <v>4194</v>
      </c>
      <c r="B4197" s="51">
        <v>64.046785166481214</v>
      </c>
    </row>
    <row r="4198" spans="1:2" x14ac:dyDescent="0.2">
      <c r="A4198" s="50">
        <v>4195</v>
      </c>
      <c r="B4198" s="51">
        <v>63.495069440473124</v>
      </c>
    </row>
    <row r="4199" spans="1:2" x14ac:dyDescent="0.2">
      <c r="A4199" s="50">
        <v>4196</v>
      </c>
      <c r="B4199" s="51">
        <v>65.972313231004179</v>
      </c>
    </row>
    <row r="4200" spans="1:2" x14ac:dyDescent="0.2">
      <c r="A4200" s="50">
        <v>4197</v>
      </c>
      <c r="B4200" s="51">
        <v>60.904694755509354</v>
      </c>
    </row>
    <row r="4201" spans="1:2" x14ac:dyDescent="0.2">
      <c r="A4201" s="50">
        <v>4198</v>
      </c>
      <c r="B4201" s="51">
        <v>61.020937518893405</v>
      </c>
    </row>
    <row r="4202" spans="1:2" x14ac:dyDescent="0.2">
      <c r="A4202" s="50">
        <v>4199</v>
      </c>
      <c r="B4202" s="51">
        <v>63.380196643539449</v>
      </c>
    </row>
    <row r="4203" spans="1:2" x14ac:dyDescent="0.2">
      <c r="A4203" s="50">
        <v>4200</v>
      </c>
      <c r="B4203" s="51">
        <v>63.567896761884938</v>
      </c>
    </row>
    <row r="4204" spans="1:2" x14ac:dyDescent="0.2">
      <c r="A4204" s="50">
        <v>4201</v>
      </c>
      <c r="B4204" s="51">
        <v>65.336133450139144</v>
      </c>
    </row>
    <row r="4205" spans="1:2" x14ac:dyDescent="0.2">
      <c r="A4205" s="50">
        <v>4202</v>
      </c>
      <c r="B4205" s="51">
        <v>61.473289465612574</v>
      </c>
    </row>
    <row r="4206" spans="1:2" x14ac:dyDescent="0.2">
      <c r="A4206" s="50">
        <v>4203</v>
      </c>
      <c r="B4206" s="51">
        <v>57.558804174436879</v>
      </c>
    </row>
    <row r="4207" spans="1:2" x14ac:dyDescent="0.2">
      <c r="A4207" s="50">
        <v>4204</v>
      </c>
      <c r="B4207" s="51">
        <v>62.575086187640636</v>
      </c>
    </row>
    <row r="4208" spans="1:2" x14ac:dyDescent="0.2">
      <c r="A4208" s="50">
        <v>4205</v>
      </c>
      <c r="B4208" s="51">
        <v>64.761413176955003</v>
      </c>
    </row>
    <row r="4209" spans="1:2" x14ac:dyDescent="0.2">
      <c r="A4209" s="50">
        <v>4206</v>
      </c>
      <c r="B4209" s="51">
        <v>62.177637003297491</v>
      </c>
    </row>
    <row r="4210" spans="1:2" x14ac:dyDescent="0.2">
      <c r="A4210" s="50">
        <v>4207</v>
      </c>
      <c r="B4210" s="51">
        <v>62.856334219222795</v>
      </c>
    </row>
    <row r="4211" spans="1:2" x14ac:dyDescent="0.2">
      <c r="A4211" s="50">
        <v>4208</v>
      </c>
      <c r="B4211" s="51">
        <v>69.887048543866015</v>
      </c>
    </row>
    <row r="4212" spans="1:2" x14ac:dyDescent="0.2">
      <c r="A4212" s="50">
        <v>4209</v>
      </c>
      <c r="B4212" s="51">
        <v>59.973555026635914</v>
      </c>
    </row>
    <row r="4213" spans="1:2" x14ac:dyDescent="0.2">
      <c r="A4213" s="50">
        <v>4210</v>
      </c>
      <c r="B4213" s="51">
        <v>65.874164235822093</v>
      </c>
    </row>
    <row r="4214" spans="1:2" x14ac:dyDescent="0.2">
      <c r="A4214" s="50">
        <v>4211</v>
      </c>
      <c r="B4214" s="51">
        <v>62.470591858035647</v>
      </c>
    </row>
    <row r="4215" spans="1:2" x14ac:dyDescent="0.2">
      <c r="A4215" s="50">
        <v>4212</v>
      </c>
      <c r="B4215" s="51">
        <v>61.96712911071991</v>
      </c>
    </row>
    <row r="4216" spans="1:2" x14ac:dyDescent="0.2">
      <c r="A4216" s="50">
        <v>4213</v>
      </c>
      <c r="B4216" s="51">
        <v>62.025259837322572</v>
      </c>
    </row>
    <row r="4217" spans="1:2" x14ac:dyDescent="0.2">
      <c r="A4217" s="50">
        <v>4214</v>
      </c>
      <c r="B4217" s="51">
        <v>61.850631484068209</v>
      </c>
    </row>
    <row r="4218" spans="1:2" x14ac:dyDescent="0.2">
      <c r="A4218" s="50">
        <v>4215</v>
      </c>
      <c r="B4218" s="51">
        <v>62.375033638939456</v>
      </c>
    </row>
    <row r="4219" spans="1:2" x14ac:dyDescent="0.2">
      <c r="A4219" s="50">
        <v>4216</v>
      </c>
      <c r="B4219" s="51">
        <v>60.724603554303997</v>
      </c>
    </row>
    <row r="4220" spans="1:2" x14ac:dyDescent="0.2">
      <c r="A4220" s="50">
        <v>4217</v>
      </c>
      <c r="B4220" s="51">
        <v>59.644702587488482</v>
      </c>
    </row>
    <row r="4221" spans="1:2" x14ac:dyDescent="0.2">
      <c r="A4221" s="50">
        <v>4218</v>
      </c>
      <c r="B4221" s="51">
        <v>60.751183784944537</v>
      </c>
    </row>
    <row r="4222" spans="1:2" x14ac:dyDescent="0.2">
      <c r="A4222" s="50">
        <v>4219</v>
      </c>
      <c r="B4222" s="51">
        <v>64.362114830509185</v>
      </c>
    </row>
    <row r="4223" spans="1:2" x14ac:dyDescent="0.2">
      <c r="A4223" s="50">
        <v>4220</v>
      </c>
      <c r="B4223" s="51">
        <v>61.351765125452644</v>
      </c>
    </row>
    <row r="4224" spans="1:2" x14ac:dyDescent="0.2">
      <c r="A4224" s="50">
        <v>4221</v>
      </c>
      <c r="B4224" s="51">
        <v>59.133098873863844</v>
      </c>
    </row>
    <row r="4225" spans="1:2" x14ac:dyDescent="0.2">
      <c r="A4225" s="50">
        <v>4222</v>
      </c>
      <c r="B4225" s="51">
        <v>61.518810345794272</v>
      </c>
    </row>
    <row r="4226" spans="1:2" x14ac:dyDescent="0.2">
      <c r="A4226" s="50">
        <v>4223</v>
      </c>
      <c r="B4226" s="51">
        <v>61.908933797546425</v>
      </c>
    </row>
    <row r="4227" spans="1:2" x14ac:dyDescent="0.2">
      <c r="A4227" s="50">
        <v>4224</v>
      </c>
      <c r="B4227" s="51">
        <v>62.19968322676754</v>
      </c>
    </row>
    <row r="4228" spans="1:2" x14ac:dyDescent="0.2">
      <c r="A4228" s="50">
        <v>4225</v>
      </c>
      <c r="B4228" s="51">
        <v>61.313570022316568</v>
      </c>
    </row>
    <row r="4229" spans="1:2" x14ac:dyDescent="0.2">
      <c r="A4229" s="50">
        <v>4226</v>
      </c>
      <c r="B4229" s="51">
        <v>64.264171672970178</v>
      </c>
    </row>
    <row r="4230" spans="1:2" x14ac:dyDescent="0.2">
      <c r="A4230" s="50">
        <v>4227</v>
      </c>
      <c r="B4230" s="51">
        <v>61.533337767092732</v>
      </c>
    </row>
    <row r="4231" spans="1:2" x14ac:dyDescent="0.2">
      <c r="A4231" s="50">
        <v>4228</v>
      </c>
      <c r="B4231" s="51">
        <v>66.873145906926339</v>
      </c>
    </row>
    <row r="4232" spans="1:2" x14ac:dyDescent="0.2">
      <c r="A4232" s="50">
        <v>4229</v>
      </c>
      <c r="B4232" s="51">
        <v>63.135533285055686</v>
      </c>
    </row>
    <row r="4233" spans="1:2" x14ac:dyDescent="0.2">
      <c r="A4233" s="50">
        <v>4230</v>
      </c>
      <c r="B4233" s="51">
        <v>62.649678357114034</v>
      </c>
    </row>
    <row r="4234" spans="1:2" x14ac:dyDescent="0.2">
      <c r="A4234" s="50">
        <v>4231</v>
      </c>
      <c r="B4234" s="51">
        <v>61.435755345279219</v>
      </c>
    </row>
    <row r="4235" spans="1:2" x14ac:dyDescent="0.2">
      <c r="A4235" s="50">
        <v>4232</v>
      </c>
      <c r="B4235" s="51">
        <v>63.748198915940655</v>
      </c>
    </row>
    <row r="4236" spans="1:2" x14ac:dyDescent="0.2">
      <c r="A4236" s="50">
        <v>4233</v>
      </c>
      <c r="B4236" s="51">
        <v>62.589598099822993</v>
      </c>
    </row>
    <row r="4237" spans="1:2" x14ac:dyDescent="0.2">
      <c r="A4237" s="50">
        <v>4234</v>
      </c>
      <c r="B4237" s="51">
        <v>61.615475689016328</v>
      </c>
    </row>
    <row r="4238" spans="1:2" x14ac:dyDescent="0.2">
      <c r="A4238" s="50">
        <v>4235</v>
      </c>
      <c r="B4238" s="51">
        <v>63.11075105405591</v>
      </c>
    </row>
    <row r="4239" spans="1:2" x14ac:dyDescent="0.2">
      <c r="A4239" s="50">
        <v>4236</v>
      </c>
      <c r="B4239" s="51">
        <v>64.642840112575811</v>
      </c>
    </row>
    <row r="4240" spans="1:2" x14ac:dyDescent="0.2">
      <c r="A4240" s="50">
        <v>4237</v>
      </c>
      <c r="B4240" s="51">
        <v>62.352807339774664</v>
      </c>
    </row>
    <row r="4241" spans="1:2" x14ac:dyDescent="0.2">
      <c r="A4241" s="50">
        <v>4238</v>
      </c>
      <c r="B4241" s="51">
        <v>62.316409849515786</v>
      </c>
    </row>
    <row r="4242" spans="1:2" x14ac:dyDescent="0.2">
      <c r="A4242" s="50">
        <v>4239</v>
      </c>
      <c r="B4242" s="51">
        <v>60.930021175048708</v>
      </c>
    </row>
    <row r="4243" spans="1:2" x14ac:dyDescent="0.2">
      <c r="A4243" s="50">
        <v>4240</v>
      </c>
      <c r="B4243" s="51">
        <v>58.019750720027353</v>
      </c>
    </row>
    <row r="4244" spans="1:2" x14ac:dyDescent="0.2">
      <c r="A4244" s="50">
        <v>4241</v>
      </c>
      <c r="B4244" s="51">
        <v>62.397293160573582</v>
      </c>
    </row>
    <row r="4245" spans="1:2" x14ac:dyDescent="0.2">
      <c r="A4245" s="50">
        <v>4242</v>
      </c>
      <c r="B4245" s="51">
        <v>66.675283330833494</v>
      </c>
    </row>
    <row r="4246" spans="1:2" x14ac:dyDescent="0.2">
      <c r="A4246" s="50">
        <v>4243</v>
      </c>
      <c r="B4246" s="51">
        <v>60.477268348389188</v>
      </c>
    </row>
    <row r="4247" spans="1:2" x14ac:dyDescent="0.2">
      <c r="A4247" s="50">
        <v>4244</v>
      </c>
      <c r="B4247" s="51">
        <v>62.105376814119872</v>
      </c>
    </row>
    <row r="4248" spans="1:2" x14ac:dyDescent="0.2">
      <c r="A4248" s="50">
        <v>4245</v>
      </c>
      <c r="B4248" s="51">
        <v>59.815936192492273</v>
      </c>
    </row>
    <row r="4249" spans="1:2" x14ac:dyDescent="0.2">
      <c r="A4249" s="50">
        <v>4246</v>
      </c>
      <c r="B4249" s="51">
        <v>61.989149130239419</v>
      </c>
    </row>
    <row r="4250" spans="1:2" x14ac:dyDescent="0.2">
      <c r="A4250" s="50">
        <v>4247</v>
      </c>
      <c r="B4250" s="51">
        <v>60.350779415232793</v>
      </c>
    </row>
    <row r="4251" spans="1:2" x14ac:dyDescent="0.2">
      <c r="A4251" s="50">
        <v>4248</v>
      </c>
      <c r="B4251" s="51">
        <v>60.88838706113328</v>
      </c>
    </row>
    <row r="4252" spans="1:2" x14ac:dyDescent="0.2">
      <c r="A4252" s="50">
        <v>4249</v>
      </c>
      <c r="B4252" s="51">
        <v>63.827411855850023</v>
      </c>
    </row>
    <row r="4253" spans="1:2" x14ac:dyDescent="0.2">
      <c r="A4253" s="50">
        <v>4250</v>
      </c>
      <c r="B4253" s="51">
        <v>62.411569882618444</v>
      </c>
    </row>
    <row r="4254" spans="1:2" x14ac:dyDescent="0.2">
      <c r="A4254" s="50">
        <v>4251</v>
      </c>
      <c r="B4254" s="51">
        <v>62.141495169980715</v>
      </c>
    </row>
    <row r="4255" spans="1:2" x14ac:dyDescent="0.2">
      <c r="A4255" s="50">
        <v>4252</v>
      </c>
      <c r="B4255" s="51">
        <v>61.496081198913672</v>
      </c>
    </row>
    <row r="4256" spans="1:2" x14ac:dyDescent="0.2">
      <c r="A4256" s="50">
        <v>4253</v>
      </c>
      <c r="B4256" s="51">
        <v>63.522461766208899</v>
      </c>
    </row>
    <row r="4257" spans="1:2" x14ac:dyDescent="0.2">
      <c r="A4257" s="50">
        <v>4254</v>
      </c>
      <c r="B4257" s="51">
        <v>63.151479560375911</v>
      </c>
    </row>
    <row r="4258" spans="1:2" x14ac:dyDescent="0.2">
      <c r="A4258" s="50">
        <v>4255</v>
      </c>
      <c r="B4258" s="51">
        <v>59.60234493243297</v>
      </c>
    </row>
    <row r="4259" spans="1:2" x14ac:dyDescent="0.2">
      <c r="A4259" s="50">
        <v>4256</v>
      </c>
      <c r="B4259" s="51">
        <v>62.338586817817799</v>
      </c>
    </row>
    <row r="4260" spans="1:2" x14ac:dyDescent="0.2">
      <c r="A4260" s="50">
        <v>4257</v>
      </c>
      <c r="B4260" s="51">
        <v>57.302817434253072</v>
      </c>
    </row>
    <row r="4261" spans="1:2" x14ac:dyDescent="0.2">
      <c r="A4261" s="50">
        <v>4258</v>
      </c>
      <c r="B4261" s="51">
        <v>59.67132919307307</v>
      </c>
    </row>
    <row r="4262" spans="1:2" x14ac:dyDescent="0.2">
      <c r="A4262" s="50">
        <v>4259</v>
      </c>
      <c r="B4262" s="51">
        <v>58.640925936811804</v>
      </c>
    </row>
    <row r="4263" spans="1:2" x14ac:dyDescent="0.2">
      <c r="A4263" s="50">
        <v>4260</v>
      </c>
      <c r="B4263" s="51">
        <v>60.837022214437567</v>
      </c>
    </row>
    <row r="4264" spans="1:2" x14ac:dyDescent="0.2">
      <c r="A4264" s="50">
        <v>4261</v>
      </c>
      <c r="B4264" s="51">
        <v>61.212745949275686</v>
      </c>
    </row>
    <row r="4265" spans="1:2" x14ac:dyDescent="0.2">
      <c r="A4265" s="50">
        <v>4262</v>
      </c>
      <c r="B4265" s="51">
        <v>62.794507221157104</v>
      </c>
    </row>
    <row r="4266" spans="1:2" x14ac:dyDescent="0.2">
      <c r="A4266" s="50">
        <v>4263</v>
      </c>
      <c r="B4266" s="51">
        <v>58.228209517080451</v>
      </c>
    </row>
    <row r="4267" spans="1:2" x14ac:dyDescent="0.2">
      <c r="A4267" s="50">
        <v>4264</v>
      </c>
      <c r="B4267" s="51">
        <v>58.840486938031283</v>
      </c>
    </row>
    <row r="4268" spans="1:2" x14ac:dyDescent="0.2">
      <c r="A4268" s="50">
        <v>4265</v>
      </c>
      <c r="B4268" s="51">
        <v>60.626019037114048</v>
      </c>
    </row>
    <row r="4269" spans="1:2" x14ac:dyDescent="0.2">
      <c r="A4269" s="50">
        <v>4266</v>
      </c>
      <c r="B4269" s="51">
        <v>61.755768316346945</v>
      </c>
    </row>
    <row r="4270" spans="1:2" x14ac:dyDescent="0.2">
      <c r="A4270" s="50">
        <v>4267</v>
      </c>
      <c r="B4270" s="51">
        <v>61.188932718521023</v>
      </c>
    </row>
    <row r="4271" spans="1:2" x14ac:dyDescent="0.2">
      <c r="A4271" s="50">
        <v>4268</v>
      </c>
      <c r="B4271" s="51">
        <v>64.938510114236308</v>
      </c>
    </row>
    <row r="4272" spans="1:2" x14ac:dyDescent="0.2">
      <c r="A4272" s="50">
        <v>4269</v>
      </c>
      <c r="B4272" s="51">
        <v>60.320358920795179</v>
      </c>
    </row>
    <row r="4273" spans="1:2" x14ac:dyDescent="0.2">
      <c r="A4273" s="50">
        <v>4270</v>
      </c>
      <c r="B4273" s="51">
        <v>62.456248062206335</v>
      </c>
    </row>
    <row r="4274" spans="1:2" x14ac:dyDescent="0.2">
      <c r="A4274" s="50">
        <v>4271</v>
      </c>
      <c r="B4274" s="51">
        <v>65.727129579592273</v>
      </c>
    </row>
    <row r="4275" spans="1:2" x14ac:dyDescent="0.2">
      <c r="A4275" s="50">
        <v>4272</v>
      </c>
      <c r="B4275" s="51">
        <v>61.101302708293339</v>
      </c>
    </row>
    <row r="4276" spans="1:2" x14ac:dyDescent="0.2">
      <c r="A4276" s="50">
        <v>4273</v>
      </c>
      <c r="B4276" s="51">
        <v>60.380853957501152</v>
      </c>
    </row>
    <row r="4277" spans="1:2" x14ac:dyDescent="0.2">
      <c r="A4277" s="50">
        <v>4274</v>
      </c>
      <c r="B4277" s="51">
        <v>56.573655173198574</v>
      </c>
    </row>
    <row r="4278" spans="1:2" x14ac:dyDescent="0.2">
      <c r="A4278" s="50">
        <v>4275</v>
      </c>
      <c r="B4278" s="51">
        <v>62.756392337867105</v>
      </c>
    </row>
    <row r="4279" spans="1:2" x14ac:dyDescent="0.2">
      <c r="A4279" s="50">
        <v>4276</v>
      </c>
      <c r="B4279" s="51">
        <v>63.877785022652368</v>
      </c>
    </row>
    <row r="4280" spans="1:2" x14ac:dyDescent="0.2">
      <c r="A4280" s="50">
        <v>4277</v>
      </c>
      <c r="B4280" s="51">
        <v>63.960903853089661</v>
      </c>
    </row>
    <row r="4281" spans="1:2" x14ac:dyDescent="0.2">
      <c r="A4281" s="50">
        <v>4278</v>
      </c>
      <c r="B4281" s="51">
        <v>63.718762080711556</v>
      </c>
    </row>
    <row r="4282" spans="1:2" x14ac:dyDescent="0.2">
      <c r="A4282" s="50">
        <v>4279</v>
      </c>
      <c r="B4282" s="51">
        <v>64.53112246676271</v>
      </c>
    </row>
    <row r="4283" spans="1:2" x14ac:dyDescent="0.2">
      <c r="A4283" s="50">
        <v>4280</v>
      </c>
      <c r="B4283" s="51">
        <v>62.52991889280932</v>
      </c>
    </row>
    <row r="4284" spans="1:2" x14ac:dyDescent="0.2">
      <c r="A4284" s="50">
        <v>4281</v>
      </c>
      <c r="B4284" s="51">
        <v>61.792179089840936</v>
      </c>
    </row>
    <row r="4285" spans="1:2" x14ac:dyDescent="0.2">
      <c r="A4285" s="50">
        <v>4282</v>
      </c>
      <c r="B4285" s="51">
        <v>62.552475983915819</v>
      </c>
    </row>
    <row r="4286" spans="1:2" x14ac:dyDescent="0.2">
      <c r="A4286" s="50">
        <v>4283</v>
      </c>
      <c r="B4286" s="51">
        <v>60.008730499741283</v>
      </c>
    </row>
    <row r="4287" spans="1:2" x14ac:dyDescent="0.2">
      <c r="A4287" s="50">
        <v>4284</v>
      </c>
      <c r="B4287" s="51">
        <v>61.637921104535231</v>
      </c>
    </row>
    <row r="4288" spans="1:2" x14ac:dyDescent="0.2">
      <c r="A4288" s="50">
        <v>4285</v>
      </c>
      <c r="B4288" s="51">
        <v>61.555970479339571</v>
      </c>
    </row>
    <row r="4289" spans="1:2" x14ac:dyDescent="0.2">
      <c r="A4289" s="50">
        <v>4286</v>
      </c>
      <c r="B4289" s="51">
        <v>63.311115329340154</v>
      </c>
    </row>
    <row r="4290" spans="1:2" x14ac:dyDescent="0.2">
      <c r="A4290" s="50">
        <v>4287</v>
      </c>
      <c r="B4290" s="51">
        <v>63.797151431295212</v>
      </c>
    </row>
    <row r="4291" spans="1:2" x14ac:dyDescent="0.2">
      <c r="A4291" s="50">
        <v>4288</v>
      </c>
      <c r="B4291" s="51">
        <v>64.228176229297631</v>
      </c>
    </row>
    <row r="4292" spans="1:2" x14ac:dyDescent="0.2">
      <c r="A4292" s="50">
        <v>4289</v>
      </c>
      <c r="B4292" s="51">
        <v>63.086102279988616</v>
      </c>
    </row>
    <row r="4293" spans="1:2" x14ac:dyDescent="0.2">
      <c r="A4293" s="50">
        <v>4290</v>
      </c>
      <c r="B4293" s="51">
        <v>59.914563919400301</v>
      </c>
    </row>
    <row r="4294" spans="1:2" x14ac:dyDescent="0.2">
      <c r="A4294" s="50">
        <v>4291</v>
      </c>
      <c r="B4294" s="51">
        <v>61.814336036249586</v>
      </c>
    </row>
    <row r="4295" spans="1:2" x14ac:dyDescent="0.2">
      <c r="A4295" s="50">
        <v>4292</v>
      </c>
      <c r="B4295" s="51">
        <v>60.996156630355927</v>
      </c>
    </row>
    <row r="4296" spans="1:2" x14ac:dyDescent="0.2">
      <c r="A4296" s="50">
        <v>4293</v>
      </c>
      <c r="B4296" s="51">
        <v>67.702237465004487</v>
      </c>
    </row>
    <row r="4297" spans="1:2" x14ac:dyDescent="0.2">
      <c r="A4297" s="50">
        <v>4294</v>
      </c>
      <c r="B4297" s="51">
        <v>62.94264521499089</v>
      </c>
    </row>
    <row r="4298" spans="1:2" x14ac:dyDescent="0.2">
      <c r="A4298" s="50">
        <v>4295</v>
      </c>
      <c r="B4298" s="51">
        <v>63.217840563582648</v>
      </c>
    </row>
    <row r="4299" spans="1:2" x14ac:dyDescent="0.2">
      <c r="A4299" s="50">
        <v>4296</v>
      </c>
      <c r="B4299" s="51">
        <v>59.223964925385857</v>
      </c>
    </row>
    <row r="4300" spans="1:2" x14ac:dyDescent="0.2">
      <c r="A4300" s="50">
        <v>4297</v>
      </c>
      <c r="B4300" s="51">
        <v>62.879913504229563</v>
      </c>
    </row>
    <row r="4301" spans="1:2" x14ac:dyDescent="0.2">
      <c r="A4301" s="50">
        <v>4298</v>
      </c>
      <c r="B4301" s="51">
        <v>63.423776407147145</v>
      </c>
    </row>
    <row r="4302" spans="1:2" x14ac:dyDescent="0.2">
      <c r="A4302" s="50">
        <v>4299</v>
      </c>
      <c r="B4302" s="51">
        <v>67.305563219633711</v>
      </c>
    </row>
    <row r="4303" spans="1:2" x14ac:dyDescent="0.2">
      <c r="A4303" s="50">
        <v>4300</v>
      </c>
      <c r="B4303" s="51">
        <v>60.23825746597899</v>
      </c>
    </row>
    <row r="4304" spans="1:2" x14ac:dyDescent="0.2">
      <c r="A4304" s="50">
        <v>4301</v>
      </c>
      <c r="B4304" s="51">
        <v>62.635064561995009</v>
      </c>
    </row>
    <row r="4305" spans="1:2" x14ac:dyDescent="0.2">
      <c r="A4305" s="50">
        <v>4302</v>
      </c>
      <c r="B4305" s="51">
        <v>64.425274717180812</v>
      </c>
    </row>
    <row r="4306" spans="1:2" x14ac:dyDescent="0.2">
      <c r="A4306" s="50">
        <v>4303</v>
      </c>
      <c r="B4306" s="51">
        <v>62.710210611579335</v>
      </c>
    </row>
    <row r="4307" spans="1:2" x14ac:dyDescent="0.2">
      <c r="A4307" s="50">
        <v>4304</v>
      </c>
      <c r="B4307" s="51">
        <v>61.251590356422433</v>
      </c>
    </row>
    <row r="4308" spans="1:2" x14ac:dyDescent="0.2">
      <c r="A4308" s="50">
        <v>4305</v>
      </c>
      <c r="B4308" s="51">
        <v>64.572692147924002</v>
      </c>
    </row>
    <row r="4309" spans="1:2" x14ac:dyDescent="0.2">
      <c r="A4309" s="50">
        <v>4306</v>
      </c>
      <c r="B4309" s="51">
        <v>60.97123284526586</v>
      </c>
    </row>
    <row r="4310" spans="1:2" x14ac:dyDescent="0.2">
      <c r="A4310" s="50">
        <v>4307</v>
      </c>
      <c r="B4310" s="51">
        <v>60.820422913814717</v>
      </c>
    </row>
    <row r="4311" spans="1:2" x14ac:dyDescent="0.2">
      <c r="A4311" s="50">
        <v>4308</v>
      </c>
      <c r="B4311" s="51">
        <v>64.080095411219759</v>
      </c>
    </row>
    <row r="4312" spans="1:2" x14ac:dyDescent="0.2">
      <c r="A4312" s="50">
        <v>4309</v>
      </c>
      <c r="B4312" s="51">
        <v>61.886869018245932</v>
      </c>
    </row>
    <row r="4313" spans="1:2" x14ac:dyDescent="0.2">
      <c r="A4313" s="50">
        <v>4310</v>
      </c>
      <c r="B4313" s="51">
        <v>63.908956475111843</v>
      </c>
    </row>
    <row r="4314" spans="1:2" x14ac:dyDescent="0.2">
      <c r="A4314" s="50">
        <v>4311</v>
      </c>
      <c r="B4314" s="51">
        <v>62.235883937977668</v>
      </c>
    </row>
    <row r="4315" spans="1:2" x14ac:dyDescent="0.2">
      <c r="A4315" s="50">
        <v>4312</v>
      </c>
      <c r="B4315" s="51">
        <v>62.67254653498162</v>
      </c>
    </row>
    <row r="4316" spans="1:2" x14ac:dyDescent="0.2">
      <c r="A4316" s="50">
        <v>4313</v>
      </c>
      <c r="B4316" s="51">
        <v>59.359924381067408</v>
      </c>
    </row>
    <row r="4317" spans="1:2" x14ac:dyDescent="0.2">
      <c r="A4317" s="50">
        <v>4314</v>
      </c>
      <c r="B4317" s="51">
        <v>62.695482367384017</v>
      </c>
    </row>
    <row r="4318" spans="1:2" x14ac:dyDescent="0.2">
      <c r="A4318" s="50">
        <v>4315</v>
      </c>
      <c r="B4318" s="51">
        <v>64.135750520008031</v>
      </c>
    </row>
    <row r="4319" spans="1:2" x14ac:dyDescent="0.2">
      <c r="A4319" s="50">
        <v>4316</v>
      </c>
      <c r="B4319" s="51">
        <v>63.285276081484525</v>
      </c>
    </row>
    <row r="4320" spans="1:2" x14ac:dyDescent="0.2">
      <c r="A4320" s="50">
        <v>4317</v>
      </c>
      <c r="B4320" s="51">
        <v>58.72013623068645</v>
      </c>
    </row>
    <row r="4321" spans="1:2" x14ac:dyDescent="0.2">
      <c r="A4321" s="50">
        <v>4318</v>
      </c>
      <c r="B4321" s="51">
        <v>68.084948347926726</v>
      </c>
    </row>
    <row r="4322" spans="1:2" x14ac:dyDescent="0.2">
      <c r="A4322" s="50">
        <v>4319</v>
      </c>
      <c r="B4322" s="51">
        <v>61.769994322990769</v>
      </c>
    </row>
    <row r="4323" spans="1:2" x14ac:dyDescent="0.2">
      <c r="A4323" s="50">
        <v>4320</v>
      </c>
      <c r="B4323" s="51">
        <v>64.464723631497591</v>
      </c>
    </row>
    <row r="4324" spans="1:2" x14ac:dyDescent="0.2">
      <c r="A4324" s="50">
        <v>4321</v>
      </c>
      <c r="B4324" s="51">
        <v>61.165012162647216</v>
      </c>
    </row>
    <row r="4325" spans="1:2" x14ac:dyDescent="0.2">
      <c r="A4325" s="50">
        <v>4322</v>
      </c>
      <c r="B4325" s="51">
        <v>60.13227294465571</v>
      </c>
    </row>
    <row r="4326" spans="1:2" x14ac:dyDescent="0.2">
      <c r="A4326" s="50">
        <v>4323</v>
      </c>
      <c r="B4326" s="51">
        <v>59.408563758423547</v>
      </c>
    </row>
    <row r="4327" spans="1:2" x14ac:dyDescent="0.2">
      <c r="A4327" s="50">
        <v>4324</v>
      </c>
      <c r="B4327" s="51">
        <v>61.149631797760499</v>
      </c>
    </row>
    <row r="4328" spans="1:2" x14ac:dyDescent="0.2">
      <c r="A4328" s="50">
        <v>4325</v>
      </c>
      <c r="B4328" s="51">
        <v>62.981985156656478</v>
      </c>
    </row>
    <row r="4329" spans="1:2" x14ac:dyDescent="0.2">
      <c r="A4329" s="50">
        <v>4326</v>
      </c>
      <c r="B4329" s="51">
        <v>65.518685707744652</v>
      </c>
    </row>
    <row r="4330" spans="1:2" x14ac:dyDescent="0.2">
      <c r="A4330" s="50">
        <v>4327</v>
      </c>
      <c r="B4330" s="51">
        <v>61.290173158846244</v>
      </c>
    </row>
    <row r="4331" spans="1:2" x14ac:dyDescent="0.2">
      <c r="A4331" s="50">
        <v>4328</v>
      </c>
      <c r="B4331" s="51">
        <v>59.530616953211997</v>
      </c>
    </row>
    <row r="4332" spans="1:2" x14ac:dyDescent="0.2">
      <c r="A4332" s="50">
        <v>4329</v>
      </c>
      <c r="B4332" s="51">
        <v>60.955190660593168</v>
      </c>
    </row>
    <row r="4333" spans="1:2" x14ac:dyDescent="0.2">
      <c r="A4333" s="50">
        <v>4330</v>
      </c>
      <c r="B4333" s="51">
        <v>63.595907761245812</v>
      </c>
    </row>
    <row r="4334" spans="1:2" x14ac:dyDescent="0.2">
      <c r="A4334" s="50">
        <v>4331</v>
      </c>
      <c r="B4334" s="51">
        <v>62.957970689584101</v>
      </c>
    </row>
    <row r="4335" spans="1:2" x14ac:dyDescent="0.2">
      <c r="A4335" s="50">
        <v>4332</v>
      </c>
      <c r="B4335" s="51">
        <v>60.42947945969636</v>
      </c>
    </row>
    <row r="4336" spans="1:2" x14ac:dyDescent="0.2">
      <c r="A4336" s="50">
        <v>4333</v>
      </c>
      <c r="B4336" s="51">
        <v>60.680542827784279</v>
      </c>
    </row>
    <row r="4337" spans="1:2" x14ac:dyDescent="0.2">
      <c r="A4337" s="50">
        <v>4334</v>
      </c>
      <c r="B4337" s="51">
        <v>64.686877467469145</v>
      </c>
    </row>
    <row r="4338" spans="1:2" x14ac:dyDescent="0.2">
      <c r="A4338" s="50">
        <v>4335</v>
      </c>
      <c r="B4338" s="51">
        <v>60.768103517885322</v>
      </c>
    </row>
    <row r="4339" spans="1:2" x14ac:dyDescent="0.2">
      <c r="A4339" s="50">
        <v>4336</v>
      </c>
      <c r="B4339" s="51">
        <v>61.398031462745948</v>
      </c>
    </row>
    <row r="4340" spans="1:2" x14ac:dyDescent="0.2">
      <c r="A4340" s="50">
        <v>4337</v>
      </c>
      <c r="B4340" s="51">
        <v>62.257974018778427</v>
      </c>
    </row>
    <row r="4341" spans="1:2" x14ac:dyDescent="0.2">
      <c r="A4341" s="50">
        <v>4338</v>
      </c>
      <c r="B4341" s="51">
        <v>61.12552637359196</v>
      </c>
    </row>
    <row r="4342" spans="1:2" x14ac:dyDescent="0.2">
      <c r="A4342" s="50">
        <v>4339</v>
      </c>
      <c r="B4342" s="51">
        <v>65.402705927482344</v>
      </c>
    </row>
    <row r="4343" spans="1:2" x14ac:dyDescent="0.2">
      <c r="A4343" s="50">
        <v>4340</v>
      </c>
      <c r="B4343" s="51">
        <v>59.438986813605574</v>
      </c>
    </row>
    <row r="4344" spans="1:2" x14ac:dyDescent="0.2">
      <c r="A4344" s="50">
        <v>4341</v>
      </c>
      <c r="B4344" s="51">
        <v>59.558968765674862</v>
      </c>
    </row>
    <row r="4345" spans="1:2" x14ac:dyDescent="0.2">
      <c r="A4345" s="50">
        <v>4342</v>
      </c>
      <c r="B4345" s="51">
        <v>59.169226016525563</v>
      </c>
    </row>
    <row r="4346" spans="1:2" x14ac:dyDescent="0.2">
      <c r="A4346" s="50">
        <v>4343</v>
      </c>
      <c r="B4346" s="51">
        <v>60.153336549641274</v>
      </c>
    </row>
    <row r="4347" spans="1:2" x14ac:dyDescent="0.2">
      <c r="A4347" s="50">
        <v>4344</v>
      </c>
      <c r="B4347" s="51">
        <v>62.817849886034331</v>
      </c>
    </row>
    <row r="4348" spans="1:2" x14ac:dyDescent="0.2">
      <c r="A4348" s="50">
        <v>4345</v>
      </c>
      <c r="B4348" s="51">
        <v>63.642405903638711</v>
      </c>
    </row>
    <row r="4349" spans="1:2" x14ac:dyDescent="0.2">
      <c r="A4349" s="50">
        <v>4346</v>
      </c>
      <c r="B4349" s="51">
        <v>64.888095172331603</v>
      </c>
    </row>
    <row r="4350" spans="1:2" x14ac:dyDescent="0.2">
      <c r="A4350" s="50">
        <v>4347</v>
      </c>
      <c r="B4350" s="51">
        <v>62.003250062222747</v>
      </c>
    </row>
    <row r="4351" spans="1:2" x14ac:dyDescent="0.2">
      <c r="A4351" s="50">
        <v>4348</v>
      </c>
      <c r="B4351" s="51">
        <v>63.450604030568101</v>
      </c>
    </row>
    <row r="4352" spans="1:2" x14ac:dyDescent="0.2">
      <c r="A4352" s="50">
        <v>4349</v>
      </c>
      <c r="B4352" s="51">
        <v>63.353885166586259</v>
      </c>
    </row>
    <row r="4353" spans="1:2" x14ac:dyDescent="0.2">
      <c r="A4353" s="50">
        <v>4350</v>
      </c>
      <c r="B4353" s="51">
        <v>57.869112218466007</v>
      </c>
    </row>
    <row r="4354" spans="1:2" x14ac:dyDescent="0.2">
      <c r="A4354" s="50">
        <v>4351</v>
      </c>
      <c r="B4354" s="51">
        <v>59.309790533220756</v>
      </c>
    </row>
    <row r="4355" spans="1:2" x14ac:dyDescent="0.2">
      <c r="A4355" s="50">
        <v>4352</v>
      </c>
      <c r="B4355" s="51">
        <v>59.877771819864385</v>
      </c>
    </row>
    <row r="4356" spans="1:2" x14ac:dyDescent="0.2">
      <c r="A4356" s="50">
        <v>4353</v>
      </c>
      <c r="B4356" s="51">
        <v>67.021654624672166</v>
      </c>
    </row>
    <row r="4357" spans="1:2" x14ac:dyDescent="0.2">
      <c r="A4357" s="50">
        <v>4354</v>
      </c>
      <c r="B4357" s="51">
        <v>61.945099832661526</v>
      </c>
    </row>
    <row r="4358" spans="1:2" x14ac:dyDescent="0.2">
      <c r="A4358" s="50">
        <v>4355</v>
      </c>
      <c r="B4358" s="51">
        <v>63.671095904330258</v>
      </c>
    </row>
    <row r="4359" spans="1:2" x14ac:dyDescent="0.2">
      <c r="A4359" s="50">
        <v>4356</v>
      </c>
      <c r="B4359" s="51">
        <v>62.771248212512049</v>
      </c>
    </row>
    <row r="4360" spans="1:2" x14ac:dyDescent="0.2">
      <c r="A4360" s="50">
        <v>4357</v>
      </c>
      <c r="B4360" s="51">
        <v>61.06129515195336</v>
      </c>
    </row>
    <row r="4361" spans="1:2" x14ac:dyDescent="0.2">
      <c r="A4361" s="50">
        <v>4358</v>
      </c>
      <c r="B4361" s="51">
        <v>66.078373302863838</v>
      </c>
    </row>
    <row r="4362" spans="1:2" x14ac:dyDescent="0.2">
      <c r="A4362" s="50">
        <v>4359</v>
      </c>
      <c r="B4362" s="51">
        <v>56.939033826678319</v>
      </c>
    </row>
    <row r="4363" spans="1:2" x14ac:dyDescent="0.2">
      <c r="A4363" s="50">
        <v>4360</v>
      </c>
      <c r="B4363" s="51">
        <v>61.592982406925891</v>
      </c>
    </row>
    <row r="4364" spans="1:2" x14ac:dyDescent="0.2">
      <c r="A4364" s="50">
        <v>4361</v>
      </c>
      <c r="B4364" s="51">
        <v>65.814864332518084</v>
      </c>
    </row>
    <row r="4365" spans="1:2" x14ac:dyDescent="0.2">
      <c r="A4365" s="50">
        <v>4362</v>
      </c>
      <c r="B4365" s="51">
        <v>58.403748790869734</v>
      </c>
    </row>
    <row r="4366" spans="1:2" x14ac:dyDescent="0.2">
      <c r="A4366" s="50">
        <v>4363</v>
      </c>
      <c r="B4366" s="51">
        <v>61.036737946824708</v>
      </c>
    </row>
    <row r="4367" spans="1:2" x14ac:dyDescent="0.2">
      <c r="A4367" s="50">
        <v>4364</v>
      </c>
      <c r="B4367" s="51">
        <v>60.608358622515915</v>
      </c>
    </row>
    <row r="4368" spans="1:2" x14ac:dyDescent="0.2">
      <c r="A4368" s="50">
        <v>4365</v>
      </c>
      <c r="B4368" s="51">
        <v>65.079152314927299</v>
      </c>
    </row>
    <row r="4369" spans="1:2" x14ac:dyDescent="0.2">
      <c r="A4369" s="50">
        <v>4366</v>
      </c>
      <c r="B4369" s="51">
        <v>60.065242240101156</v>
      </c>
    </row>
    <row r="4370" spans="1:2" x14ac:dyDescent="0.2">
      <c r="A4370" s="50">
        <v>4367</v>
      </c>
      <c r="B4370" s="51">
        <v>63.006111080382688</v>
      </c>
    </row>
    <row r="4371" spans="1:2" x14ac:dyDescent="0.2">
      <c r="A4371" s="50">
        <v>4368</v>
      </c>
      <c r="B4371" s="51">
        <v>63.021625109259979</v>
      </c>
    </row>
    <row r="4372" spans="1:2" x14ac:dyDescent="0.2">
      <c r="A4372" s="50">
        <v>4369</v>
      </c>
      <c r="B4372" s="51">
        <v>60.185849881211226</v>
      </c>
    </row>
    <row r="4373" spans="1:2" x14ac:dyDescent="0.2">
      <c r="A4373" s="50">
        <v>4370</v>
      </c>
      <c r="B4373" s="51">
        <v>61.27513878078652</v>
      </c>
    </row>
    <row r="4374" spans="1:2" x14ac:dyDescent="0.2">
      <c r="A4374" s="50">
        <v>4371</v>
      </c>
      <c r="B4374" s="51">
        <v>62.612301217611034</v>
      </c>
    </row>
    <row r="4375" spans="1:2" x14ac:dyDescent="0.2">
      <c r="A4375" s="50">
        <v>4372</v>
      </c>
      <c r="B4375" s="51">
        <v>59.712152109114506</v>
      </c>
    </row>
    <row r="4376" spans="1:2" x14ac:dyDescent="0.2">
      <c r="A4376" s="50">
        <v>4373</v>
      </c>
      <c r="B4376" s="51">
        <v>62.163522163568523</v>
      </c>
    </row>
    <row r="4377" spans="1:2" x14ac:dyDescent="0.2">
      <c r="A4377" s="50">
        <v>4374</v>
      </c>
      <c r="B4377" s="51">
        <v>59.485413098842464</v>
      </c>
    </row>
    <row r="4378" spans="1:2" x14ac:dyDescent="0.2">
      <c r="A4378" s="50">
        <v>4375</v>
      </c>
      <c r="B4378" s="51">
        <v>62.515496828699511</v>
      </c>
    </row>
    <row r="4379" spans="1:2" x14ac:dyDescent="0.2">
      <c r="A4379" s="50">
        <v>4376</v>
      </c>
      <c r="B4379" s="51">
        <v>65.172858529293862</v>
      </c>
    </row>
    <row r="4380" spans="1:2" x14ac:dyDescent="0.2">
      <c r="A4380" s="50">
        <v>4377</v>
      </c>
      <c r="B4380" s="51">
        <v>61.652274404259124</v>
      </c>
    </row>
    <row r="4381" spans="1:2" x14ac:dyDescent="0.2">
      <c r="A4381" s="50">
        <v>4378</v>
      </c>
      <c r="B4381" s="51">
        <v>65.232736910845716</v>
      </c>
    </row>
    <row r="4382" spans="1:2" x14ac:dyDescent="0.2">
      <c r="A4382" s="50">
        <v>4379</v>
      </c>
      <c r="B4382" s="51">
        <v>59.77728127432998</v>
      </c>
    </row>
    <row r="4383" spans="1:2" x14ac:dyDescent="0.2">
      <c r="A4383" s="50">
        <v>4380</v>
      </c>
      <c r="B4383" s="51">
        <v>57.692000659608176</v>
      </c>
    </row>
    <row r="4384" spans="1:2" x14ac:dyDescent="0.2">
      <c r="A4384" s="50">
        <v>4381</v>
      </c>
      <c r="B4384" s="51">
        <v>61.412784025958622</v>
      </c>
    </row>
    <row r="4385" spans="1:2" x14ac:dyDescent="0.2">
      <c r="A4385" s="50">
        <v>4382</v>
      </c>
      <c r="B4385" s="51">
        <v>58.587460404292855</v>
      </c>
    </row>
    <row r="4386" spans="1:2" x14ac:dyDescent="0.2">
      <c r="A4386" s="50">
        <v>4383</v>
      </c>
      <c r="B4386" s="51">
        <v>62.047266370765563</v>
      </c>
    </row>
    <row r="4387" spans="1:2" x14ac:dyDescent="0.2">
      <c r="A4387" s="50">
        <v>4384</v>
      </c>
      <c r="B4387" s="51">
        <v>60.0990028366137</v>
      </c>
    </row>
    <row r="4388" spans="1:2" x14ac:dyDescent="0.2">
      <c r="A4388" s="50">
        <v>4385</v>
      </c>
      <c r="B4388" s="51">
        <v>61.458656166118551</v>
      </c>
    </row>
    <row r="4389" spans="1:2" x14ac:dyDescent="0.2">
      <c r="A4389" s="50">
        <v>4386</v>
      </c>
      <c r="B4389" s="51">
        <v>62.083367945090302</v>
      </c>
    </row>
    <row r="4390" spans="1:2" x14ac:dyDescent="0.2">
      <c r="A4390" s="50">
        <v>4387</v>
      </c>
      <c r="B4390" s="51">
        <v>61.674647009517273</v>
      </c>
    </row>
    <row r="4391" spans="1:2" x14ac:dyDescent="0.2">
      <c r="A4391" s="50">
        <v>4388</v>
      </c>
      <c r="B4391" s="51">
        <v>62.918805375012461</v>
      </c>
    </row>
    <row r="4392" spans="1:2" x14ac:dyDescent="0.2">
      <c r="A4392" s="50">
        <v>4389</v>
      </c>
      <c r="B4392" s="51">
        <v>66.274048187754261</v>
      </c>
    </row>
    <row r="4393" spans="1:2" x14ac:dyDescent="0.2">
      <c r="A4393" s="50">
        <v>4390</v>
      </c>
      <c r="B4393" s="51">
        <v>60.697815012996131</v>
      </c>
    </row>
    <row r="4394" spans="1:2" x14ac:dyDescent="0.2">
      <c r="A4394" s="50">
        <v>4391</v>
      </c>
      <c r="B4394" s="51">
        <v>61.578548131334323</v>
      </c>
    </row>
    <row r="4395" spans="1:2" x14ac:dyDescent="0.2">
      <c r="A4395" s="50">
        <v>4392</v>
      </c>
      <c r="B4395" s="51">
        <v>61.733532637465238</v>
      </c>
    </row>
    <row r="4396" spans="1:2" x14ac:dyDescent="0.2">
      <c r="A4396" s="50">
        <v>4393</v>
      </c>
      <c r="B4396" s="51">
        <v>62.733263751700967</v>
      </c>
    </row>
    <row r="4397" spans="1:2" x14ac:dyDescent="0.2">
      <c r="A4397" s="50">
        <v>4394</v>
      </c>
      <c r="B4397" s="51">
        <v>58.908884610051793</v>
      </c>
    </row>
    <row r="4398" spans="1:2" x14ac:dyDescent="0.2">
      <c r="A4398" s="50">
        <v>4395</v>
      </c>
      <c r="B4398" s="51">
        <v>66.151202182461986</v>
      </c>
    </row>
    <row r="4399" spans="1:2" x14ac:dyDescent="0.2">
      <c r="A4399" s="50">
        <v>4396</v>
      </c>
      <c r="B4399" s="51">
        <v>62.294259829922801</v>
      </c>
    </row>
    <row r="4400" spans="1:2" x14ac:dyDescent="0.2">
      <c r="A4400" s="50">
        <v>4397</v>
      </c>
      <c r="B4400" s="51">
        <v>62.493021209581066</v>
      </c>
    </row>
    <row r="4401" spans="1:2" x14ac:dyDescent="0.2">
      <c r="A4401" s="50">
        <v>4398</v>
      </c>
      <c r="B4401" s="51">
        <v>60.269664476891485</v>
      </c>
    </row>
    <row r="4402" spans="1:2" x14ac:dyDescent="0.2">
      <c r="A4402" s="50">
        <v>4399</v>
      </c>
      <c r="B4402" s="51">
        <v>61.085722304450435</v>
      </c>
    </row>
    <row r="4403" spans="1:2" x14ac:dyDescent="0.2">
      <c r="A4403" s="50">
        <v>4400</v>
      </c>
      <c r="B4403" s="51">
        <v>63.176490677298872</v>
      </c>
    </row>
    <row r="4404" spans="1:2" x14ac:dyDescent="0.2">
      <c r="A4404" s="50">
        <v>4401</v>
      </c>
      <c r="B4404" s="51">
        <v>64.324507091907876</v>
      </c>
    </row>
    <row r="4405" spans="1:2" x14ac:dyDescent="0.2">
      <c r="A4405" s="50">
        <v>4402</v>
      </c>
      <c r="B4405" s="51">
        <v>62.895067122298627</v>
      </c>
    </row>
    <row r="4406" spans="1:2" x14ac:dyDescent="0.2">
      <c r="A4406" s="50">
        <v>4403</v>
      </c>
      <c r="B4406" s="51">
        <v>60.653395657594068</v>
      </c>
    </row>
    <row r="4407" spans="1:2" x14ac:dyDescent="0.2">
      <c r="A4407" s="50">
        <v>4404</v>
      </c>
      <c r="B4407" s="51">
        <v>59.950717492240194</v>
      </c>
    </row>
    <row r="4408" spans="1:2" x14ac:dyDescent="0.2">
      <c r="A4408" s="50">
        <v>4405</v>
      </c>
      <c r="B4408" s="51">
        <v>60.043348446917527</v>
      </c>
    </row>
    <row r="4409" spans="1:2" x14ac:dyDescent="0.2">
      <c r="A4409" s="50">
        <v>4406</v>
      </c>
      <c r="B4409" s="51">
        <v>59.75211354786569</v>
      </c>
    </row>
    <row r="4410" spans="1:2" x14ac:dyDescent="0.2">
      <c r="A4410" s="50">
        <v>4407</v>
      </c>
      <c r="B4410" s="51">
        <v>60.534472541577735</v>
      </c>
    </row>
    <row r="4411" spans="1:2" x14ac:dyDescent="0.2">
      <c r="A4411" s="50">
        <v>4408</v>
      </c>
      <c r="B4411" s="51">
        <v>65.594116115609495</v>
      </c>
    </row>
    <row r="4412" spans="1:2" x14ac:dyDescent="0.2">
      <c r="A4412" s="50">
        <v>4409</v>
      </c>
      <c r="B4412" s="51">
        <v>59.014271875996862</v>
      </c>
    </row>
    <row r="4413" spans="1:2" x14ac:dyDescent="0.2">
      <c r="A4413" s="50">
        <v>4410</v>
      </c>
      <c r="B4413" s="51">
        <v>60.399942654655518</v>
      </c>
    </row>
    <row r="4414" spans="1:2" x14ac:dyDescent="0.2">
      <c r="A4414" s="50">
        <v>4411</v>
      </c>
      <c r="B4414" s="51">
        <v>62.280084894935044</v>
      </c>
    </row>
    <row r="4415" spans="1:2" x14ac:dyDescent="0.2">
      <c r="A4415" s="50">
        <v>4412</v>
      </c>
      <c r="B4415" s="51">
        <v>58.499088564642669</v>
      </c>
    </row>
    <row r="4416" spans="1:2" x14ac:dyDescent="0.2">
      <c r="A4416" s="50">
        <v>4413</v>
      </c>
      <c r="B4416" s="51">
        <v>58.105978339360149</v>
      </c>
    </row>
    <row r="4417" spans="1:2" x14ac:dyDescent="0.2">
      <c r="A4417" s="50">
        <v>4414</v>
      </c>
      <c r="B4417" s="51">
        <v>61.227944744656646</v>
      </c>
    </row>
    <row r="4418" spans="1:2" x14ac:dyDescent="0.2">
      <c r="A4418" s="50">
        <v>4415</v>
      </c>
      <c r="B4418" s="51">
        <v>59.853853309412358</v>
      </c>
    </row>
    <row r="4419" spans="1:2" x14ac:dyDescent="0.2">
      <c r="A4419" s="50">
        <v>4416</v>
      </c>
      <c r="B4419" s="51">
        <v>60.300684787165082</v>
      </c>
    </row>
    <row r="4420" spans="1:2" x14ac:dyDescent="0.2">
      <c r="A4420" s="50">
        <v>4417</v>
      </c>
      <c r="B4420" s="51">
        <v>58.338364924222752</v>
      </c>
    </row>
    <row r="4421" spans="1:2" x14ac:dyDescent="0.2">
      <c r="A4421" s="50">
        <v>4418</v>
      </c>
      <c r="B4421" s="51">
        <v>62.221744180576408</v>
      </c>
    </row>
    <row r="4422" spans="1:2" x14ac:dyDescent="0.2">
      <c r="A4422" s="50">
        <v>4419</v>
      </c>
      <c r="B4422" s="51">
        <v>59.074889715846716</v>
      </c>
    </row>
    <row r="4423" spans="1:2" x14ac:dyDescent="0.2">
      <c r="A4423" s="50">
        <v>4420</v>
      </c>
      <c r="B4423" s="51">
        <v>63.070381781888806</v>
      </c>
    </row>
    <row r="4424" spans="1:2" x14ac:dyDescent="0.2">
      <c r="A4424" s="50">
        <v>4421</v>
      </c>
      <c r="B4424" s="51">
        <v>62.832847281001612</v>
      </c>
    </row>
    <row r="4425" spans="1:2" x14ac:dyDescent="0.2">
      <c r="A4425" s="50">
        <v>4422</v>
      </c>
      <c r="B4425" s="51">
        <v>60.862790815714526</v>
      </c>
    </row>
    <row r="4426" spans="1:2" x14ac:dyDescent="0.2">
      <c r="A4426" s="50">
        <v>4423</v>
      </c>
      <c r="B4426" s="51">
        <v>58.794787485021764</v>
      </c>
    </row>
    <row r="4427" spans="1:2" x14ac:dyDescent="0.2">
      <c r="A4427" s="50">
        <v>4424</v>
      </c>
      <c r="B4427" s="51">
        <v>61.872726473347257</v>
      </c>
    </row>
    <row r="4428" spans="1:2" x14ac:dyDescent="0.2">
      <c r="A4428" s="50">
        <v>4425</v>
      </c>
      <c r="B4428" s="51">
        <v>60.794357910865273</v>
      </c>
    </row>
    <row r="4429" spans="1:2" x14ac:dyDescent="0.2">
      <c r="A4429" s="50">
        <v>4426</v>
      </c>
      <c r="B4429" s="51">
        <v>59.276834260409849</v>
      </c>
    </row>
    <row r="4430" spans="1:2" x14ac:dyDescent="0.2">
      <c r="A4430" s="50">
        <v>4427</v>
      </c>
      <c r="B4430" s="51">
        <v>61.336879158810426</v>
      </c>
    </row>
    <row r="4431" spans="1:2" x14ac:dyDescent="0.2">
      <c r="A4431" s="50">
        <v>4428</v>
      </c>
      <c r="B4431" s="51">
        <v>62.433889147298466</v>
      </c>
    </row>
    <row r="4432" spans="1:2" x14ac:dyDescent="0.2">
      <c r="A4432" s="50">
        <v>4429</v>
      </c>
      <c r="B4432" s="51">
        <v>60.506010499689864</v>
      </c>
    </row>
    <row r="4433" spans="1:2" x14ac:dyDescent="0.2">
      <c r="A4433" s="50">
        <v>4430</v>
      </c>
      <c r="B4433" s="51">
        <v>60.458705506661467</v>
      </c>
    </row>
    <row r="4434" spans="1:2" x14ac:dyDescent="0.2">
      <c r="A4434" s="50">
        <v>4431</v>
      </c>
      <c r="B4434" s="51">
        <v>66.410533776754576</v>
      </c>
    </row>
    <row r="4435" spans="1:2" x14ac:dyDescent="0.2">
      <c r="A4435" s="50">
        <v>4432</v>
      </c>
      <c r="B4435" s="51">
        <v>66.506891719402304</v>
      </c>
    </row>
    <row r="4436" spans="1:2" x14ac:dyDescent="0.2">
      <c r="A4436" s="50">
        <v>4433</v>
      </c>
      <c r="B4436" s="51">
        <v>62.119476899060714</v>
      </c>
    </row>
    <row r="4437" spans="1:2" x14ac:dyDescent="0.2">
      <c r="A4437" s="50">
        <v>4434</v>
      </c>
      <c r="B4437" s="51">
        <v>63.045942422952187</v>
      </c>
    </row>
    <row r="4438" spans="1:2" x14ac:dyDescent="0.2">
      <c r="A4438" s="50">
        <v>4435</v>
      </c>
      <c r="B4438" s="51">
        <v>65.024516910447076</v>
      </c>
    </row>
    <row r="4439" spans="1:2" x14ac:dyDescent="0.2">
      <c r="A4439" s="50">
        <v>4436</v>
      </c>
      <c r="B4439" s="51">
        <v>61.82851497916409</v>
      </c>
    </row>
    <row r="4440" spans="1:2" x14ac:dyDescent="0.2">
      <c r="A4440" s="50">
        <v>4437</v>
      </c>
      <c r="B4440" s="51">
        <v>64.170323604274159</v>
      </c>
    </row>
    <row r="4441" spans="1:2" x14ac:dyDescent="0.2">
      <c r="A4441" s="50">
        <v>4438</v>
      </c>
      <c r="B4441" s="51">
        <v>61.711262669989637</v>
      </c>
    </row>
    <row r="4442" spans="1:2" x14ac:dyDescent="0.2">
      <c r="A4442" s="50">
        <v>4439</v>
      </c>
      <c r="B4442" s="51">
        <v>64.808356496221734</v>
      </c>
    </row>
    <row r="4443" spans="1:2" x14ac:dyDescent="0.2">
      <c r="A4443" s="50">
        <v>4440</v>
      </c>
      <c r="B4443" s="51">
        <v>60.55256140909772</v>
      </c>
    </row>
    <row r="4444" spans="1:2" x14ac:dyDescent="0.2">
      <c r="A4444" s="50">
        <v>4441</v>
      </c>
      <c r="B4444" s="51">
        <v>61.930983237526597</v>
      </c>
    </row>
    <row r="4445" spans="1:2" x14ac:dyDescent="0.2">
      <c r="A4445" s="50">
        <v>4442</v>
      </c>
      <c r="B4445" s="51">
        <v>60.580586623672851</v>
      </c>
    </row>
    <row r="4446" spans="1:2" x14ac:dyDescent="0.2">
      <c r="A4446" s="50">
        <v>4443</v>
      </c>
      <c r="B4446" s="51">
        <v>60.217928904315421</v>
      </c>
    </row>
    <row r="4447" spans="1:2" x14ac:dyDescent="0.2">
      <c r="A4447" s="50">
        <v>4444</v>
      </c>
      <c r="B4447" s="51">
        <v>58.974056056313387</v>
      </c>
    </row>
    <row r="4448" spans="1:2" x14ac:dyDescent="0.2">
      <c r="A4448" s="50">
        <v>4445</v>
      </c>
      <c r="B4448" s="51">
        <v>61.696978657512382</v>
      </c>
    </row>
    <row r="4449" spans="1:2" x14ac:dyDescent="0.2">
      <c r="A4449" s="50">
        <v>4446</v>
      </c>
      <c r="B4449" s="51">
        <v>61.374937722198567</v>
      </c>
    </row>
    <row r="4450" spans="1:2" x14ac:dyDescent="0.2">
      <c r="A4450" s="50">
        <v>4447</v>
      </c>
      <c r="B4450" s="51">
        <v>63.993086672182727</v>
      </c>
    </row>
    <row r="4451" spans="1:2" x14ac:dyDescent="0.2">
      <c r="A4451" s="50">
        <v>4448</v>
      </c>
      <c r="B4451" s="51">
        <v>62.061361818080975</v>
      </c>
    </row>
    <row r="4452" spans="1:2" x14ac:dyDescent="0.2">
      <c r="A4452" s="50">
        <v>4449</v>
      </c>
      <c r="B4452" s="51">
        <v>63.243247507927961</v>
      </c>
    </row>
    <row r="4453" spans="1:2" x14ac:dyDescent="0.2">
      <c r="A4453" s="50">
        <v>4450</v>
      </c>
      <c r="B4453" s="51">
        <v>64.046785166481214</v>
      </c>
    </row>
    <row r="4454" spans="1:2" x14ac:dyDescent="0.2">
      <c r="A4454" s="50">
        <v>4451</v>
      </c>
      <c r="B4454" s="51">
        <v>63.495069440473124</v>
      </c>
    </row>
    <row r="4455" spans="1:2" x14ac:dyDescent="0.2">
      <c r="A4455" s="50">
        <v>4452</v>
      </c>
      <c r="B4455" s="51">
        <v>65.972313231004179</v>
      </c>
    </row>
    <row r="4456" spans="1:2" x14ac:dyDescent="0.2">
      <c r="A4456" s="50">
        <v>4453</v>
      </c>
      <c r="B4456" s="51">
        <v>60.904694755509354</v>
      </c>
    </row>
    <row r="4457" spans="1:2" x14ac:dyDescent="0.2">
      <c r="A4457" s="50">
        <v>4454</v>
      </c>
      <c r="B4457" s="51">
        <v>61.020937518893405</v>
      </c>
    </row>
    <row r="4458" spans="1:2" x14ac:dyDescent="0.2">
      <c r="A4458" s="50">
        <v>4455</v>
      </c>
      <c r="B4458" s="51">
        <v>63.380196643539449</v>
      </c>
    </row>
    <row r="4459" spans="1:2" x14ac:dyDescent="0.2">
      <c r="A4459" s="50">
        <v>4456</v>
      </c>
      <c r="B4459" s="51">
        <v>63.567896761884938</v>
      </c>
    </row>
    <row r="4460" spans="1:2" x14ac:dyDescent="0.2">
      <c r="A4460" s="50">
        <v>4457</v>
      </c>
      <c r="B4460" s="51">
        <v>65.336133450139144</v>
      </c>
    </row>
    <row r="4461" spans="1:2" x14ac:dyDescent="0.2">
      <c r="A4461" s="50">
        <v>4458</v>
      </c>
      <c r="B4461" s="51">
        <v>61.473289465612574</v>
      </c>
    </row>
    <row r="4462" spans="1:2" x14ac:dyDescent="0.2">
      <c r="A4462" s="50">
        <v>4459</v>
      </c>
      <c r="B4462" s="51">
        <v>57.558804174436879</v>
      </c>
    </row>
    <row r="4463" spans="1:2" x14ac:dyDescent="0.2">
      <c r="A4463" s="50">
        <v>4460</v>
      </c>
      <c r="B4463" s="51">
        <v>62.575086187640636</v>
      </c>
    </row>
    <row r="4464" spans="1:2" x14ac:dyDescent="0.2">
      <c r="A4464" s="50">
        <v>4461</v>
      </c>
      <c r="B4464" s="51">
        <v>64.761413176955003</v>
      </c>
    </row>
    <row r="4465" spans="1:2" x14ac:dyDescent="0.2">
      <c r="A4465" s="50">
        <v>4462</v>
      </c>
      <c r="B4465" s="51">
        <v>62.177637003297491</v>
      </c>
    </row>
    <row r="4466" spans="1:2" x14ac:dyDescent="0.2">
      <c r="A4466" s="50">
        <v>4463</v>
      </c>
      <c r="B4466" s="51">
        <v>62.856334219222795</v>
      </c>
    </row>
    <row r="4467" spans="1:2" x14ac:dyDescent="0.2">
      <c r="A4467" s="50">
        <v>4464</v>
      </c>
      <c r="B4467" s="51">
        <v>69.887048543866015</v>
      </c>
    </row>
    <row r="4468" spans="1:2" x14ac:dyDescent="0.2">
      <c r="A4468" s="50">
        <v>4465</v>
      </c>
      <c r="B4468" s="51">
        <v>59.973555026635914</v>
      </c>
    </row>
    <row r="4469" spans="1:2" x14ac:dyDescent="0.2">
      <c r="A4469" s="50">
        <v>4466</v>
      </c>
      <c r="B4469" s="51">
        <v>65.874164235822093</v>
      </c>
    </row>
    <row r="4470" spans="1:2" x14ac:dyDescent="0.2">
      <c r="A4470" s="50">
        <v>4467</v>
      </c>
      <c r="B4470" s="51">
        <v>62.470591858035647</v>
      </c>
    </row>
    <row r="4471" spans="1:2" x14ac:dyDescent="0.2">
      <c r="A4471" s="50">
        <v>4468</v>
      </c>
      <c r="B4471" s="51">
        <v>61.96712911071991</v>
      </c>
    </row>
    <row r="4472" spans="1:2" x14ac:dyDescent="0.2">
      <c r="A4472" s="50">
        <v>4469</v>
      </c>
      <c r="B4472" s="51">
        <v>62.025259837322572</v>
      </c>
    </row>
    <row r="4473" spans="1:2" x14ac:dyDescent="0.2">
      <c r="A4473" s="50">
        <v>4470</v>
      </c>
      <c r="B4473" s="51">
        <v>61.850631484068209</v>
      </c>
    </row>
    <row r="4474" spans="1:2" x14ac:dyDescent="0.2">
      <c r="A4474" s="50">
        <v>4471</v>
      </c>
      <c r="B4474" s="51">
        <v>62.375033638939456</v>
      </c>
    </row>
    <row r="4475" spans="1:2" x14ac:dyDescent="0.2">
      <c r="A4475" s="50">
        <v>4472</v>
      </c>
      <c r="B4475" s="51">
        <v>60.724603554303997</v>
      </c>
    </row>
    <row r="4476" spans="1:2" x14ac:dyDescent="0.2">
      <c r="A4476" s="50">
        <v>4473</v>
      </c>
      <c r="B4476" s="51">
        <v>59.644702587488482</v>
      </c>
    </row>
    <row r="4477" spans="1:2" x14ac:dyDescent="0.2">
      <c r="A4477" s="50">
        <v>4474</v>
      </c>
      <c r="B4477" s="51">
        <v>60.751183784944537</v>
      </c>
    </row>
    <row r="4478" spans="1:2" x14ac:dyDescent="0.2">
      <c r="A4478" s="50">
        <v>4475</v>
      </c>
      <c r="B4478" s="51">
        <v>64.362114830509185</v>
      </c>
    </row>
    <row r="4479" spans="1:2" x14ac:dyDescent="0.2">
      <c r="A4479" s="50">
        <v>4476</v>
      </c>
      <c r="B4479" s="51">
        <v>61.351765125452644</v>
      </c>
    </row>
    <row r="4480" spans="1:2" x14ac:dyDescent="0.2">
      <c r="A4480" s="50">
        <v>4477</v>
      </c>
      <c r="B4480" s="51">
        <v>59.133098873863844</v>
      </c>
    </row>
    <row r="4481" spans="1:2" x14ac:dyDescent="0.2">
      <c r="A4481" s="50">
        <v>4478</v>
      </c>
      <c r="B4481" s="51">
        <v>61.518810345794272</v>
      </c>
    </row>
    <row r="4482" spans="1:2" x14ac:dyDescent="0.2">
      <c r="A4482" s="50">
        <v>4479</v>
      </c>
      <c r="B4482" s="51">
        <v>61.908933797546425</v>
      </c>
    </row>
    <row r="4483" spans="1:2" x14ac:dyDescent="0.2">
      <c r="A4483" s="50">
        <v>4480</v>
      </c>
      <c r="B4483" s="51">
        <v>62.19968322676754</v>
      </c>
    </row>
    <row r="4484" spans="1:2" x14ac:dyDescent="0.2">
      <c r="A4484" s="50">
        <v>4481</v>
      </c>
      <c r="B4484" s="51">
        <v>61.313570022316568</v>
      </c>
    </row>
    <row r="4485" spans="1:2" x14ac:dyDescent="0.2">
      <c r="A4485" s="50">
        <v>4482</v>
      </c>
      <c r="B4485" s="51">
        <v>64.264171672970178</v>
      </c>
    </row>
    <row r="4486" spans="1:2" x14ac:dyDescent="0.2">
      <c r="A4486" s="50">
        <v>4483</v>
      </c>
      <c r="B4486" s="51">
        <v>61.533337767092732</v>
      </c>
    </row>
    <row r="4487" spans="1:2" x14ac:dyDescent="0.2">
      <c r="A4487" s="50">
        <v>4484</v>
      </c>
      <c r="B4487" s="51">
        <v>66.873145906926339</v>
      </c>
    </row>
    <row r="4488" spans="1:2" x14ac:dyDescent="0.2">
      <c r="A4488" s="50">
        <v>4485</v>
      </c>
      <c r="B4488" s="51">
        <v>63.135533285055686</v>
      </c>
    </row>
    <row r="4489" spans="1:2" x14ac:dyDescent="0.2">
      <c r="A4489" s="50">
        <v>4486</v>
      </c>
      <c r="B4489" s="51">
        <v>62.649678357114034</v>
      </c>
    </row>
    <row r="4490" spans="1:2" x14ac:dyDescent="0.2">
      <c r="A4490" s="50">
        <v>4487</v>
      </c>
      <c r="B4490" s="51">
        <v>61.435755345279219</v>
      </c>
    </row>
    <row r="4491" spans="1:2" x14ac:dyDescent="0.2">
      <c r="A4491" s="50">
        <v>4488</v>
      </c>
      <c r="B4491" s="51">
        <v>63.748198915940655</v>
      </c>
    </row>
    <row r="4492" spans="1:2" x14ac:dyDescent="0.2">
      <c r="A4492" s="50">
        <v>4489</v>
      </c>
      <c r="B4492" s="51">
        <v>62.589598099822993</v>
      </c>
    </row>
    <row r="4493" spans="1:2" x14ac:dyDescent="0.2">
      <c r="A4493" s="50">
        <v>4490</v>
      </c>
      <c r="B4493" s="51">
        <v>61.615475689016328</v>
      </c>
    </row>
    <row r="4494" spans="1:2" x14ac:dyDescent="0.2">
      <c r="A4494" s="50">
        <v>4491</v>
      </c>
      <c r="B4494" s="51">
        <v>63.11075105405591</v>
      </c>
    </row>
    <row r="4495" spans="1:2" x14ac:dyDescent="0.2">
      <c r="A4495" s="50">
        <v>4492</v>
      </c>
      <c r="B4495" s="51">
        <v>64.642840112575811</v>
      </c>
    </row>
    <row r="4496" spans="1:2" x14ac:dyDescent="0.2">
      <c r="A4496" s="50">
        <v>4493</v>
      </c>
      <c r="B4496" s="51">
        <v>62.352807339774664</v>
      </c>
    </row>
    <row r="4497" spans="1:2" x14ac:dyDescent="0.2">
      <c r="A4497" s="50">
        <v>4494</v>
      </c>
      <c r="B4497" s="51">
        <v>62.316409849515786</v>
      </c>
    </row>
    <row r="4498" spans="1:2" x14ac:dyDescent="0.2">
      <c r="A4498" s="50">
        <v>4495</v>
      </c>
      <c r="B4498" s="51">
        <v>60.930021175048708</v>
      </c>
    </row>
    <row r="4499" spans="1:2" x14ac:dyDescent="0.2">
      <c r="A4499" s="50">
        <v>4496</v>
      </c>
      <c r="B4499" s="51">
        <v>58.019750720027353</v>
      </c>
    </row>
    <row r="4500" spans="1:2" x14ac:dyDescent="0.2">
      <c r="A4500" s="50">
        <v>4497</v>
      </c>
      <c r="B4500" s="51">
        <v>62.397293160573582</v>
      </c>
    </row>
    <row r="4501" spans="1:2" x14ac:dyDescent="0.2">
      <c r="A4501" s="50">
        <v>4498</v>
      </c>
      <c r="B4501" s="51">
        <v>66.675283330833494</v>
      </c>
    </row>
    <row r="4502" spans="1:2" x14ac:dyDescent="0.2">
      <c r="A4502" s="50">
        <v>4499</v>
      </c>
      <c r="B4502" s="51">
        <v>60.477268348389188</v>
      </c>
    </row>
    <row r="4503" spans="1:2" x14ac:dyDescent="0.2">
      <c r="A4503" s="50">
        <v>4500</v>
      </c>
      <c r="B4503" s="51">
        <v>62.105376814119872</v>
      </c>
    </row>
    <row r="4504" spans="1:2" x14ac:dyDescent="0.2">
      <c r="A4504" s="50">
        <v>4501</v>
      </c>
      <c r="B4504" s="51">
        <v>59.815936192492273</v>
      </c>
    </row>
    <row r="4505" spans="1:2" x14ac:dyDescent="0.2">
      <c r="A4505" s="50">
        <v>4502</v>
      </c>
      <c r="B4505" s="51">
        <v>61.989149130239419</v>
      </c>
    </row>
    <row r="4506" spans="1:2" x14ac:dyDescent="0.2">
      <c r="A4506" s="50">
        <v>4503</v>
      </c>
      <c r="B4506" s="51">
        <v>60.350779415232793</v>
      </c>
    </row>
    <row r="4507" spans="1:2" x14ac:dyDescent="0.2">
      <c r="A4507" s="50">
        <v>4504</v>
      </c>
      <c r="B4507" s="51">
        <v>60.88838706113328</v>
      </c>
    </row>
    <row r="4508" spans="1:2" x14ac:dyDescent="0.2">
      <c r="A4508" s="50">
        <v>4505</v>
      </c>
      <c r="B4508" s="51">
        <v>63.827411855850023</v>
      </c>
    </row>
    <row r="4509" spans="1:2" x14ac:dyDescent="0.2">
      <c r="A4509" s="50">
        <v>4506</v>
      </c>
      <c r="B4509" s="51">
        <v>62.411569882618444</v>
      </c>
    </row>
    <row r="4510" spans="1:2" x14ac:dyDescent="0.2">
      <c r="A4510" s="50">
        <v>4507</v>
      </c>
      <c r="B4510" s="51">
        <v>62.141495169980715</v>
      </c>
    </row>
    <row r="4511" spans="1:2" x14ac:dyDescent="0.2">
      <c r="A4511" s="50">
        <v>4508</v>
      </c>
      <c r="B4511" s="51">
        <v>61.496081198913672</v>
      </c>
    </row>
    <row r="4512" spans="1:2" x14ac:dyDescent="0.2">
      <c r="A4512" s="50">
        <v>4509</v>
      </c>
      <c r="B4512" s="51">
        <v>63.522461766208899</v>
      </c>
    </row>
    <row r="4513" spans="1:2" x14ac:dyDescent="0.2">
      <c r="A4513" s="50">
        <v>4510</v>
      </c>
      <c r="B4513" s="51">
        <v>63.151479560375911</v>
      </c>
    </row>
    <row r="4514" spans="1:2" x14ac:dyDescent="0.2">
      <c r="A4514" s="50">
        <v>4511</v>
      </c>
      <c r="B4514" s="51">
        <v>59.60234493243297</v>
      </c>
    </row>
    <row r="4515" spans="1:2" x14ac:dyDescent="0.2">
      <c r="A4515" s="50">
        <v>4512</v>
      </c>
      <c r="B4515" s="51">
        <v>62.338586817817799</v>
      </c>
    </row>
    <row r="4516" spans="1:2" x14ac:dyDescent="0.2">
      <c r="A4516" s="50">
        <v>4513</v>
      </c>
      <c r="B4516" s="51">
        <v>57.302817434253072</v>
      </c>
    </row>
    <row r="4517" spans="1:2" x14ac:dyDescent="0.2">
      <c r="A4517" s="50">
        <v>4514</v>
      </c>
      <c r="B4517" s="51">
        <v>59.67132919307307</v>
      </c>
    </row>
    <row r="4518" spans="1:2" x14ac:dyDescent="0.2">
      <c r="A4518" s="50">
        <v>4515</v>
      </c>
      <c r="B4518" s="51">
        <v>58.640925936811804</v>
      </c>
    </row>
    <row r="4519" spans="1:2" x14ac:dyDescent="0.2">
      <c r="A4519" s="50">
        <v>4516</v>
      </c>
      <c r="B4519" s="51">
        <v>60.837022214437567</v>
      </c>
    </row>
    <row r="4520" spans="1:2" x14ac:dyDescent="0.2">
      <c r="A4520" s="50">
        <v>4517</v>
      </c>
      <c r="B4520" s="51">
        <v>61.212745949275686</v>
      </c>
    </row>
    <row r="4521" spans="1:2" x14ac:dyDescent="0.2">
      <c r="A4521" s="50">
        <v>4518</v>
      </c>
      <c r="B4521" s="51">
        <v>62.794507221157104</v>
      </c>
    </row>
    <row r="4522" spans="1:2" x14ac:dyDescent="0.2">
      <c r="A4522" s="50">
        <v>4519</v>
      </c>
      <c r="B4522" s="51">
        <v>58.228209517080451</v>
      </c>
    </row>
    <row r="4523" spans="1:2" x14ac:dyDescent="0.2">
      <c r="A4523" s="50">
        <v>4520</v>
      </c>
      <c r="B4523" s="51">
        <v>58.840486938031283</v>
      </c>
    </row>
    <row r="4524" spans="1:2" x14ac:dyDescent="0.2">
      <c r="A4524" s="50">
        <v>4521</v>
      </c>
      <c r="B4524" s="51">
        <v>60.626019037114048</v>
      </c>
    </row>
    <row r="4525" spans="1:2" x14ac:dyDescent="0.2">
      <c r="A4525" s="50">
        <v>4522</v>
      </c>
      <c r="B4525" s="51">
        <v>61.755768316346945</v>
      </c>
    </row>
    <row r="4526" spans="1:2" x14ac:dyDescent="0.2">
      <c r="A4526" s="50">
        <v>4523</v>
      </c>
      <c r="B4526" s="51">
        <v>61.188932718521023</v>
      </c>
    </row>
    <row r="4527" spans="1:2" x14ac:dyDescent="0.2">
      <c r="A4527" s="50">
        <v>4524</v>
      </c>
      <c r="B4527" s="51">
        <v>64.938510114236308</v>
      </c>
    </row>
    <row r="4528" spans="1:2" x14ac:dyDescent="0.2">
      <c r="A4528" s="50">
        <v>4525</v>
      </c>
      <c r="B4528" s="51">
        <v>60.320358920795179</v>
      </c>
    </row>
    <row r="4529" spans="1:2" x14ac:dyDescent="0.2">
      <c r="A4529" s="50">
        <v>4526</v>
      </c>
      <c r="B4529" s="51">
        <v>62.456248062206335</v>
      </c>
    </row>
    <row r="4530" spans="1:2" x14ac:dyDescent="0.2">
      <c r="A4530" s="50">
        <v>4527</v>
      </c>
      <c r="B4530" s="51">
        <v>65.727129579592273</v>
      </c>
    </row>
    <row r="4531" spans="1:2" x14ac:dyDescent="0.2">
      <c r="A4531" s="50">
        <v>4528</v>
      </c>
      <c r="B4531" s="51">
        <v>61.101302708293339</v>
      </c>
    </row>
    <row r="4532" spans="1:2" x14ac:dyDescent="0.2">
      <c r="A4532" s="50">
        <v>4529</v>
      </c>
      <c r="B4532" s="51">
        <v>60.380853957501152</v>
      </c>
    </row>
    <row r="4533" spans="1:2" x14ac:dyDescent="0.2">
      <c r="A4533" s="50">
        <v>4530</v>
      </c>
      <c r="B4533" s="51">
        <v>56.573655173198574</v>
      </c>
    </row>
    <row r="4534" spans="1:2" x14ac:dyDescent="0.2">
      <c r="A4534" s="50">
        <v>4531</v>
      </c>
      <c r="B4534" s="51">
        <v>62.756392337867105</v>
      </c>
    </row>
    <row r="4535" spans="1:2" x14ac:dyDescent="0.2">
      <c r="A4535" s="50">
        <v>4532</v>
      </c>
      <c r="B4535" s="51">
        <v>63.877785022652368</v>
      </c>
    </row>
    <row r="4536" spans="1:2" x14ac:dyDescent="0.2">
      <c r="A4536" s="50">
        <v>4533</v>
      </c>
      <c r="B4536" s="51">
        <v>63.960903853089661</v>
      </c>
    </row>
    <row r="4537" spans="1:2" x14ac:dyDescent="0.2">
      <c r="A4537" s="50">
        <v>4534</v>
      </c>
      <c r="B4537" s="51">
        <v>63.718762080711556</v>
      </c>
    </row>
    <row r="4538" spans="1:2" x14ac:dyDescent="0.2">
      <c r="A4538" s="50">
        <v>4535</v>
      </c>
      <c r="B4538" s="51">
        <v>64.53112246676271</v>
      </c>
    </row>
    <row r="4539" spans="1:2" x14ac:dyDescent="0.2">
      <c r="A4539" s="50">
        <v>4536</v>
      </c>
      <c r="B4539" s="51">
        <v>62.52991889280932</v>
      </c>
    </row>
    <row r="4540" spans="1:2" x14ac:dyDescent="0.2">
      <c r="A4540" s="50">
        <v>4537</v>
      </c>
      <c r="B4540" s="51">
        <v>61.792179089840936</v>
      </c>
    </row>
    <row r="4541" spans="1:2" x14ac:dyDescent="0.2">
      <c r="A4541" s="50">
        <v>4538</v>
      </c>
      <c r="B4541" s="51">
        <v>62.552475983915819</v>
      </c>
    </row>
    <row r="4542" spans="1:2" x14ac:dyDescent="0.2">
      <c r="A4542" s="50">
        <v>4539</v>
      </c>
      <c r="B4542" s="51">
        <v>60.008730499741283</v>
      </c>
    </row>
    <row r="4543" spans="1:2" x14ac:dyDescent="0.2">
      <c r="A4543" s="50">
        <v>4540</v>
      </c>
      <c r="B4543" s="51">
        <v>61.637921104535231</v>
      </c>
    </row>
    <row r="4544" spans="1:2" x14ac:dyDescent="0.2">
      <c r="A4544" s="50">
        <v>4541</v>
      </c>
      <c r="B4544" s="51">
        <v>61.555970479339571</v>
      </c>
    </row>
    <row r="4545" spans="1:2" x14ac:dyDescent="0.2">
      <c r="A4545" s="50">
        <v>4542</v>
      </c>
      <c r="B4545" s="51">
        <v>63.311115329340154</v>
      </c>
    </row>
    <row r="4546" spans="1:2" x14ac:dyDescent="0.2">
      <c r="A4546" s="50">
        <v>4543</v>
      </c>
      <c r="B4546" s="51">
        <v>63.797151431295212</v>
      </c>
    </row>
    <row r="4547" spans="1:2" x14ac:dyDescent="0.2">
      <c r="A4547" s="50">
        <v>4544</v>
      </c>
      <c r="B4547" s="51">
        <v>64.228176229297631</v>
      </c>
    </row>
    <row r="4548" spans="1:2" x14ac:dyDescent="0.2">
      <c r="A4548" s="50">
        <v>4545</v>
      </c>
      <c r="B4548" s="51">
        <v>63.086102279988616</v>
      </c>
    </row>
    <row r="4549" spans="1:2" x14ac:dyDescent="0.2">
      <c r="A4549" s="50">
        <v>4546</v>
      </c>
      <c r="B4549" s="51">
        <v>59.914563919400301</v>
      </c>
    </row>
    <row r="4550" spans="1:2" x14ac:dyDescent="0.2">
      <c r="A4550" s="50">
        <v>4547</v>
      </c>
      <c r="B4550" s="51">
        <v>61.814336036249586</v>
      </c>
    </row>
    <row r="4551" spans="1:2" x14ac:dyDescent="0.2">
      <c r="A4551" s="50">
        <v>4548</v>
      </c>
      <c r="B4551" s="51">
        <v>60.996156630355927</v>
      </c>
    </row>
    <row r="4552" spans="1:2" x14ac:dyDescent="0.2">
      <c r="A4552" s="50">
        <v>4549</v>
      </c>
      <c r="B4552" s="51">
        <v>67.702237465004487</v>
      </c>
    </row>
    <row r="4553" spans="1:2" x14ac:dyDescent="0.2">
      <c r="A4553" s="50">
        <v>4550</v>
      </c>
      <c r="B4553" s="51">
        <v>62.94264521499089</v>
      </c>
    </row>
    <row r="4554" spans="1:2" x14ac:dyDescent="0.2">
      <c r="A4554" s="50">
        <v>4551</v>
      </c>
      <c r="B4554" s="51">
        <v>63.217840563582648</v>
      </c>
    </row>
    <row r="4555" spans="1:2" x14ac:dyDescent="0.2">
      <c r="A4555" s="50">
        <v>4552</v>
      </c>
      <c r="B4555" s="51">
        <v>59.223964925385857</v>
      </c>
    </row>
    <row r="4556" spans="1:2" x14ac:dyDescent="0.2">
      <c r="A4556" s="50">
        <v>4553</v>
      </c>
      <c r="B4556" s="51">
        <v>62.879913504229563</v>
      </c>
    </row>
    <row r="4557" spans="1:2" x14ac:dyDescent="0.2">
      <c r="A4557" s="50">
        <v>4554</v>
      </c>
      <c r="B4557" s="51">
        <v>63.423776407147145</v>
      </c>
    </row>
    <row r="4558" spans="1:2" x14ac:dyDescent="0.2">
      <c r="A4558" s="50">
        <v>4555</v>
      </c>
      <c r="B4558" s="51">
        <v>67.305563219633711</v>
      </c>
    </row>
    <row r="4559" spans="1:2" x14ac:dyDescent="0.2">
      <c r="A4559" s="50">
        <v>4556</v>
      </c>
      <c r="B4559" s="51">
        <v>60.23825746597899</v>
      </c>
    </row>
    <row r="4560" spans="1:2" x14ac:dyDescent="0.2">
      <c r="A4560" s="50">
        <v>4557</v>
      </c>
      <c r="B4560" s="51">
        <v>62.635064561995009</v>
      </c>
    </row>
    <row r="4561" spans="1:2" x14ac:dyDescent="0.2">
      <c r="A4561" s="50">
        <v>4558</v>
      </c>
      <c r="B4561" s="51">
        <v>64.425274717180812</v>
      </c>
    </row>
    <row r="4562" spans="1:2" x14ac:dyDescent="0.2">
      <c r="A4562" s="50">
        <v>4559</v>
      </c>
      <c r="B4562" s="51">
        <v>62.710210611579335</v>
      </c>
    </row>
    <row r="4563" spans="1:2" x14ac:dyDescent="0.2">
      <c r="A4563" s="50">
        <v>4560</v>
      </c>
      <c r="B4563" s="51">
        <v>61.251590356422433</v>
      </c>
    </row>
    <row r="4564" spans="1:2" x14ac:dyDescent="0.2">
      <c r="A4564" s="50">
        <v>4561</v>
      </c>
      <c r="B4564" s="51">
        <v>64.572692147924002</v>
      </c>
    </row>
    <row r="4565" spans="1:2" x14ac:dyDescent="0.2">
      <c r="A4565" s="50">
        <v>4562</v>
      </c>
      <c r="B4565" s="51">
        <v>60.97123284526586</v>
      </c>
    </row>
    <row r="4566" spans="1:2" x14ac:dyDescent="0.2">
      <c r="A4566" s="50">
        <v>4563</v>
      </c>
      <c r="B4566" s="51">
        <v>60.820422913814717</v>
      </c>
    </row>
    <row r="4567" spans="1:2" x14ac:dyDescent="0.2">
      <c r="A4567" s="50">
        <v>4564</v>
      </c>
      <c r="B4567" s="51">
        <v>64.080095411219759</v>
      </c>
    </row>
    <row r="4568" spans="1:2" x14ac:dyDescent="0.2">
      <c r="A4568" s="50">
        <v>4565</v>
      </c>
      <c r="B4568" s="51">
        <v>61.886869018245932</v>
      </c>
    </row>
    <row r="4569" spans="1:2" x14ac:dyDescent="0.2">
      <c r="A4569" s="50">
        <v>4566</v>
      </c>
      <c r="B4569" s="51">
        <v>63.908956475111843</v>
      </c>
    </row>
    <row r="4570" spans="1:2" x14ac:dyDescent="0.2">
      <c r="A4570" s="50">
        <v>4567</v>
      </c>
      <c r="B4570" s="51">
        <v>62.235883937977668</v>
      </c>
    </row>
    <row r="4571" spans="1:2" x14ac:dyDescent="0.2">
      <c r="A4571" s="50">
        <v>4568</v>
      </c>
      <c r="B4571" s="51">
        <v>62.67254653498162</v>
      </c>
    </row>
    <row r="4572" spans="1:2" x14ac:dyDescent="0.2">
      <c r="A4572" s="50">
        <v>4569</v>
      </c>
      <c r="B4572" s="51">
        <v>59.359924381067408</v>
      </c>
    </row>
    <row r="4573" spans="1:2" x14ac:dyDescent="0.2">
      <c r="A4573" s="50">
        <v>4570</v>
      </c>
      <c r="B4573" s="51">
        <v>62.695482367384017</v>
      </c>
    </row>
    <row r="4574" spans="1:2" x14ac:dyDescent="0.2">
      <c r="A4574" s="50">
        <v>4571</v>
      </c>
      <c r="B4574" s="51">
        <v>64.135750520008031</v>
      </c>
    </row>
    <row r="4575" spans="1:2" x14ac:dyDescent="0.2">
      <c r="A4575" s="50">
        <v>4572</v>
      </c>
      <c r="B4575" s="51">
        <v>63.285276081484525</v>
      </c>
    </row>
    <row r="4576" spans="1:2" x14ac:dyDescent="0.2">
      <c r="A4576" s="50">
        <v>4573</v>
      </c>
      <c r="B4576" s="51">
        <v>58.72013623068645</v>
      </c>
    </row>
    <row r="4577" spans="1:2" x14ac:dyDescent="0.2">
      <c r="A4577" s="50">
        <v>4574</v>
      </c>
      <c r="B4577" s="51">
        <v>68.084948347926726</v>
      </c>
    </row>
    <row r="4578" spans="1:2" x14ac:dyDescent="0.2">
      <c r="A4578" s="50">
        <v>4575</v>
      </c>
      <c r="B4578" s="51">
        <v>61.769994322990769</v>
      </c>
    </row>
    <row r="4579" spans="1:2" x14ac:dyDescent="0.2">
      <c r="A4579" s="50">
        <v>4576</v>
      </c>
      <c r="B4579" s="51">
        <v>64.464723631497591</v>
      </c>
    </row>
    <row r="4580" spans="1:2" x14ac:dyDescent="0.2">
      <c r="A4580" s="50">
        <v>4577</v>
      </c>
      <c r="B4580" s="51">
        <v>61.165012162647216</v>
      </c>
    </row>
    <row r="4581" spans="1:2" x14ac:dyDescent="0.2">
      <c r="A4581" s="50">
        <v>4578</v>
      </c>
      <c r="B4581" s="51">
        <v>60.13227294465571</v>
      </c>
    </row>
    <row r="4582" spans="1:2" x14ac:dyDescent="0.2">
      <c r="A4582" s="50">
        <v>4579</v>
      </c>
      <c r="B4582" s="51">
        <v>59.408563758423547</v>
      </c>
    </row>
    <row r="4583" spans="1:2" x14ac:dyDescent="0.2">
      <c r="A4583" s="50">
        <v>4580</v>
      </c>
      <c r="B4583" s="51">
        <v>61.149631797760499</v>
      </c>
    </row>
    <row r="4584" spans="1:2" x14ac:dyDescent="0.2">
      <c r="A4584" s="50">
        <v>4581</v>
      </c>
      <c r="B4584" s="51">
        <v>62.981985156656478</v>
      </c>
    </row>
    <row r="4585" spans="1:2" x14ac:dyDescent="0.2">
      <c r="A4585" s="50">
        <v>4582</v>
      </c>
      <c r="B4585" s="51">
        <v>65.518685707744652</v>
      </c>
    </row>
    <row r="4586" spans="1:2" x14ac:dyDescent="0.2">
      <c r="A4586" s="50">
        <v>4583</v>
      </c>
      <c r="B4586" s="51">
        <v>61.290173158846244</v>
      </c>
    </row>
    <row r="4587" spans="1:2" x14ac:dyDescent="0.2">
      <c r="A4587" s="50">
        <v>4584</v>
      </c>
      <c r="B4587" s="51">
        <v>59.530616953211997</v>
      </c>
    </row>
    <row r="4588" spans="1:2" x14ac:dyDescent="0.2">
      <c r="A4588" s="50">
        <v>4585</v>
      </c>
      <c r="B4588" s="51">
        <v>60.955190660593168</v>
      </c>
    </row>
    <row r="4589" spans="1:2" x14ac:dyDescent="0.2">
      <c r="A4589" s="50">
        <v>4586</v>
      </c>
      <c r="B4589" s="51">
        <v>63.595907761245812</v>
      </c>
    </row>
    <row r="4590" spans="1:2" x14ac:dyDescent="0.2">
      <c r="A4590" s="50">
        <v>4587</v>
      </c>
      <c r="B4590" s="51">
        <v>62.957970689584101</v>
      </c>
    </row>
    <row r="4591" spans="1:2" x14ac:dyDescent="0.2">
      <c r="A4591" s="50">
        <v>4588</v>
      </c>
      <c r="B4591" s="51">
        <v>60.42947945969636</v>
      </c>
    </row>
    <row r="4592" spans="1:2" x14ac:dyDescent="0.2">
      <c r="A4592" s="50">
        <v>4589</v>
      </c>
      <c r="B4592" s="51">
        <v>60.680542827784279</v>
      </c>
    </row>
    <row r="4593" spans="1:2" x14ac:dyDescent="0.2">
      <c r="A4593" s="50">
        <v>4590</v>
      </c>
      <c r="B4593" s="51">
        <v>64.686877467469145</v>
      </c>
    </row>
    <row r="4594" spans="1:2" x14ac:dyDescent="0.2">
      <c r="A4594" s="50">
        <v>4591</v>
      </c>
      <c r="B4594" s="51">
        <v>60.768103517885322</v>
      </c>
    </row>
    <row r="4595" spans="1:2" x14ac:dyDescent="0.2">
      <c r="A4595" s="50">
        <v>4592</v>
      </c>
      <c r="B4595" s="51">
        <v>61.398031462745948</v>
      </c>
    </row>
    <row r="4596" spans="1:2" x14ac:dyDescent="0.2">
      <c r="A4596" s="50">
        <v>4593</v>
      </c>
      <c r="B4596" s="51">
        <v>62.257974018778427</v>
      </c>
    </row>
    <row r="4597" spans="1:2" x14ac:dyDescent="0.2">
      <c r="A4597" s="50">
        <v>4594</v>
      </c>
      <c r="B4597" s="51">
        <v>61.12552637359196</v>
      </c>
    </row>
    <row r="4598" spans="1:2" x14ac:dyDescent="0.2">
      <c r="A4598" s="50">
        <v>4595</v>
      </c>
      <c r="B4598" s="51">
        <v>65.402705927482344</v>
      </c>
    </row>
    <row r="4599" spans="1:2" x14ac:dyDescent="0.2">
      <c r="A4599" s="50">
        <v>4596</v>
      </c>
      <c r="B4599" s="51">
        <v>59.438986813605574</v>
      </c>
    </row>
    <row r="4600" spans="1:2" x14ac:dyDescent="0.2">
      <c r="A4600" s="50">
        <v>4597</v>
      </c>
      <c r="B4600" s="51">
        <v>59.558968765674862</v>
      </c>
    </row>
    <row r="4601" spans="1:2" x14ac:dyDescent="0.2">
      <c r="A4601" s="50">
        <v>4598</v>
      </c>
      <c r="B4601" s="51">
        <v>59.169226016525563</v>
      </c>
    </row>
    <row r="4602" spans="1:2" x14ac:dyDescent="0.2">
      <c r="A4602" s="50">
        <v>4599</v>
      </c>
      <c r="B4602" s="51">
        <v>60.153336549641274</v>
      </c>
    </row>
    <row r="4603" spans="1:2" x14ac:dyDescent="0.2">
      <c r="A4603" s="50">
        <v>4600</v>
      </c>
      <c r="B4603" s="51">
        <v>62.817849886034331</v>
      </c>
    </row>
    <row r="4604" spans="1:2" x14ac:dyDescent="0.2">
      <c r="A4604" s="50">
        <v>4601</v>
      </c>
      <c r="B4604" s="51">
        <v>63.642405903638711</v>
      </c>
    </row>
    <row r="4605" spans="1:2" x14ac:dyDescent="0.2">
      <c r="A4605" s="50">
        <v>4602</v>
      </c>
      <c r="B4605" s="51">
        <v>64.888095172331603</v>
      </c>
    </row>
    <row r="4606" spans="1:2" x14ac:dyDescent="0.2">
      <c r="A4606" s="50">
        <v>4603</v>
      </c>
      <c r="B4606" s="51">
        <v>62.003250062222747</v>
      </c>
    </row>
    <row r="4607" spans="1:2" x14ac:dyDescent="0.2">
      <c r="A4607" s="50">
        <v>4604</v>
      </c>
      <c r="B4607" s="51">
        <v>63.450604030568101</v>
      </c>
    </row>
    <row r="4608" spans="1:2" x14ac:dyDescent="0.2">
      <c r="A4608" s="50">
        <v>4605</v>
      </c>
      <c r="B4608" s="51">
        <v>63.353885166586259</v>
      </c>
    </row>
    <row r="4609" spans="1:2" x14ac:dyDescent="0.2">
      <c r="A4609" s="50">
        <v>4606</v>
      </c>
      <c r="B4609" s="51">
        <v>57.869112218466007</v>
      </c>
    </row>
    <row r="4610" spans="1:2" x14ac:dyDescent="0.2">
      <c r="A4610" s="50">
        <v>4607</v>
      </c>
      <c r="B4610" s="51">
        <v>59.309790533220756</v>
      </c>
    </row>
    <row r="4611" spans="1:2" x14ac:dyDescent="0.2">
      <c r="A4611" s="50">
        <v>4608</v>
      </c>
      <c r="B4611" s="51">
        <v>59.877771819864385</v>
      </c>
    </row>
    <row r="4612" spans="1:2" x14ac:dyDescent="0.2">
      <c r="A4612" s="50">
        <v>4609</v>
      </c>
      <c r="B4612" s="51">
        <v>67.021654624672166</v>
      </c>
    </row>
    <row r="4613" spans="1:2" x14ac:dyDescent="0.2">
      <c r="A4613" s="50">
        <v>4610</v>
      </c>
      <c r="B4613" s="51">
        <v>61.945099832661526</v>
      </c>
    </row>
    <row r="4614" spans="1:2" x14ac:dyDescent="0.2">
      <c r="A4614" s="50">
        <v>4611</v>
      </c>
      <c r="B4614" s="51">
        <v>63.671095904330258</v>
      </c>
    </row>
    <row r="4615" spans="1:2" x14ac:dyDescent="0.2">
      <c r="A4615" s="50">
        <v>4612</v>
      </c>
      <c r="B4615" s="51">
        <v>62.771248212512049</v>
      </c>
    </row>
    <row r="4616" spans="1:2" x14ac:dyDescent="0.2">
      <c r="A4616" s="50">
        <v>4613</v>
      </c>
      <c r="B4616" s="51">
        <v>61.06129515195336</v>
      </c>
    </row>
    <row r="4617" spans="1:2" x14ac:dyDescent="0.2">
      <c r="A4617" s="50">
        <v>4614</v>
      </c>
      <c r="B4617" s="51">
        <v>66.078373302863838</v>
      </c>
    </row>
    <row r="4618" spans="1:2" x14ac:dyDescent="0.2">
      <c r="A4618" s="50">
        <v>4615</v>
      </c>
      <c r="B4618" s="51">
        <v>56.939033826678319</v>
      </c>
    </row>
    <row r="4619" spans="1:2" x14ac:dyDescent="0.2">
      <c r="A4619" s="50">
        <v>4616</v>
      </c>
      <c r="B4619" s="51">
        <v>61.592982406925891</v>
      </c>
    </row>
    <row r="4620" spans="1:2" x14ac:dyDescent="0.2">
      <c r="A4620" s="50">
        <v>4617</v>
      </c>
      <c r="B4620" s="51">
        <v>65.814864332518084</v>
      </c>
    </row>
    <row r="4621" spans="1:2" x14ac:dyDescent="0.2">
      <c r="A4621" s="50">
        <v>4618</v>
      </c>
      <c r="B4621" s="51">
        <v>58.403748790869734</v>
      </c>
    </row>
    <row r="4622" spans="1:2" x14ac:dyDescent="0.2">
      <c r="A4622" s="50">
        <v>4619</v>
      </c>
      <c r="B4622" s="51">
        <v>61.036737946824708</v>
      </c>
    </row>
    <row r="4623" spans="1:2" x14ac:dyDescent="0.2">
      <c r="A4623" s="50">
        <v>4620</v>
      </c>
      <c r="B4623" s="51">
        <v>60.608358622515915</v>
      </c>
    </row>
    <row r="4624" spans="1:2" x14ac:dyDescent="0.2">
      <c r="A4624" s="50">
        <v>4621</v>
      </c>
      <c r="B4624" s="51">
        <v>65.079152314927299</v>
      </c>
    </row>
    <row r="4625" spans="1:2" x14ac:dyDescent="0.2">
      <c r="A4625" s="50">
        <v>4622</v>
      </c>
      <c r="B4625" s="51">
        <v>60.065242240101156</v>
      </c>
    </row>
    <row r="4626" spans="1:2" x14ac:dyDescent="0.2">
      <c r="A4626" s="50">
        <v>4623</v>
      </c>
      <c r="B4626" s="51">
        <v>63.006111080382688</v>
      </c>
    </row>
    <row r="4627" spans="1:2" x14ac:dyDescent="0.2">
      <c r="A4627" s="50">
        <v>4624</v>
      </c>
      <c r="B4627" s="51">
        <v>63.021625109259979</v>
      </c>
    </row>
    <row r="4628" spans="1:2" x14ac:dyDescent="0.2">
      <c r="A4628" s="50">
        <v>4625</v>
      </c>
      <c r="B4628" s="51">
        <v>60.185849881211226</v>
      </c>
    </row>
    <row r="4629" spans="1:2" x14ac:dyDescent="0.2">
      <c r="A4629" s="50">
        <v>4626</v>
      </c>
      <c r="B4629" s="51">
        <v>61.27513878078652</v>
      </c>
    </row>
    <row r="4630" spans="1:2" x14ac:dyDescent="0.2">
      <c r="A4630" s="50">
        <v>4627</v>
      </c>
      <c r="B4630" s="51">
        <v>62.612301217611034</v>
      </c>
    </row>
    <row r="4631" spans="1:2" x14ac:dyDescent="0.2">
      <c r="A4631" s="50">
        <v>4628</v>
      </c>
      <c r="B4631" s="51">
        <v>59.712152109114506</v>
      </c>
    </row>
    <row r="4632" spans="1:2" x14ac:dyDescent="0.2">
      <c r="A4632" s="50">
        <v>4629</v>
      </c>
      <c r="B4632" s="51">
        <v>62.163522163568523</v>
      </c>
    </row>
    <row r="4633" spans="1:2" x14ac:dyDescent="0.2">
      <c r="A4633" s="50">
        <v>4630</v>
      </c>
      <c r="B4633" s="51">
        <v>59.485413098842464</v>
      </c>
    </row>
    <row r="4634" spans="1:2" x14ac:dyDescent="0.2">
      <c r="A4634" s="50">
        <v>4631</v>
      </c>
      <c r="B4634" s="51">
        <v>62.515496828699511</v>
      </c>
    </row>
    <row r="4635" spans="1:2" x14ac:dyDescent="0.2">
      <c r="A4635" s="50">
        <v>4632</v>
      </c>
      <c r="B4635" s="51">
        <v>65.172858529293862</v>
      </c>
    </row>
    <row r="4636" spans="1:2" x14ac:dyDescent="0.2">
      <c r="A4636" s="50">
        <v>4633</v>
      </c>
      <c r="B4636" s="51">
        <v>61.652274404259124</v>
      </c>
    </row>
    <row r="4637" spans="1:2" x14ac:dyDescent="0.2">
      <c r="A4637" s="50">
        <v>4634</v>
      </c>
      <c r="B4637" s="51">
        <v>65.232736910845716</v>
      </c>
    </row>
    <row r="4638" spans="1:2" x14ac:dyDescent="0.2">
      <c r="A4638" s="50">
        <v>4635</v>
      </c>
      <c r="B4638" s="51">
        <v>59.77728127432998</v>
      </c>
    </row>
    <row r="4639" spans="1:2" x14ac:dyDescent="0.2">
      <c r="A4639" s="50">
        <v>4636</v>
      </c>
      <c r="B4639" s="51">
        <v>57.692000659608176</v>
      </c>
    </row>
    <row r="4640" spans="1:2" x14ac:dyDescent="0.2">
      <c r="A4640" s="50">
        <v>4637</v>
      </c>
      <c r="B4640" s="51">
        <v>61.412784025958622</v>
      </c>
    </row>
    <row r="4641" spans="1:2" x14ac:dyDescent="0.2">
      <c r="A4641" s="50">
        <v>4638</v>
      </c>
      <c r="B4641" s="51">
        <v>58.587460404292855</v>
      </c>
    </row>
    <row r="4642" spans="1:2" x14ac:dyDescent="0.2">
      <c r="A4642" s="50">
        <v>4639</v>
      </c>
      <c r="B4642" s="51">
        <v>62.047266370765563</v>
      </c>
    </row>
    <row r="4643" spans="1:2" x14ac:dyDescent="0.2">
      <c r="A4643" s="50">
        <v>4640</v>
      </c>
      <c r="B4643" s="51">
        <v>60.0990028366137</v>
      </c>
    </row>
    <row r="4644" spans="1:2" x14ac:dyDescent="0.2">
      <c r="A4644" s="50">
        <v>4641</v>
      </c>
      <c r="B4644" s="51">
        <v>61.458656166118551</v>
      </c>
    </row>
    <row r="4645" spans="1:2" x14ac:dyDescent="0.2">
      <c r="A4645" s="50">
        <v>4642</v>
      </c>
      <c r="B4645" s="51">
        <v>62.083367945090302</v>
      </c>
    </row>
    <row r="4646" spans="1:2" x14ac:dyDescent="0.2">
      <c r="A4646" s="50">
        <v>4643</v>
      </c>
      <c r="B4646" s="51">
        <v>61.674647009517273</v>
      </c>
    </row>
    <row r="4647" spans="1:2" x14ac:dyDescent="0.2">
      <c r="A4647" s="50">
        <v>4644</v>
      </c>
      <c r="B4647" s="51">
        <v>62.918805375012461</v>
      </c>
    </row>
    <row r="4648" spans="1:2" x14ac:dyDescent="0.2">
      <c r="A4648" s="50">
        <v>4645</v>
      </c>
      <c r="B4648" s="51">
        <v>66.274048187754261</v>
      </c>
    </row>
    <row r="4649" spans="1:2" x14ac:dyDescent="0.2">
      <c r="A4649" s="50">
        <v>4646</v>
      </c>
      <c r="B4649" s="51">
        <v>60.697815012996131</v>
      </c>
    </row>
    <row r="4650" spans="1:2" x14ac:dyDescent="0.2">
      <c r="A4650" s="50">
        <v>4647</v>
      </c>
      <c r="B4650" s="51">
        <v>61.578548131334323</v>
      </c>
    </row>
    <row r="4651" spans="1:2" x14ac:dyDescent="0.2">
      <c r="A4651" s="50">
        <v>4648</v>
      </c>
      <c r="B4651" s="51">
        <v>61.733532637465238</v>
      </c>
    </row>
    <row r="4652" spans="1:2" x14ac:dyDescent="0.2">
      <c r="A4652" s="50">
        <v>4649</v>
      </c>
      <c r="B4652" s="51">
        <v>62.733263751700967</v>
      </c>
    </row>
    <row r="4653" spans="1:2" x14ac:dyDescent="0.2">
      <c r="A4653" s="50">
        <v>4650</v>
      </c>
      <c r="B4653" s="51">
        <v>58.908884610051793</v>
      </c>
    </row>
    <row r="4654" spans="1:2" x14ac:dyDescent="0.2">
      <c r="A4654" s="50">
        <v>4651</v>
      </c>
      <c r="B4654" s="51">
        <v>66.151202182461986</v>
      </c>
    </row>
    <row r="4655" spans="1:2" x14ac:dyDescent="0.2">
      <c r="A4655" s="50">
        <v>4652</v>
      </c>
      <c r="B4655" s="51">
        <v>62.294259829922801</v>
      </c>
    </row>
    <row r="4656" spans="1:2" x14ac:dyDescent="0.2">
      <c r="A4656" s="50">
        <v>4653</v>
      </c>
      <c r="B4656" s="51">
        <v>62.493021209581066</v>
      </c>
    </row>
    <row r="4657" spans="1:2" x14ac:dyDescent="0.2">
      <c r="A4657" s="50">
        <v>4654</v>
      </c>
      <c r="B4657" s="51">
        <v>60.269664476891485</v>
      </c>
    </row>
    <row r="4658" spans="1:2" x14ac:dyDescent="0.2">
      <c r="A4658" s="50">
        <v>4655</v>
      </c>
      <c r="B4658" s="51">
        <v>61.085722304450435</v>
      </c>
    </row>
    <row r="4659" spans="1:2" x14ac:dyDescent="0.2">
      <c r="A4659" s="50">
        <v>4656</v>
      </c>
      <c r="B4659" s="51">
        <v>63.176490677298872</v>
      </c>
    </row>
    <row r="4660" spans="1:2" x14ac:dyDescent="0.2">
      <c r="A4660" s="50">
        <v>4657</v>
      </c>
      <c r="B4660" s="51">
        <v>64.324507091907876</v>
      </c>
    </row>
    <row r="4661" spans="1:2" x14ac:dyDescent="0.2">
      <c r="A4661" s="50">
        <v>4658</v>
      </c>
      <c r="B4661" s="51">
        <v>62.895067122298627</v>
      </c>
    </row>
    <row r="4662" spans="1:2" x14ac:dyDescent="0.2">
      <c r="A4662" s="50">
        <v>4659</v>
      </c>
      <c r="B4662" s="51">
        <v>60.653395657594068</v>
      </c>
    </row>
    <row r="4663" spans="1:2" x14ac:dyDescent="0.2">
      <c r="A4663" s="50">
        <v>4660</v>
      </c>
      <c r="B4663" s="51">
        <v>59.950717492240194</v>
      </c>
    </row>
    <row r="4664" spans="1:2" x14ac:dyDescent="0.2">
      <c r="A4664" s="50">
        <v>4661</v>
      </c>
      <c r="B4664" s="51">
        <v>60.043348446917527</v>
      </c>
    </row>
    <row r="4665" spans="1:2" x14ac:dyDescent="0.2">
      <c r="A4665" s="50">
        <v>4662</v>
      </c>
      <c r="B4665" s="51">
        <v>59.75211354786569</v>
      </c>
    </row>
    <row r="4666" spans="1:2" x14ac:dyDescent="0.2">
      <c r="A4666" s="50">
        <v>4663</v>
      </c>
      <c r="B4666" s="51">
        <v>60.534472541577735</v>
      </c>
    </row>
    <row r="4667" spans="1:2" x14ac:dyDescent="0.2">
      <c r="A4667" s="50">
        <v>4664</v>
      </c>
      <c r="B4667" s="51">
        <v>65.594116115609495</v>
      </c>
    </row>
    <row r="4668" spans="1:2" x14ac:dyDescent="0.2">
      <c r="A4668" s="50">
        <v>4665</v>
      </c>
      <c r="B4668" s="51">
        <v>59.014271875996862</v>
      </c>
    </row>
    <row r="4669" spans="1:2" x14ac:dyDescent="0.2">
      <c r="A4669" s="50">
        <v>4666</v>
      </c>
      <c r="B4669" s="51">
        <v>60.399942654655518</v>
      </c>
    </row>
    <row r="4670" spans="1:2" x14ac:dyDescent="0.2">
      <c r="A4670" s="50">
        <v>4667</v>
      </c>
      <c r="B4670" s="51">
        <v>62.280084894935044</v>
      </c>
    </row>
    <row r="4671" spans="1:2" x14ac:dyDescent="0.2">
      <c r="A4671" s="50">
        <v>4668</v>
      </c>
      <c r="B4671" s="51">
        <v>58.499088564642669</v>
      </c>
    </row>
    <row r="4672" spans="1:2" x14ac:dyDescent="0.2">
      <c r="A4672" s="50">
        <v>4669</v>
      </c>
      <c r="B4672" s="51">
        <v>58.105978339360149</v>
      </c>
    </row>
    <row r="4673" spans="1:2" x14ac:dyDescent="0.2">
      <c r="A4673" s="50">
        <v>4670</v>
      </c>
      <c r="B4673" s="51">
        <v>61.227944744656646</v>
      </c>
    </row>
    <row r="4674" spans="1:2" x14ac:dyDescent="0.2">
      <c r="A4674" s="50">
        <v>4671</v>
      </c>
      <c r="B4674" s="51">
        <v>59.853853309412358</v>
      </c>
    </row>
    <row r="4675" spans="1:2" x14ac:dyDescent="0.2">
      <c r="A4675" s="50">
        <v>4672</v>
      </c>
      <c r="B4675" s="51">
        <v>60.300684787165082</v>
      </c>
    </row>
    <row r="4676" spans="1:2" x14ac:dyDescent="0.2">
      <c r="A4676" s="50">
        <v>4673</v>
      </c>
      <c r="B4676" s="51">
        <v>58.338364924222752</v>
      </c>
    </row>
    <row r="4677" spans="1:2" x14ac:dyDescent="0.2">
      <c r="A4677" s="50">
        <v>4674</v>
      </c>
      <c r="B4677" s="51">
        <v>62.221744180576408</v>
      </c>
    </row>
    <row r="4678" spans="1:2" x14ac:dyDescent="0.2">
      <c r="A4678" s="50">
        <v>4675</v>
      </c>
      <c r="B4678" s="51">
        <v>59.074889715846716</v>
      </c>
    </row>
    <row r="4679" spans="1:2" x14ac:dyDescent="0.2">
      <c r="A4679" s="50">
        <v>4676</v>
      </c>
      <c r="B4679" s="51">
        <v>63.070381781888806</v>
      </c>
    </row>
    <row r="4680" spans="1:2" x14ac:dyDescent="0.2">
      <c r="A4680" s="50">
        <v>4677</v>
      </c>
      <c r="B4680" s="51">
        <v>62.832847281001612</v>
      </c>
    </row>
    <row r="4681" spans="1:2" x14ac:dyDescent="0.2">
      <c r="A4681" s="50">
        <v>4678</v>
      </c>
      <c r="B4681" s="51">
        <v>60.862790815714526</v>
      </c>
    </row>
    <row r="4682" spans="1:2" x14ac:dyDescent="0.2">
      <c r="A4682" s="50">
        <v>4679</v>
      </c>
      <c r="B4682" s="51">
        <v>58.794787485021764</v>
      </c>
    </row>
    <row r="4683" spans="1:2" x14ac:dyDescent="0.2">
      <c r="A4683" s="50">
        <v>4680</v>
      </c>
      <c r="B4683" s="51">
        <v>61.872726473347257</v>
      </c>
    </row>
    <row r="4684" spans="1:2" x14ac:dyDescent="0.2">
      <c r="A4684" s="50">
        <v>4681</v>
      </c>
      <c r="B4684" s="51">
        <v>60.794357910865273</v>
      </c>
    </row>
    <row r="4685" spans="1:2" x14ac:dyDescent="0.2">
      <c r="A4685" s="50">
        <v>4682</v>
      </c>
      <c r="B4685" s="51">
        <v>59.276834260409849</v>
      </c>
    </row>
    <row r="4686" spans="1:2" x14ac:dyDescent="0.2">
      <c r="A4686" s="50">
        <v>4683</v>
      </c>
      <c r="B4686" s="51">
        <v>61.336879158810426</v>
      </c>
    </row>
    <row r="4687" spans="1:2" x14ac:dyDescent="0.2">
      <c r="A4687" s="50">
        <v>4684</v>
      </c>
      <c r="B4687" s="51">
        <v>62.433889147298466</v>
      </c>
    </row>
    <row r="4688" spans="1:2" x14ac:dyDescent="0.2">
      <c r="A4688" s="50">
        <v>4685</v>
      </c>
      <c r="B4688" s="51">
        <v>60.506010499689864</v>
      </c>
    </row>
    <row r="4689" spans="1:2" x14ac:dyDescent="0.2">
      <c r="A4689" s="50">
        <v>4686</v>
      </c>
      <c r="B4689" s="51">
        <v>60.458705506661467</v>
      </c>
    </row>
    <row r="4690" spans="1:2" x14ac:dyDescent="0.2">
      <c r="A4690" s="50">
        <v>4687</v>
      </c>
      <c r="B4690" s="51">
        <v>66.410533776754576</v>
      </c>
    </row>
    <row r="4691" spans="1:2" x14ac:dyDescent="0.2">
      <c r="A4691" s="50">
        <v>4688</v>
      </c>
      <c r="B4691" s="51">
        <v>66.506891719402304</v>
      </c>
    </row>
    <row r="4692" spans="1:2" x14ac:dyDescent="0.2">
      <c r="A4692" s="50">
        <v>4689</v>
      </c>
      <c r="B4692" s="51">
        <v>62.119476899060714</v>
      </c>
    </row>
    <row r="4693" spans="1:2" x14ac:dyDescent="0.2">
      <c r="A4693" s="50">
        <v>4690</v>
      </c>
      <c r="B4693" s="51">
        <v>63.045942422952187</v>
      </c>
    </row>
    <row r="4694" spans="1:2" x14ac:dyDescent="0.2">
      <c r="A4694" s="50">
        <v>4691</v>
      </c>
      <c r="B4694" s="51">
        <v>65.024516910447076</v>
      </c>
    </row>
    <row r="4695" spans="1:2" x14ac:dyDescent="0.2">
      <c r="A4695" s="50">
        <v>4692</v>
      </c>
      <c r="B4695" s="51">
        <v>61.82851497916409</v>
      </c>
    </row>
    <row r="4696" spans="1:2" x14ac:dyDescent="0.2">
      <c r="A4696" s="50">
        <v>4693</v>
      </c>
      <c r="B4696" s="51">
        <v>64.170323604274159</v>
      </c>
    </row>
    <row r="4697" spans="1:2" x14ac:dyDescent="0.2">
      <c r="A4697" s="50">
        <v>4694</v>
      </c>
      <c r="B4697" s="51">
        <v>61.711262669989637</v>
      </c>
    </row>
    <row r="4698" spans="1:2" x14ac:dyDescent="0.2">
      <c r="A4698" s="50">
        <v>4695</v>
      </c>
      <c r="B4698" s="51">
        <v>64.808356496221734</v>
      </c>
    </row>
    <row r="4699" spans="1:2" x14ac:dyDescent="0.2">
      <c r="A4699" s="50">
        <v>4696</v>
      </c>
      <c r="B4699" s="51">
        <v>60.55256140909772</v>
      </c>
    </row>
    <row r="4700" spans="1:2" x14ac:dyDescent="0.2">
      <c r="A4700" s="50">
        <v>4697</v>
      </c>
      <c r="B4700" s="51">
        <v>61.930983237526597</v>
      </c>
    </row>
    <row r="4701" spans="1:2" x14ac:dyDescent="0.2">
      <c r="A4701" s="50">
        <v>4698</v>
      </c>
      <c r="B4701" s="51">
        <v>60.580586623672851</v>
      </c>
    </row>
    <row r="4702" spans="1:2" x14ac:dyDescent="0.2">
      <c r="A4702" s="50">
        <v>4699</v>
      </c>
      <c r="B4702" s="51">
        <v>60.217928904315421</v>
      </c>
    </row>
    <row r="4703" spans="1:2" x14ac:dyDescent="0.2">
      <c r="A4703" s="50">
        <v>4700</v>
      </c>
      <c r="B4703" s="51">
        <v>58.974056056313387</v>
      </c>
    </row>
    <row r="4704" spans="1:2" x14ac:dyDescent="0.2">
      <c r="A4704" s="50">
        <v>4701</v>
      </c>
      <c r="B4704" s="51">
        <v>61.696978657512382</v>
      </c>
    </row>
    <row r="4705" spans="1:2" x14ac:dyDescent="0.2">
      <c r="A4705" s="50">
        <v>4702</v>
      </c>
      <c r="B4705" s="51">
        <v>61.374937722198567</v>
      </c>
    </row>
    <row r="4706" spans="1:2" x14ac:dyDescent="0.2">
      <c r="A4706" s="50">
        <v>4703</v>
      </c>
      <c r="B4706" s="51">
        <v>63.993086672182727</v>
      </c>
    </row>
    <row r="4707" spans="1:2" x14ac:dyDescent="0.2">
      <c r="A4707" s="50">
        <v>4704</v>
      </c>
      <c r="B4707" s="51">
        <v>62.061361818080975</v>
      </c>
    </row>
    <row r="4708" spans="1:2" x14ac:dyDescent="0.2">
      <c r="A4708" s="50">
        <v>4705</v>
      </c>
      <c r="B4708" s="51">
        <v>63.243247507927961</v>
      </c>
    </row>
    <row r="4709" spans="1:2" x14ac:dyDescent="0.2">
      <c r="A4709" s="50">
        <v>4706</v>
      </c>
      <c r="B4709" s="51">
        <v>64.046785166481214</v>
      </c>
    </row>
    <row r="4710" spans="1:2" x14ac:dyDescent="0.2">
      <c r="A4710" s="50">
        <v>4707</v>
      </c>
      <c r="B4710" s="51">
        <v>63.495069440473124</v>
      </c>
    </row>
    <row r="4711" spans="1:2" x14ac:dyDescent="0.2">
      <c r="A4711" s="50">
        <v>4708</v>
      </c>
      <c r="B4711" s="51">
        <v>65.972313231004179</v>
      </c>
    </row>
    <row r="4712" spans="1:2" x14ac:dyDescent="0.2">
      <c r="A4712" s="50">
        <v>4709</v>
      </c>
      <c r="B4712" s="51">
        <v>60.904694755509354</v>
      </c>
    </row>
    <row r="4713" spans="1:2" x14ac:dyDescent="0.2">
      <c r="A4713" s="50">
        <v>4710</v>
      </c>
      <c r="B4713" s="51">
        <v>61.020937518893405</v>
      </c>
    </row>
    <row r="4714" spans="1:2" x14ac:dyDescent="0.2">
      <c r="A4714" s="50">
        <v>4711</v>
      </c>
      <c r="B4714" s="51">
        <v>63.380196643539449</v>
      </c>
    </row>
    <row r="4715" spans="1:2" x14ac:dyDescent="0.2">
      <c r="A4715" s="50">
        <v>4712</v>
      </c>
      <c r="B4715" s="51">
        <v>63.567896761884938</v>
      </c>
    </row>
    <row r="4716" spans="1:2" x14ac:dyDescent="0.2">
      <c r="A4716" s="50">
        <v>4713</v>
      </c>
      <c r="B4716" s="51">
        <v>65.336133450139144</v>
      </c>
    </row>
    <row r="4717" spans="1:2" x14ac:dyDescent="0.2">
      <c r="A4717" s="50">
        <v>4714</v>
      </c>
      <c r="B4717" s="51">
        <v>61.473289465612574</v>
      </c>
    </row>
    <row r="4718" spans="1:2" x14ac:dyDescent="0.2">
      <c r="A4718" s="50">
        <v>4715</v>
      </c>
      <c r="B4718" s="51">
        <v>57.558804174436879</v>
      </c>
    </row>
    <row r="4719" spans="1:2" x14ac:dyDescent="0.2">
      <c r="A4719" s="50">
        <v>4716</v>
      </c>
      <c r="B4719" s="51">
        <v>62.575086187640636</v>
      </c>
    </row>
    <row r="4720" spans="1:2" x14ac:dyDescent="0.2">
      <c r="A4720" s="50">
        <v>4717</v>
      </c>
      <c r="B4720" s="51">
        <v>64.761413176955003</v>
      </c>
    </row>
    <row r="4721" spans="1:2" x14ac:dyDescent="0.2">
      <c r="A4721" s="50">
        <v>4718</v>
      </c>
      <c r="B4721" s="51">
        <v>62.177637003297491</v>
      </c>
    </row>
    <row r="4722" spans="1:2" x14ac:dyDescent="0.2">
      <c r="A4722" s="50">
        <v>4719</v>
      </c>
      <c r="B4722" s="51">
        <v>62.856334219222795</v>
      </c>
    </row>
    <row r="4723" spans="1:2" x14ac:dyDescent="0.2">
      <c r="A4723" s="50">
        <v>4720</v>
      </c>
      <c r="B4723" s="51">
        <v>69.887048543866015</v>
      </c>
    </row>
    <row r="4724" spans="1:2" x14ac:dyDescent="0.2">
      <c r="A4724" s="50">
        <v>4721</v>
      </c>
      <c r="B4724" s="51">
        <v>59.973555026635914</v>
      </c>
    </row>
    <row r="4725" spans="1:2" x14ac:dyDescent="0.2">
      <c r="A4725" s="50">
        <v>4722</v>
      </c>
      <c r="B4725" s="51">
        <v>65.874164235822093</v>
      </c>
    </row>
    <row r="4726" spans="1:2" x14ac:dyDescent="0.2">
      <c r="A4726" s="50">
        <v>4723</v>
      </c>
      <c r="B4726" s="51">
        <v>62.470591858035647</v>
      </c>
    </row>
    <row r="4727" spans="1:2" x14ac:dyDescent="0.2">
      <c r="A4727" s="50">
        <v>4724</v>
      </c>
      <c r="B4727" s="51">
        <v>61.96712911071991</v>
      </c>
    </row>
    <row r="4728" spans="1:2" x14ac:dyDescent="0.2">
      <c r="A4728" s="50">
        <v>4725</v>
      </c>
      <c r="B4728" s="51">
        <v>62.025259837322572</v>
      </c>
    </row>
    <row r="4729" spans="1:2" x14ac:dyDescent="0.2">
      <c r="A4729" s="50">
        <v>4726</v>
      </c>
      <c r="B4729" s="51">
        <v>61.850631484068209</v>
      </c>
    </row>
    <row r="4730" spans="1:2" x14ac:dyDescent="0.2">
      <c r="A4730" s="50">
        <v>4727</v>
      </c>
      <c r="B4730" s="51">
        <v>62.375033638939456</v>
      </c>
    </row>
    <row r="4731" spans="1:2" x14ac:dyDescent="0.2">
      <c r="A4731" s="50">
        <v>4728</v>
      </c>
      <c r="B4731" s="51">
        <v>60.724603554303997</v>
      </c>
    </row>
    <row r="4732" spans="1:2" x14ac:dyDescent="0.2">
      <c r="A4732" s="50">
        <v>4729</v>
      </c>
      <c r="B4732" s="51">
        <v>59.644702587488482</v>
      </c>
    </row>
    <row r="4733" spans="1:2" x14ac:dyDescent="0.2">
      <c r="A4733" s="50">
        <v>4730</v>
      </c>
      <c r="B4733" s="51">
        <v>60.751183784944537</v>
      </c>
    </row>
    <row r="4734" spans="1:2" x14ac:dyDescent="0.2">
      <c r="A4734" s="50">
        <v>4731</v>
      </c>
      <c r="B4734" s="51">
        <v>64.362114830509185</v>
      </c>
    </row>
    <row r="4735" spans="1:2" x14ac:dyDescent="0.2">
      <c r="A4735" s="50">
        <v>4732</v>
      </c>
      <c r="B4735" s="51">
        <v>61.351765125452644</v>
      </c>
    </row>
    <row r="4736" spans="1:2" x14ac:dyDescent="0.2">
      <c r="A4736" s="50">
        <v>4733</v>
      </c>
      <c r="B4736" s="51">
        <v>59.133098873863844</v>
      </c>
    </row>
    <row r="4737" spans="1:2" x14ac:dyDescent="0.2">
      <c r="A4737" s="50">
        <v>4734</v>
      </c>
      <c r="B4737" s="51">
        <v>61.518810345794272</v>
      </c>
    </row>
    <row r="4738" spans="1:2" x14ac:dyDescent="0.2">
      <c r="A4738" s="50">
        <v>4735</v>
      </c>
      <c r="B4738" s="51">
        <v>61.908933797546425</v>
      </c>
    </row>
    <row r="4739" spans="1:2" x14ac:dyDescent="0.2">
      <c r="A4739" s="50">
        <v>4736</v>
      </c>
      <c r="B4739" s="51">
        <v>62.19968322676754</v>
      </c>
    </row>
    <row r="4740" spans="1:2" x14ac:dyDescent="0.2">
      <c r="A4740" s="50">
        <v>4737</v>
      </c>
      <c r="B4740" s="51">
        <v>61.313570022316568</v>
      </c>
    </row>
    <row r="4741" spans="1:2" x14ac:dyDescent="0.2">
      <c r="A4741" s="50">
        <v>4738</v>
      </c>
      <c r="B4741" s="51">
        <v>64.264171672970178</v>
      </c>
    </row>
    <row r="4742" spans="1:2" x14ac:dyDescent="0.2">
      <c r="A4742" s="50">
        <v>4739</v>
      </c>
      <c r="B4742" s="51">
        <v>61.533337767092732</v>
      </c>
    </row>
    <row r="4743" spans="1:2" x14ac:dyDescent="0.2">
      <c r="A4743" s="50">
        <v>4740</v>
      </c>
      <c r="B4743" s="51">
        <v>66.873145906926339</v>
      </c>
    </row>
    <row r="4744" spans="1:2" x14ac:dyDescent="0.2">
      <c r="A4744" s="50">
        <v>4741</v>
      </c>
      <c r="B4744" s="51">
        <v>63.135533285055686</v>
      </c>
    </row>
    <row r="4745" spans="1:2" x14ac:dyDescent="0.2">
      <c r="A4745" s="50">
        <v>4742</v>
      </c>
      <c r="B4745" s="51">
        <v>62.649678357114034</v>
      </c>
    </row>
    <row r="4746" spans="1:2" x14ac:dyDescent="0.2">
      <c r="A4746" s="50">
        <v>4743</v>
      </c>
      <c r="B4746" s="51">
        <v>61.435755345279219</v>
      </c>
    </row>
    <row r="4747" spans="1:2" x14ac:dyDescent="0.2">
      <c r="A4747" s="50">
        <v>4744</v>
      </c>
      <c r="B4747" s="51">
        <v>63.748198915940655</v>
      </c>
    </row>
    <row r="4748" spans="1:2" x14ac:dyDescent="0.2">
      <c r="A4748" s="50">
        <v>4745</v>
      </c>
      <c r="B4748" s="51">
        <v>62.589598099822993</v>
      </c>
    </row>
    <row r="4749" spans="1:2" x14ac:dyDescent="0.2">
      <c r="A4749" s="50">
        <v>4746</v>
      </c>
      <c r="B4749" s="51">
        <v>61.615475689016328</v>
      </c>
    </row>
    <row r="4750" spans="1:2" x14ac:dyDescent="0.2">
      <c r="A4750" s="50">
        <v>4747</v>
      </c>
      <c r="B4750" s="51">
        <v>63.11075105405591</v>
      </c>
    </row>
    <row r="4751" spans="1:2" x14ac:dyDescent="0.2">
      <c r="A4751" s="50">
        <v>4748</v>
      </c>
      <c r="B4751" s="51">
        <v>64.642840112575811</v>
      </c>
    </row>
    <row r="4752" spans="1:2" x14ac:dyDescent="0.2">
      <c r="A4752" s="50">
        <v>4749</v>
      </c>
      <c r="B4752" s="51">
        <v>62.352807339774664</v>
      </c>
    </row>
    <row r="4753" spans="1:2" x14ac:dyDescent="0.2">
      <c r="A4753" s="50">
        <v>4750</v>
      </c>
      <c r="B4753" s="51">
        <v>62.316409849515786</v>
      </c>
    </row>
    <row r="4754" spans="1:2" x14ac:dyDescent="0.2">
      <c r="A4754" s="50">
        <v>4751</v>
      </c>
      <c r="B4754" s="51">
        <v>60.930021175048708</v>
      </c>
    </row>
    <row r="4755" spans="1:2" x14ac:dyDescent="0.2">
      <c r="A4755" s="50">
        <v>4752</v>
      </c>
      <c r="B4755" s="51">
        <v>58.019750720027353</v>
      </c>
    </row>
    <row r="4756" spans="1:2" x14ac:dyDescent="0.2">
      <c r="A4756" s="50">
        <v>4753</v>
      </c>
      <c r="B4756" s="51">
        <v>62.397293160573582</v>
      </c>
    </row>
    <row r="4757" spans="1:2" x14ac:dyDescent="0.2">
      <c r="A4757" s="50">
        <v>4754</v>
      </c>
      <c r="B4757" s="51">
        <v>66.675283330833494</v>
      </c>
    </row>
    <row r="4758" spans="1:2" x14ac:dyDescent="0.2">
      <c r="A4758" s="50">
        <v>4755</v>
      </c>
      <c r="B4758" s="51">
        <v>60.477268348389188</v>
      </c>
    </row>
    <row r="4759" spans="1:2" x14ac:dyDescent="0.2">
      <c r="A4759" s="50">
        <v>4756</v>
      </c>
      <c r="B4759" s="51">
        <v>62.105376814119872</v>
      </c>
    </row>
    <row r="4760" spans="1:2" x14ac:dyDescent="0.2">
      <c r="A4760" s="50">
        <v>4757</v>
      </c>
      <c r="B4760" s="51">
        <v>59.815936192492273</v>
      </c>
    </row>
    <row r="4761" spans="1:2" x14ac:dyDescent="0.2">
      <c r="A4761" s="50">
        <v>4758</v>
      </c>
      <c r="B4761" s="51">
        <v>61.989149130239419</v>
      </c>
    </row>
    <row r="4762" spans="1:2" x14ac:dyDescent="0.2">
      <c r="A4762" s="50">
        <v>4759</v>
      </c>
      <c r="B4762" s="51">
        <v>60.350779415232793</v>
      </c>
    </row>
    <row r="4763" spans="1:2" x14ac:dyDescent="0.2">
      <c r="A4763" s="50">
        <v>4760</v>
      </c>
      <c r="B4763" s="51">
        <v>60.88838706113328</v>
      </c>
    </row>
    <row r="4764" spans="1:2" x14ac:dyDescent="0.2">
      <c r="A4764" s="50">
        <v>4761</v>
      </c>
      <c r="B4764" s="51">
        <v>63.827411855850023</v>
      </c>
    </row>
    <row r="4765" spans="1:2" x14ac:dyDescent="0.2">
      <c r="A4765" s="50">
        <v>4762</v>
      </c>
      <c r="B4765" s="51">
        <v>62.411569882618444</v>
      </c>
    </row>
    <row r="4766" spans="1:2" x14ac:dyDescent="0.2">
      <c r="A4766" s="50">
        <v>4763</v>
      </c>
      <c r="B4766" s="51">
        <v>62.141495169980715</v>
      </c>
    </row>
    <row r="4767" spans="1:2" x14ac:dyDescent="0.2">
      <c r="A4767" s="50">
        <v>4764</v>
      </c>
      <c r="B4767" s="51">
        <v>61.496081198913672</v>
      </c>
    </row>
    <row r="4768" spans="1:2" x14ac:dyDescent="0.2">
      <c r="A4768" s="50">
        <v>4765</v>
      </c>
      <c r="B4768" s="51">
        <v>63.522461766208899</v>
      </c>
    </row>
    <row r="4769" spans="1:2" x14ac:dyDescent="0.2">
      <c r="A4769" s="50">
        <v>4766</v>
      </c>
      <c r="B4769" s="51">
        <v>63.151479560375911</v>
      </c>
    </row>
    <row r="4770" spans="1:2" x14ac:dyDescent="0.2">
      <c r="A4770" s="50">
        <v>4767</v>
      </c>
      <c r="B4770" s="51">
        <v>59.60234493243297</v>
      </c>
    </row>
    <row r="4771" spans="1:2" x14ac:dyDescent="0.2">
      <c r="A4771" s="50">
        <v>4768</v>
      </c>
      <c r="B4771" s="51">
        <v>62.338586817817799</v>
      </c>
    </row>
    <row r="4772" spans="1:2" x14ac:dyDescent="0.2">
      <c r="A4772" s="50">
        <v>4769</v>
      </c>
      <c r="B4772" s="51">
        <v>57.302817434253072</v>
      </c>
    </row>
    <row r="4773" spans="1:2" x14ac:dyDescent="0.2">
      <c r="A4773" s="50">
        <v>4770</v>
      </c>
      <c r="B4773" s="51">
        <v>59.67132919307307</v>
      </c>
    </row>
    <row r="4774" spans="1:2" x14ac:dyDescent="0.2">
      <c r="A4774" s="50">
        <v>4771</v>
      </c>
      <c r="B4774" s="51">
        <v>58.640925936811804</v>
      </c>
    </row>
    <row r="4775" spans="1:2" x14ac:dyDescent="0.2">
      <c r="A4775" s="50">
        <v>4772</v>
      </c>
      <c r="B4775" s="51">
        <v>60.837022214437567</v>
      </c>
    </row>
    <row r="4776" spans="1:2" x14ac:dyDescent="0.2">
      <c r="A4776" s="50">
        <v>4773</v>
      </c>
      <c r="B4776" s="51">
        <v>61.212745949275686</v>
      </c>
    </row>
    <row r="4777" spans="1:2" x14ac:dyDescent="0.2">
      <c r="A4777" s="50">
        <v>4774</v>
      </c>
      <c r="B4777" s="51">
        <v>62.794507221157104</v>
      </c>
    </row>
    <row r="4778" spans="1:2" x14ac:dyDescent="0.2">
      <c r="A4778" s="50">
        <v>4775</v>
      </c>
      <c r="B4778" s="51">
        <v>58.228209517080451</v>
      </c>
    </row>
    <row r="4779" spans="1:2" x14ac:dyDescent="0.2">
      <c r="A4779" s="50">
        <v>4776</v>
      </c>
      <c r="B4779" s="51">
        <v>58.840486938031283</v>
      </c>
    </row>
    <row r="4780" spans="1:2" x14ac:dyDescent="0.2">
      <c r="A4780" s="50">
        <v>4777</v>
      </c>
      <c r="B4780" s="51">
        <v>60.626019037114048</v>
      </c>
    </row>
    <row r="4781" spans="1:2" x14ac:dyDescent="0.2">
      <c r="A4781" s="50">
        <v>4778</v>
      </c>
      <c r="B4781" s="51">
        <v>61.755768316346945</v>
      </c>
    </row>
    <row r="4782" spans="1:2" x14ac:dyDescent="0.2">
      <c r="A4782" s="50">
        <v>4779</v>
      </c>
      <c r="B4782" s="51">
        <v>61.188932718521023</v>
      </c>
    </row>
    <row r="4783" spans="1:2" x14ac:dyDescent="0.2">
      <c r="A4783" s="50">
        <v>4780</v>
      </c>
      <c r="B4783" s="51">
        <v>64.938510114236308</v>
      </c>
    </row>
    <row r="4784" spans="1:2" x14ac:dyDescent="0.2">
      <c r="A4784" s="50">
        <v>4781</v>
      </c>
      <c r="B4784" s="51">
        <v>60.320358920795179</v>
      </c>
    </row>
    <row r="4785" spans="1:2" x14ac:dyDescent="0.2">
      <c r="A4785" s="50">
        <v>4782</v>
      </c>
      <c r="B4785" s="51">
        <v>62.456248062206335</v>
      </c>
    </row>
    <row r="4786" spans="1:2" x14ac:dyDescent="0.2">
      <c r="A4786" s="50">
        <v>4783</v>
      </c>
      <c r="B4786" s="51">
        <v>65.727129579592273</v>
      </c>
    </row>
    <row r="4787" spans="1:2" x14ac:dyDescent="0.2">
      <c r="A4787" s="50">
        <v>4784</v>
      </c>
      <c r="B4787" s="51">
        <v>61.101302708293339</v>
      </c>
    </row>
    <row r="4788" spans="1:2" x14ac:dyDescent="0.2">
      <c r="A4788" s="50">
        <v>4785</v>
      </c>
      <c r="B4788" s="51">
        <v>60.380853957501152</v>
      </c>
    </row>
    <row r="4789" spans="1:2" x14ac:dyDescent="0.2">
      <c r="A4789" s="50">
        <v>4786</v>
      </c>
      <c r="B4789" s="51">
        <v>56.573655173198574</v>
      </c>
    </row>
    <row r="4790" spans="1:2" x14ac:dyDescent="0.2">
      <c r="A4790" s="50">
        <v>4787</v>
      </c>
      <c r="B4790" s="51">
        <v>62.756392337867105</v>
      </c>
    </row>
    <row r="4791" spans="1:2" x14ac:dyDescent="0.2">
      <c r="A4791" s="50">
        <v>4788</v>
      </c>
      <c r="B4791" s="51">
        <v>63.877785022652368</v>
      </c>
    </row>
    <row r="4792" spans="1:2" x14ac:dyDescent="0.2">
      <c r="A4792" s="50">
        <v>4789</v>
      </c>
      <c r="B4792" s="51">
        <v>63.960903853089661</v>
      </c>
    </row>
    <row r="4793" spans="1:2" x14ac:dyDescent="0.2">
      <c r="A4793" s="50">
        <v>4790</v>
      </c>
      <c r="B4793" s="51">
        <v>63.718762080711556</v>
      </c>
    </row>
    <row r="4794" spans="1:2" x14ac:dyDescent="0.2">
      <c r="A4794" s="50">
        <v>4791</v>
      </c>
      <c r="B4794" s="51">
        <v>64.53112246676271</v>
      </c>
    </row>
    <row r="4795" spans="1:2" x14ac:dyDescent="0.2">
      <c r="A4795" s="50">
        <v>4792</v>
      </c>
      <c r="B4795" s="51">
        <v>62.52991889280932</v>
      </c>
    </row>
    <row r="4796" spans="1:2" x14ac:dyDescent="0.2">
      <c r="A4796" s="50">
        <v>4793</v>
      </c>
      <c r="B4796" s="51">
        <v>61.792179089840936</v>
      </c>
    </row>
    <row r="4797" spans="1:2" x14ac:dyDescent="0.2">
      <c r="A4797" s="50">
        <v>4794</v>
      </c>
      <c r="B4797" s="51">
        <v>62.552475983915819</v>
      </c>
    </row>
    <row r="4798" spans="1:2" x14ac:dyDescent="0.2">
      <c r="A4798" s="50">
        <v>4795</v>
      </c>
      <c r="B4798" s="51">
        <v>60.008730499741283</v>
      </c>
    </row>
    <row r="4799" spans="1:2" x14ac:dyDescent="0.2">
      <c r="A4799" s="50">
        <v>4796</v>
      </c>
      <c r="B4799" s="51">
        <v>61.637921104535231</v>
      </c>
    </row>
    <row r="4800" spans="1:2" x14ac:dyDescent="0.2">
      <c r="A4800" s="50">
        <v>4797</v>
      </c>
      <c r="B4800" s="51">
        <v>61.555970479339571</v>
      </c>
    </row>
    <row r="4801" spans="1:2" x14ac:dyDescent="0.2">
      <c r="A4801" s="50">
        <v>4798</v>
      </c>
      <c r="B4801" s="51">
        <v>63.311115329340154</v>
      </c>
    </row>
    <row r="4802" spans="1:2" x14ac:dyDescent="0.2">
      <c r="A4802" s="50">
        <v>4799</v>
      </c>
      <c r="B4802" s="51">
        <v>63.797151431295212</v>
      </c>
    </row>
    <row r="4803" spans="1:2" x14ac:dyDescent="0.2">
      <c r="A4803" s="50">
        <v>4800</v>
      </c>
      <c r="B4803" s="51">
        <v>64.228176229297631</v>
      </c>
    </row>
    <row r="4804" spans="1:2" x14ac:dyDescent="0.2">
      <c r="A4804" s="50">
        <v>4801</v>
      </c>
      <c r="B4804" s="51">
        <v>63.086102279988616</v>
      </c>
    </row>
    <row r="4805" spans="1:2" x14ac:dyDescent="0.2">
      <c r="A4805" s="50">
        <v>4802</v>
      </c>
      <c r="B4805" s="51">
        <v>59.914563919400301</v>
      </c>
    </row>
    <row r="4806" spans="1:2" x14ac:dyDescent="0.2">
      <c r="A4806" s="50">
        <v>4803</v>
      </c>
      <c r="B4806" s="51">
        <v>61.814336036249586</v>
      </c>
    </row>
    <row r="4807" spans="1:2" x14ac:dyDescent="0.2">
      <c r="A4807" s="50">
        <v>4804</v>
      </c>
      <c r="B4807" s="51">
        <v>60.996156630355927</v>
      </c>
    </row>
    <row r="4808" spans="1:2" x14ac:dyDescent="0.2">
      <c r="A4808" s="50">
        <v>4805</v>
      </c>
      <c r="B4808" s="51">
        <v>67.702237465004487</v>
      </c>
    </row>
    <row r="4809" spans="1:2" x14ac:dyDescent="0.2">
      <c r="A4809" s="50">
        <v>4806</v>
      </c>
      <c r="B4809" s="51">
        <v>62.94264521499089</v>
      </c>
    </row>
    <row r="4810" spans="1:2" x14ac:dyDescent="0.2">
      <c r="A4810" s="50">
        <v>4807</v>
      </c>
      <c r="B4810" s="51">
        <v>63.217840563582648</v>
      </c>
    </row>
    <row r="4811" spans="1:2" x14ac:dyDescent="0.2">
      <c r="A4811" s="50">
        <v>4808</v>
      </c>
      <c r="B4811" s="51">
        <v>59.223964925385857</v>
      </c>
    </row>
    <row r="4812" spans="1:2" x14ac:dyDescent="0.2">
      <c r="A4812" s="50">
        <v>4809</v>
      </c>
      <c r="B4812" s="51">
        <v>62.879913504229563</v>
      </c>
    </row>
    <row r="4813" spans="1:2" x14ac:dyDescent="0.2">
      <c r="A4813" s="50">
        <v>4810</v>
      </c>
      <c r="B4813" s="51">
        <v>63.423776407147145</v>
      </c>
    </row>
    <row r="4814" spans="1:2" x14ac:dyDescent="0.2">
      <c r="A4814" s="50">
        <v>4811</v>
      </c>
      <c r="B4814" s="51">
        <v>67.305563219633711</v>
      </c>
    </row>
    <row r="4815" spans="1:2" x14ac:dyDescent="0.2">
      <c r="A4815" s="50">
        <v>4812</v>
      </c>
      <c r="B4815" s="51">
        <v>60.23825746597899</v>
      </c>
    </row>
    <row r="4816" spans="1:2" x14ac:dyDescent="0.2">
      <c r="A4816" s="50">
        <v>4813</v>
      </c>
      <c r="B4816" s="51">
        <v>62.635064561995009</v>
      </c>
    </row>
    <row r="4817" spans="1:2" x14ac:dyDescent="0.2">
      <c r="A4817" s="50">
        <v>4814</v>
      </c>
      <c r="B4817" s="51">
        <v>64.425274717180812</v>
      </c>
    </row>
    <row r="4818" spans="1:2" x14ac:dyDescent="0.2">
      <c r="A4818" s="50">
        <v>4815</v>
      </c>
      <c r="B4818" s="51">
        <v>62.710210611579335</v>
      </c>
    </row>
    <row r="4819" spans="1:2" x14ac:dyDescent="0.2">
      <c r="A4819" s="50">
        <v>4816</v>
      </c>
      <c r="B4819" s="51">
        <v>61.251590356422433</v>
      </c>
    </row>
    <row r="4820" spans="1:2" x14ac:dyDescent="0.2">
      <c r="A4820" s="50">
        <v>4817</v>
      </c>
      <c r="B4820" s="51">
        <v>64.572692147924002</v>
      </c>
    </row>
    <row r="4821" spans="1:2" x14ac:dyDescent="0.2">
      <c r="A4821" s="50">
        <v>4818</v>
      </c>
      <c r="B4821" s="51">
        <v>60.97123284526586</v>
      </c>
    </row>
    <row r="4822" spans="1:2" x14ac:dyDescent="0.2">
      <c r="A4822" s="50">
        <v>4819</v>
      </c>
      <c r="B4822" s="51">
        <v>60.820422913814717</v>
      </c>
    </row>
    <row r="4823" spans="1:2" x14ac:dyDescent="0.2">
      <c r="A4823" s="50">
        <v>4820</v>
      </c>
      <c r="B4823" s="51">
        <v>64.080095411219759</v>
      </c>
    </row>
    <row r="4824" spans="1:2" x14ac:dyDescent="0.2">
      <c r="A4824" s="50">
        <v>4821</v>
      </c>
      <c r="B4824" s="51">
        <v>61.886869018245932</v>
      </c>
    </row>
    <row r="4825" spans="1:2" x14ac:dyDescent="0.2">
      <c r="A4825" s="50">
        <v>4822</v>
      </c>
      <c r="B4825" s="51">
        <v>63.908956475111843</v>
      </c>
    </row>
    <row r="4826" spans="1:2" x14ac:dyDescent="0.2">
      <c r="A4826" s="50">
        <v>4823</v>
      </c>
      <c r="B4826" s="51">
        <v>62.235883937977668</v>
      </c>
    </row>
    <row r="4827" spans="1:2" x14ac:dyDescent="0.2">
      <c r="A4827" s="50">
        <v>4824</v>
      </c>
      <c r="B4827" s="51">
        <v>62.67254653498162</v>
      </c>
    </row>
    <row r="4828" spans="1:2" x14ac:dyDescent="0.2">
      <c r="A4828" s="50">
        <v>4825</v>
      </c>
      <c r="B4828" s="51">
        <v>59.359924381067408</v>
      </c>
    </row>
    <row r="4829" spans="1:2" x14ac:dyDescent="0.2">
      <c r="A4829" s="50">
        <v>4826</v>
      </c>
      <c r="B4829" s="51">
        <v>62.695482367384017</v>
      </c>
    </row>
    <row r="4830" spans="1:2" x14ac:dyDescent="0.2">
      <c r="A4830" s="50">
        <v>4827</v>
      </c>
      <c r="B4830" s="51">
        <v>64.135750520008031</v>
      </c>
    </row>
    <row r="4831" spans="1:2" x14ac:dyDescent="0.2">
      <c r="A4831" s="50">
        <v>4828</v>
      </c>
      <c r="B4831" s="51">
        <v>63.285276081484525</v>
      </c>
    </row>
    <row r="4832" spans="1:2" x14ac:dyDescent="0.2">
      <c r="A4832" s="50">
        <v>4829</v>
      </c>
      <c r="B4832" s="51">
        <v>58.72013623068645</v>
      </c>
    </row>
    <row r="4833" spans="1:2" x14ac:dyDescent="0.2">
      <c r="A4833" s="50">
        <v>4830</v>
      </c>
      <c r="B4833" s="51">
        <v>68.084948347926726</v>
      </c>
    </row>
    <row r="4834" spans="1:2" x14ac:dyDescent="0.2">
      <c r="A4834" s="50">
        <v>4831</v>
      </c>
      <c r="B4834" s="51">
        <v>61.769994322990769</v>
      </c>
    </row>
    <row r="4835" spans="1:2" x14ac:dyDescent="0.2">
      <c r="A4835" s="50">
        <v>4832</v>
      </c>
      <c r="B4835" s="51">
        <v>64.464723631497591</v>
      </c>
    </row>
    <row r="4836" spans="1:2" x14ac:dyDescent="0.2">
      <c r="A4836" s="50">
        <v>4833</v>
      </c>
      <c r="B4836" s="51">
        <v>61.165012162647216</v>
      </c>
    </row>
    <row r="4837" spans="1:2" x14ac:dyDescent="0.2">
      <c r="A4837" s="50">
        <v>4834</v>
      </c>
      <c r="B4837" s="51">
        <v>60.13227294465571</v>
      </c>
    </row>
    <row r="4838" spans="1:2" x14ac:dyDescent="0.2">
      <c r="A4838" s="50">
        <v>4835</v>
      </c>
      <c r="B4838" s="51">
        <v>59.408563758423547</v>
      </c>
    </row>
    <row r="4839" spans="1:2" x14ac:dyDescent="0.2">
      <c r="A4839" s="50">
        <v>4836</v>
      </c>
      <c r="B4839" s="51">
        <v>61.149631797760499</v>
      </c>
    </row>
    <row r="4840" spans="1:2" x14ac:dyDescent="0.2">
      <c r="A4840" s="50">
        <v>4837</v>
      </c>
      <c r="B4840" s="51">
        <v>62.981985156656478</v>
      </c>
    </row>
    <row r="4841" spans="1:2" x14ac:dyDescent="0.2">
      <c r="A4841" s="50">
        <v>4838</v>
      </c>
      <c r="B4841" s="51">
        <v>65.518685707744652</v>
      </c>
    </row>
    <row r="4842" spans="1:2" x14ac:dyDescent="0.2">
      <c r="A4842" s="50">
        <v>4839</v>
      </c>
      <c r="B4842" s="51">
        <v>61.290173158846244</v>
      </c>
    </row>
    <row r="4843" spans="1:2" x14ac:dyDescent="0.2">
      <c r="A4843" s="50">
        <v>4840</v>
      </c>
      <c r="B4843" s="51">
        <v>59.530616953211997</v>
      </c>
    </row>
    <row r="4844" spans="1:2" x14ac:dyDescent="0.2">
      <c r="A4844" s="50">
        <v>4841</v>
      </c>
      <c r="B4844" s="51">
        <v>60.955190660593168</v>
      </c>
    </row>
    <row r="4845" spans="1:2" x14ac:dyDescent="0.2">
      <c r="A4845" s="50">
        <v>4842</v>
      </c>
      <c r="B4845" s="51">
        <v>63.595907761245812</v>
      </c>
    </row>
    <row r="4846" spans="1:2" x14ac:dyDescent="0.2">
      <c r="A4846" s="50">
        <v>4843</v>
      </c>
      <c r="B4846" s="51">
        <v>62.957970689584101</v>
      </c>
    </row>
    <row r="4847" spans="1:2" x14ac:dyDescent="0.2">
      <c r="A4847" s="50">
        <v>4844</v>
      </c>
      <c r="B4847" s="51">
        <v>60.42947945969636</v>
      </c>
    </row>
    <row r="4848" spans="1:2" x14ac:dyDescent="0.2">
      <c r="A4848" s="50">
        <v>4845</v>
      </c>
      <c r="B4848" s="51">
        <v>60.680542827784279</v>
      </c>
    </row>
    <row r="4849" spans="1:2" x14ac:dyDescent="0.2">
      <c r="A4849" s="50">
        <v>4846</v>
      </c>
      <c r="B4849" s="51">
        <v>64.686877467469145</v>
      </c>
    </row>
    <row r="4850" spans="1:2" x14ac:dyDescent="0.2">
      <c r="A4850" s="50">
        <v>4847</v>
      </c>
      <c r="B4850" s="51">
        <v>60.768103517885322</v>
      </c>
    </row>
    <row r="4851" spans="1:2" x14ac:dyDescent="0.2">
      <c r="A4851" s="50">
        <v>4848</v>
      </c>
      <c r="B4851" s="51">
        <v>61.398031462745948</v>
      </c>
    </row>
    <row r="4852" spans="1:2" x14ac:dyDescent="0.2">
      <c r="A4852" s="50">
        <v>4849</v>
      </c>
      <c r="B4852" s="51">
        <v>62.257974018778427</v>
      </c>
    </row>
    <row r="4853" spans="1:2" x14ac:dyDescent="0.2">
      <c r="A4853" s="50">
        <v>4850</v>
      </c>
      <c r="B4853" s="51">
        <v>61.12552637359196</v>
      </c>
    </row>
    <row r="4854" spans="1:2" x14ac:dyDescent="0.2">
      <c r="A4854" s="50">
        <v>4851</v>
      </c>
      <c r="B4854" s="51">
        <v>65.402705927482344</v>
      </c>
    </row>
    <row r="4855" spans="1:2" x14ac:dyDescent="0.2">
      <c r="A4855" s="50">
        <v>4852</v>
      </c>
      <c r="B4855" s="51">
        <v>59.438986813605574</v>
      </c>
    </row>
    <row r="4856" spans="1:2" x14ac:dyDescent="0.2">
      <c r="A4856" s="50">
        <v>4853</v>
      </c>
      <c r="B4856" s="51">
        <v>59.558968765674862</v>
      </c>
    </row>
    <row r="4857" spans="1:2" x14ac:dyDescent="0.2">
      <c r="A4857" s="50">
        <v>4854</v>
      </c>
      <c r="B4857" s="51">
        <v>59.169226016525563</v>
      </c>
    </row>
    <row r="4858" spans="1:2" x14ac:dyDescent="0.2">
      <c r="A4858" s="50">
        <v>4855</v>
      </c>
      <c r="B4858" s="51">
        <v>60.153336549641274</v>
      </c>
    </row>
    <row r="4859" spans="1:2" x14ac:dyDescent="0.2">
      <c r="A4859" s="50">
        <v>4856</v>
      </c>
      <c r="B4859" s="51">
        <v>62.817849886034331</v>
      </c>
    </row>
    <row r="4860" spans="1:2" x14ac:dyDescent="0.2">
      <c r="A4860" s="50">
        <v>4857</v>
      </c>
      <c r="B4860" s="51">
        <v>63.642405903638711</v>
      </c>
    </row>
    <row r="4861" spans="1:2" x14ac:dyDescent="0.2">
      <c r="A4861" s="50">
        <v>4858</v>
      </c>
      <c r="B4861" s="51">
        <v>64.888095172331603</v>
      </c>
    </row>
    <row r="4862" spans="1:2" x14ac:dyDescent="0.2">
      <c r="A4862" s="50">
        <v>4859</v>
      </c>
      <c r="B4862" s="51">
        <v>62.003250062222747</v>
      </c>
    </row>
    <row r="4863" spans="1:2" x14ac:dyDescent="0.2">
      <c r="A4863" s="50">
        <v>4860</v>
      </c>
      <c r="B4863" s="51">
        <v>63.450604030568101</v>
      </c>
    </row>
    <row r="4864" spans="1:2" x14ac:dyDescent="0.2">
      <c r="A4864" s="50">
        <v>4861</v>
      </c>
      <c r="B4864" s="51">
        <v>63.353885166586259</v>
      </c>
    </row>
    <row r="4865" spans="1:2" x14ac:dyDescent="0.2">
      <c r="A4865" s="50">
        <v>4862</v>
      </c>
      <c r="B4865" s="51">
        <v>57.869112218466007</v>
      </c>
    </row>
    <row r="4866" spans="1:2" x14ac:dyDescent="0.2">
      <c r="A4866" s="50">
        <v>4863</v>
      </c>
      <c r="B4866" s="51">
        <v>59.309790533220756</v>
      </c>
    </row>
    <row r="4867" spans="1:2" x14ac:dyDescent="0.2">
      <c r="A4867" s="50">
        <v>4864</v>
      </c>
      <c r="B4867" s="51">
        <v>59.877771819864385</v>
      </c>
    </row>
    <row r="4868" spans="1:2" x14ac:dyDescent="0.2">
      <c r="A4868" s="50">
        <v>4865</v>
      </c>
      <c r="B4868" s="51">
        <v>67.021654624672166</v>
      </c>
    </row>
    <row r="4869" spans="1:2" x14ac:dyDescent="0.2">
      <c r="A4869" s="50">
        <v>4866</v>
      </c>
      <c r="B4869" s="51">
        <v>61.945099832661526</v>
      </c>
    </row>
    <row r="4870" spans="1:2" x14ac:dyDescent="0.2">
      <c r="A4870" s="50">
        <v>4867</v>
      </c>
      <c r="B4870" s="51">
        <v>63.671095904330258</v>
      </c>
    </row>
    <row r="4871" spans="1:2" x14ac:dyDescent="0.2">
      <c r="A4871" s="50">
        <v>4868</v>
      </c>
      <c r="B4871" s="51">
        <v>62.771248212512049</v>
      </c>
    </row>
    <row r="4872" spans="1:2" x14ac:dyDescent="0.2">
      <c r="A4872" s="50">
        <v>4869</v>
      </c>
      <c r="B4872" s="51">
        <v>61.06129515195336</v>
      </c>
    </row>
    <row r="4873" spans="1:2" x14ac:dyDescent="0.2">
      <c r="A4873" s="50">
        <v>4870</v>
      </c>
      <c r="B4873" s="51">
        <v>66.078373302863838</v>
      </c>
    </row>
    <row r="4874" spans="1:2" x14ac:dyDescent="0.2">
      <c r="A4874" s="50">
        <v>4871</v>
      </c>
      <c r="B4874" s="51">
        <v>56.939033826678319</v>
      </c>
    </row>
    <row r="4875" spans="1:2" x14ac:dyDescent="0.2">
      <c r="A4875" s="50">
        <v>4872</v>
      </c>
      <c r="B4875" s="51">
        <v>61.592982406925891</v>
      </c>
    </row>
    <row r="4876" spans="1:2" x14ac:dyDescent="0.2">
      <c r="A4876" s="50">
        <v>4873</v>
      </c>
      <c r="B4876" s="51">
        <v>65.814864332518084</v>
      </c>
    </row>
    <row r="4877" spans="1:2" x14ac:dyDescent="0.2">
      <c r="A4877" s="50">
        <v>4874</v>
      </c>
      <c r="B4877" s="51">
        <v>58.403748790869734</v>
      </c>
    </row>
    <row r="4878" spans="1:2" x14ac:dyDescent="0.2">
      <c r="A4878" s="50">
        <v>4875</v>
      </c>
      <c r="B4878" s="51">
        <v>61.036737946824708</v>
      </c>
    </row>
    <row r="4879" spans="1:2" x14ac:dyDescent="0.2">
      <c r="A4879" s="50">
        <v>4876</v>
      </c>
      <c r="B4879" s="51">
        <v>60.608358622515915</v>
      </c>
    </row>
    <row r="4880" spans="1:2" x14ac:dyDescent="0.2">
      <c r="A4880" s="50">
        <v>4877</v>
      </c>
      <c r="B4880" s="51">
        <v>65.079152314927299</v>
      </c>
    </row>
    <row r="4881" spans="1:2" x14ac:dyDescent="0.2">
      <c r="A4881" s="50">
        <v>4878</v>
      </c>
      <c r="B4881" s="51">
        <v>60.065242240101156</v>
      </c>
    </row>
    <row r="4882" spans="1:2" x14ac:dyDescent="0.2">
      <c r="A4882" s="50">
        <v>4879</v>
      </c>
      <c r="B4882" s="51">
        <v>63.006111080382688</v>
      </c>
    </row>
    <row r="4883" spans="1:2" x14ac:dyDescent="0.2">
      <c r="A4883" s="50">
        <v>4880</v>
      </c>
      <c r="B4883" s="51">
        <v>63.021625109259979</v>
      </c>
    </row>
    <row r="4884" spans="1:2" x14ac:dyDescent="0.2">
      <c r="A4884" s="50">
        <v>4881</v>
      </c>
      <c r="B4884" s="51">
        <v>60.185849881211226</v>
      </c>
    </row>
    <row r="4885" spans="1:2" x14ac:dyDescent="0.2">
      <c r="A4885" s="50">
        <v>4882</v>
      </c>
      <c r="B4885" s="51">
        <v>61.27513878078652</v>
      </c>
    </row>
    <row r="4886" spans="1:2" x14ac:dyDescent="0.2">
      <c r="A4886" s="50">
        <v>4883</v>
      </c>
      <c r="B4886" s="51">
        <v>62.612301217611034</v>
      </c>
    </row>
    <row r="4887" spans="1:2" x14ac:dyDescent="0.2">
      <c r="A4887" s="50">
        <v>4884</v>
      </c>
      <c r="B4887" s="51">
        <v>59.712152109114506</v>
      </c>
    </row>
    <row r="4888" spans="1:2" x14ac:dyDescent="0.2">
      <c r="A4888" s="50">
        <v>4885</v>
      </c>
      <c r="B4888" s="51">
        <v>62.163522163568523</v>
      </c>
    </row>
    <row r="4889" spans="1:2" x14ac:dyDescent="0.2">
      <c r="A4889" s="50">
        <v>4886</v>
      </c>
      <c r="B4889" s="51">
        <v>59.485413098842464</v>
      </c>
    </row>
    <row r="4890" spans="1:2" x14ac:dyDescent="0.2">
      <c r="A4890" s="50">
        <v>4887</v>
      </c>
      <c r="B4890" s="51">
        <v>62.515496828699511</v>
      </c>
    </row>
    <row r="4891" spans="1:2" x14ac:dyDescent="0.2">
      <c r="A4891" s="50">
        <v>4888</v>
      </c>
      <c r="B4891" s="51">
        <v>65.172858529293862</v>
      </c>
    </row>
    <row r="4892" spans="1:2" x14ac:dyDescent="0.2">
      <c r="A4892" s="50">
        <v>4889</v>
      </c>
      <c r="B4892" s="51">
        <v>61.652274404259124</v>
      </c>
    </row>
    <row r="4893" spans="1:2" x14ac:dyDescent="0.2">
      <c r="A4893" s="50">
        <v>4890</v>
      </c>
      <c r="B4893" s="51">
        <v>65.232736910845716</v>
      </c>
    </row>
    <row r="4894" spans="1:2" x14ac:dyDescent="0.2">
      <c r="A4894" s="50">
        <v>4891</v>
      </c>
      <c r="B4894" s="51">
        <v>59.77728127432998</v>
      </c>
    </row>
    <row r="4895" spans="1:2" x14ac:dyDescent="0.2">
      <c r="A4895" s="50">
        <v>4892</v>
      </c>
      <c r="B4895" s="51">
        <v>57.692000659608176</v>
      </c>
    </row>
    <row r="4896" spans="1:2" x14ac:dyDescent="0.2">
      <c r="A4896" s="50">
        <v>4893</v>
      </c>
      <c r="B4896" s="51">
        <v>61.412784025958622</v>
      </c>
    </row>
    <row r="4897" spans="1:2" x14ac:dyDescent="0.2">
      <c r="A4897" s="50">
        <v>4894</v>
      </c>
      <c r="B4897" s="51">
        <v>58.587460404292855</v>
      </c>
    </row>
    <row r="4898" spans="1:2" x14ac:dyDescent="0.2">
      <c r="A4898" s="50">
        <v>4895</v>
      </c>
      <c r="B4898" s="51">
        <v>62.047266370765563</v>
      </c>
    </row>
    <row r="4899" spans="1:2" x14ac:dyDescent="0.2">
      <c r="A4899" s="50">
        <v>4896</v>
      </c>
      <c r="B4899" s="51">
        <v>60.0990028366137</v>
      </c>
    </row>
    <row r="4900" spans="1:2" x14ac:dyDescent="0.2">
      <c r="A4900" s="50">
        <v>4897</v>
      </c>
      <c r="B4900" s="51">
        <v>61.458656166118551</v>
      </c>
    </row>
    <row r="4901" spans="1:2" x14ac:dyDescent="0.2">
      <c r="A4901" s="50">
        <v>4898</v>
      </c>
      <c r="B4901" s="51">
        <v>62.083367945090302</v>
      </c>
    </row>
    <row r="4902" spans="1:2" x14ac:dyDescent="0.2">
      <c r="A4902" s="50">
        <v>4899</v>
      </c>
      <c r="B4902" s="51">
        <v>61.674647009517273</v>
      </c>
    </row>
    <row r="4903" spans="1:2" x14ac:dyDescent="0.2">
      <c r="A4903" s="50">
        <v>4900</v>
      </c>
      <c r="B4903" s="51">
        <v>62.918805375012461</v>
      </c>
    </row>
    <row r="4904" spans="1:2" x14ac:dyDescent="0.2">
      <c r="A4904" s="50">
        <v>4901</v>
      </c>
      <c r="B4904" s="51">
        <v>66.274048187754261</v>
      </c>
    </row>
    <row r="4905" spans="1:2" x14ac:dyDescent="0.2">
      <c r="A4905" s="50">
        <v>4902</v>
      </c>
      <c r="B4905" s="51">
        <v>60.697815012996131</v>
      </c>
    </row>
    <row r="4906" spans="1:2" x14ac:dyDescent="0.2">
      <c r="A4906" s="50">
        <v>4903</v>
      </c>
      <c r="B4906" s="51">
        <v>61.578548131334323</v>
      </c>
    </row>
    <row r="4907" spans="1:2" x14ac:dyDescent="0.2">
      <c r="A4907" s="50">
        <v>4904</v>
      </c>
      <c r="B4907" s="51">
        <v>61.733532637465238</v>
      </c>
    </row>
    <row r="4908" spans="1:2" x14ac:dyDescent="0.2">
      <c r="A4908" s="50">
        <v>4905</v>
      </c>
      <c r="B4908" s="51">
        <v>62.733263751700967</v>
      </c>
    </row>
    <row r="4909" spans="1:2" x14ac:dyDescent="0.2">
      <c r="A4909" s="50">
        <v>4906</v>
      </c>
      <c r="B4909" s="51">
        <v>58.908884610051793</v>
      </c>
    </row>
    <row r="4910" spans="1:2" x14ac:dyDescent="0.2">
      <c r="A4910" s="50">
        <v>4907</v>
      </c>
      <c r="B4910" s="51">
        <v>66.151202182461986</v>
      </c>
    </row>
    <row r="4911" spans="1:2" x14ac:dyDescent="0.2">
      <c r="A4911" s="50">
        <v>4908</v>
      </c>
      <c r="B4911" s="51">
        <v>62.294259829922801</v>
      </c>
    </row>
    <row r="4912" spans="1:2" x14ac:dyDescent="0.2">
      <c r="A4912" s="50">
        <v>4909</v>
      </c>
      <c r="B4912" s="51">
        <v>62.493021209581066</v>
      </c>
    </row>
    <row r="4913" spans="1:2" x14ac:dyDescent="0.2">
      <c r="A4913" s="50">
        <v>4910</v>
      </c>
      <c r="B4913" s="51">
        <v>60.269664476891485</v>
      </c>
    </row>
    <row r="4914" spans="1:2" x14ac:dyDescent="0.2">
      <c r="A4914" s="50">
        <v>4911</v>
      </c>
      <c r="B4914" s="51">
        <v>61.085722304450435</v>
      </c>
    </row>
    <row r="4915" spans="1:2" x14ac:dyDescent="0.2">
      <c r="A4915" s="50">
        <v>4912</v>
      </c>
      <c r="B4915" s="51">
        <v>63.176490677298872</v>
      </c>
    </row>
    <row r="4916" spans="1:2" x14ac:dyDescent="0.2">
      <c r="A4916" s="50">
        <v>4913</v>
      </c>
      <c r="B4916" s="51">
        <v>64.324507091907876</v>
      </c>
    </row>
    <row r="4917" spans="1:2" x14ac:dyDescent="0.2">
      <c r="A4917" s="50">
        <v>4914</v>
      </c>
      <c r="B4917" s="51">
        <v>62.895067122298627</v>
      </c>
    </row>
    <row r="4918" spans="1:2" x14ac:dyDescent="0.2">
      <c r="A4918" s="50">
        <v>4915</v>
      </c>
      <c r="B4918" s="51">
        <v>60.653395657594068</v>
      </c>
    </row>
    <row r="4919" spans="1:2" x14ac:dyDescent="0.2">
      <c r="A4919" s="50">
        <v>4916</v>
      </c>
      <c r="B4919" s="51">
        <v>59.950717492240194</v>
      </c>
    </row>
    <row r="4920" spans="1:2" x14ac:dyDescent="0.2">
      <c r="A4920" s="50">
        <v>4917</v>
      </c>
      <c r="B4920" s="51">
        <v>60.043348446917527</v>
      </c>
    </row>
    <row r="4921" spans="1:2" x14ac:dyDescent="0.2">
      <c r="A4921" s="50">
        <v>4918</v>
      </c>
      <c r="B4921" s="51">
        <v>59.75211354786569</v>
      </c>
    </row>
    <row r="4922" spans="1:2" x14ac:dyDescent="0.2">
      <c r="A4922" s="50">
        <v>4919</v>
      </c>
      <c r="B4922" s="51">
        <v>60.534472541577735</v>
      </c>
    </row>
    <row r="4923" spans="1:2" x14ac:dyDescent="0.2">
      <c r="A4923" s="50">
        <v>4920</v>
      </c>
      <c r="B4923" s="51">
        <v>65.594116115609495</v>
      </c>
    </row>
    <row r="4924" spans="1:2" x14ac:dyDescent="0.2">
      <c r="A4924" s="50">
        <v>4921</v>
      </c>
      <c r="B4924" s="51">
        <v>59.014271875996862</v>
      </c>
    </row>
    <row r="4925" spans="1:2" x14ac:dyDescent="0.2">
      <c r="A4925" s="50">
        <v>4922</v>
      </c>
      <c r="B4925" s="51">
        <v>60.399942654655518</v>
      </c>
    </row>
    <row r="4926" spans="1:2" x14ac:dyDescent="0.2">
      <c r="A4926" s="50">
        <v>4923</v>
      </c>
      <c r="B4926" s="51">
        <v>62.280084894935044</v>
      </c>
    </row>
    <row r="4927" spans="1:2" x14ac:dyDescent="0.2">
      <c r="A4927" s="50">
        <v>4924</v>
      </c>
      <c r="B4927" s="51">
        <v>58.499088564642669</v>
      </c>
    </row>
    <row r="4928" spans="1:2" x14ac:dyDescent="0.2">
      <c r="A4928" s="50">
        <v>4925</v>
      </c>
      <c r="B4928" s="51">
        <v>58.105978339360149</v>
      </c>
    </row>
    <row r="4929" spans="1:2" x14ac:dyDescent="0.2">
      <c r="A4929" s="50">
        <v>4926</v>
      </c>
      <c r="B4929" s="51">
        <v>61.227944744656646</v>
      </c>
    </row>
    <row r="4930" spans="1:2" x14ac:dyDescent="0.2">
      <c r="A4930" s="50">
        <v>4927</v>
      </c>
      <c r="B4930" s="51">
        <v>59.853853309412358</v>
      </c>
    </row>
    <row r="4931" spans="1:2" x14ac:dyDescent="0.2">
      <c r="A4931" s="50">
        <v>4928</v>
      </c>
      <c r="B4931" s="51">
        <v>60.300684787165082</v>
      </c>
    </row>
    <row r="4932" spans="1:2" x14ac:dyDescent="0.2">
      <c r="A4932" s="50">
        <v>4929</v>
      </c>
      <c r="B4932" s="51">
        <v>58.338364924222752</v>
      </c>
    </row>
    <row r="4933" spans="1:2" x14ac:dyDescent="0.2">
      <c r="A4933" s="50">
        <v>4930</v>
      </c>
      <c r="B4933" s="51">
        <v>62.221744180576408</v>
      </c>
    </row>
    <row r="4934" spans="1:2" x14ac:dyDescent="0.2">
      <c r="A4934" s="50">
        <v>4931</v>
      </c>
      <c r="B4934" s="51">
        <v>59.074889715846716</v>
      </c>
    </row>
    <row r="4935" spans="1:2" x14ac:dyDescent="0.2">
      <c r="A4935" s="50">
        <v>4932</v>
      </c>
      <c r="B4935" s="51">
        <v>63.070381781888806</v>
      </c>
    </row>
    <row r="4936" spans="1:2" x14ac:dyDescent="0.2">
      <c r="A4936" s="50">
        <v>4933</v>
      </c>
      <c r="B4936" s="51">
        <v>62.832847281001612</v>
      </c>
    </row>
    <row r="4937" spans="1:2" x14ac:dyDescent="0.2">
      <c r="A4937" s="50">
        <v>4934</v>
      </c>
      <c r="B4937" s="51">
        <v>60.862790815714526</v>
      </c>
    </row>
    <row r="4938" spans="1:2" x14ac:dyDescent="0.2">
      <c r="A4938" s="50">
        <v>4935</v>
      </c>
      <c r="B4938" s="51">
        <v>58.794787485021764</v>
      </c>
    </row>
    <row r="4939" spans="1:2" x14ac:dyDescent="0.2">
      <c r="A4939" s="50">
        <v>4936</v>
      </c>
      <c r="B4939" s="51">
        <v>61.872726473347257</v>
      </c>
    </row>
    <row r="4940" spans="1:2" x14ac:dyDescent="0.2">
      <c r="A4940" s="50">
        <v>4937</v>
      </c>
      <c r="B4940" s="51">
        <v>60.794357910865273</v>
      </c>
    </row>
    <row r="4941" spans="1:2" x14ac:dyDescent="0.2">
      <c r="A4941" s="50">
        <v>4938</v>
      </c>
      <c r="B4941" s="51">
        <v>59.276834260409849</v>
      </c>
    </row>
    <row r="4942" spans="1:2" x14ac:dyDescent="0.2">
      <c r="A4942" s="50">
        <v>4939</v>
      </c>
      <c r="B4942" s="51">
        <v>61.336879158810426</v>
      </c>
    </row>
    <row r="4943" spans="1:2" x14ac:dyDescent="0.2">
      <c r="A4943" s="50">
        <v>4940</v>
      </c>
      <c r="B4943" s="51">
        <v>62.433889147298466</v>
      </c>
    </row>
    <row r="4944" spans="1:2" x14ac:dyDescent="0.2">
      <c r="A4944" s="50">
        <v>4941</v>
      </c>
      <c r="B4944" s="51">
        <v>60.506010499689864</v>
      </c>
    </row>
    <row r="4945" spans="1:2" x14ac:dyDescent="0.2">
      <c r="A4945" s="50">
        <v>4942</v>
      </c>
      <c r="B4945" s="51">
        <v>60.458705506661467</v>
      </c>
    </row>
    <row r="4946" spans="1:2" x14ac:dyDescent="0.2">
      <c r="A4946" s="50">
        <v>4943</v>
      </c>
      <c r="B4946" s="51">
        <v>66.410533776754576</v>
      </c>
    </row>
    <row r="4947" spans="1:2" x14ac:dyDescent="0.2">
      <c r="A4947" s="50">
        <v>4944</v>
      </c>
      <c r="B4947" s="51">
        <v>66.506891719402304</v>
      </c>
    </row>
    <row r="4948" spans="1:2" x14ac:dyDescent="0.2">
      <c r="A4948" s="50">
        <v>4945</v>
      </c>
      <c r="B4948" s="51">
        <v>62.119476899060714</v>
      </c>
    </row>
    <row r="4949" spans="1:2" x14ac:dyDescent="0.2">
      <c r="A4949" s="50">
        <v>4946</v>
      </c>
      <c r="B4949" s="51">
        <v>63.045942422952187</v>
      </c>
    </row>
    <row r="4950" spans="1:2" x14ac:dyDescent="0.2">
      <c r="A4950" s="50">
        <v>4947</v>
      </c>
      <c r="B4950" s="51">
        <v>65.024516910447076</v>
      </c>
    </row>
    <row r="4951" spans="1:2" x14ac:dyDescent="0.2">
      <c r="A4951" s="50">
        <v>4948</v>
      </c>
      <c r="B4951" s="51">
        <v>61.82851497916409</v>
      </c>
    </row>
    <row r="4952" spans="1:2" x14ac:dyDescent="0.2">
      <c r="A4952" s="50">
        <v>4949</v>
      </c>
      <c r="B4952" s="51">
        <v>64.170323604274159</v>
      </c>
    </row>
    <row r="4953" spans="1:2" x14ac:dyDescent="0.2">
      <c r="A4953" s="50">
        <v>4950</v>
      </c>
      <c r="B4953" s="51">
        <v>61.711262669989637</v>
      </c>
    </row>
    <row r="4954" spans="1:2" x14ac:dyDescent="0.2">
      <c r="A4954" s="50">
        <v>4951</v>
      </c>
      <c r="B4954" s="51">
        <v>64.808356496221734</v>
      </c>
    </row>
    <row r="4955" spans="1:2" x14ac:dyDescent="0.2">
      <c r="A4955" s="50">
        <v>4952</v>
      </c>
      <c r="B4955" s="51">
        <v>60.55256140909772</v>
      </c>
    </row>
    <row r="4956" spans="1:2" x14ac:dyDescent="0.2">
      <c r="A4956" s="50">
        <v>4953</v>
      </c>
      <c r="B4956" s="51">
        <v>61.930983237526597</v>
      </c>
    </row>
    <row r="4957" spans="1:2" x14ac:dyDescent="0.2">
      <c r="A4957" s="50">
        <v>4954</v>
      </c>
      <c r="B4957" s="51">
        <v>60.580586623672851</v>
      </c>
    </row>
    <row r="4958" spans="1:2" x14ac:dyDescent="0.2">
      <c r="A4958" s="50">
        <v>4955</v>
      </c>
      <c r="B4958" s="51">
        <v>60.217928904315421</v>
      </c>
    </row>
    <row r="4959" spans="1:2" x14ac:dyDescent="0.2">
      <c r="A4959" s="50">
        <v>4956</v>
      </c>
      <c r="B4959" s="51">
        <v>58.974056056313387</v>
      </c>
    </row>
    <row r="4960" spans="1:2" x14ac:dyDescent="0.2">
      <c r="A4960" s="50">
        <v>4957</v>
      </c>
      <c r="B4960" s="51">
        <v>61.696978657512382</v>
      </c>
    </row>
    <row r="4961" spans="1:2" x14ac:dyDescent="0.2">
      <c r="A4961" s="50">
        <v>4958</v>
      </c>
      <c r="B4961" s="51">
        <v>61.374937722198567</v>
      </c>
    </row>
    <row r="4962" spans="1:2" x14ac:dyDescent="0.2">
      <c r="A4962" s="50">
        <v>4959</v>
      </c>
      <c r="B4962" s="51">
        <v>63.993086672182727</v>
      </c>
    </row>
    <row r="4963" spans="1:2" x14ac:dyDescent="0.2">
      <c r="A4963" s="50">
        <v>4960</v>
      </c>
      <c r="B4963" s="51">
        <v>62.061361818080975</v>
      </c>
    </row>
    <row r="4964" spans="1:2" x14ac:dyDescent="0.2">
      <c r="A4964" s="50">
        <v>4961</v>
      </c>
      <c r="B4964" s="51">
        <v>63.243247507927961</v>
      </c>
    </row>
    <row r="4965" spans="1:2" x14ac:dyDescent="0.2">
      <c r="A4965" s="50">
        <v>4962</v>
      </c>
      <c r="B4965" s="51">
        <v>64.046785166481214</v>
      </c>
    </row>
    <row r="4966" spans="1:2" x14ac:dyDescent="0.2">
      <c r="A4966" s="50">
        <v>4963</v>
      </c>
      <c r="B4966" s="51">
        <v>63.495069440473124</v>
      </c>
    </row>
    <row r="4967" spans="1:2" x14ac:dyDescent="0.2">
      <c r="A4967" s="50">
        <v>4964</v>
      </c>
      <c r="B4967" s="51">
        <v>65.972313231004179</v>
      </c>
    </row>
    <row r="4968" spans="1:2" x14ac:dyDescent="0.2">
      <c r="A4968" s="50">
        <v>4965</v>
      </c>
      <c r="B4968" s="51">
        <v>60.904694755509354</v>
      </c>
    </row>
    <row r="4969" spans="1:2" x14ac:dyDescent="0.2">
      <c r="A4969" s="50">
        <v>4966</v>
      </c>
      <c r="B4969" s="51">
        <v>61.020937518893405</v>
      </c>
    </row>
    <row r="4970" spans="1:2" x14ac:dyDescent="0.2">
      <c r="A4970" s="50">
        <v>4967</v>
      </c>
      <c r="B4970" s="51">
        <v>63.380196643539449</v>
      </c>
    </row>
    <row r="4971" spans="1:2" x14ac:dyDescent="0.2">
      <c r="A4971" s="50">
        <v>4968</v>
      </c>
      <c r="B4971" s="51">
        <v>63.567896761884938</v>
      </c>
    </row>
    <row r="4972" spans="1:2" x14ac:dyDescent="0.2">
      <c r="A4972" s="50">
        <v>4969</v>
      </c>
      <c r="B4972" s="51">
        <v>65.336133450139144</v>
      </c>
    </row>
    <row r="4973" spans="1:2" x14ac:dyDescent="0.2">
      <c r="A4973" s="50">
        <v>4970</v>
      </c>
      <c r="B4973" s="51">
        <v>61.473289465612574</v>
      </c>
    </row>
    <row r="4974" spans="1:2" x14ac:dyDescent="0.2">
      <c r="A4974" s="50">
        <v>4971</v>
      </c>
      <c r="B4974" s="51">
        <v>57.558804174436879</v>
      </c>
    </row>
    <row r="4975" spans="1:2" x14ac:dyDescent="0.2">
      <c r="A4975" s="50">
        <v>4972</v>
      </c>
      <c r="B4975" s="51">
        <v>62.575086187640636</v>
      </c>
    </row>
    <row r="4976" spans="1:2" x14ac:dyDescent="0.2">
      <c r="A4976" s="50">
        <v>4973</v>
      </c>
      <c r="B4976" s="51">
        <v>64.761413176955003</v>
      </c>
    </row>
    <row r="4977" spans="1:2" x14ac:dyDescent="0.2">
      <c r="A4977" s="50">
        <v>4974</v>
      </c>
      <c r="B4977" s="51">
        <v>62.177637003297491</v>
      </c>
    </row>
    <row r="4978" spans="1:2" x14ac:dyDescent="0.2">
      <c r="A4978" s="50">
        <v>4975</v>
      </c>
      <c r="B4978" s="51">
        <v>62.856334219222795</v>
      </c>
    </row>
    <row r="4979" spans="1:2" x14ac:dyDescent="0.2">
      <c r="A4979" s="50">
        <v>4976</v>
      </c>
      <c r="B4979" s="51">
        <v>69.887048543866015</v>
      </c>
    </row>
    <row r="4980" spans="1:2" x14ac:dyDescent="0.2">
      <c r="A4980" s="50">
        <v>4977</v>
      </c>
      <c r="B4980" s="51">
        <v>59.973555026635914</v>
      </c>
    </row>
    <row r="4981" spans="1:2" x14ac:dyDescent="0.2">
      <c r="A4981" s="50">
        <v>4978</v>
      </c>
      <c r="B4981" s="51">
        <v>65.874164235822093</v>
      </c>
    </row>
    <row r="4982" spans="1:2" x14ac:dyDescent="0.2">
      <c r="A4982" s="50">
        <v>4979</v>
      </c>
      <c r="B4982" s="51">
        <v>62.470591858035647</v>
      </c>
    </row>
    <row r="4983" spans="1:2" x14ac:dyDescent="0.2">
      <c r="A4983" s="50">
        <v>4980</v>
      </c>
      <c r="B4983" s="51">
        <v>61.96712911071991</v>
      </c>
    </row>
    <row r="4984" spans="1:2" x14ac:dyDescent="0.2">
      <c r="A4984" s="50">
        <v>4981</v>
      </c>
      <c r="B4984" s="51">
        <v>62.025259837322572</v>
      </c>
    </row>
    <row r="4985" spans="1:2" x14ac:dyDescent="0.2">
      <c r="A4985" s="50">
        <v>4982</v>
      </c>
      <c r="B4985" s="51">
        <v>61.850631484068209</v>
      </c>
    </row>
    <row r="4986" spans="1:2" x14ac:dyDescent="0.2">
      <c r="A4986" s="50">
        <v>4983</v>
      </c>
      <c r="B4986" s="51">
        <v>62.375033638939456</v>
      </c>
    </row>
    <row r="4987" spans="1:2" x14ac:dyDescent="0.2">
      <c r="A4987" s="50">
        <v>4984</v>
      </c>
      <c r="B4987" s="51">
        <v>60.724603554303997</v>
      </c>
    </row>
    <row r="4988" spans="1:2" x14ac:dyDescent="0.2">
      <c r="A4988" s="50">
        <v>4985</v>
      </c>
      <c r="B4988" s="51">
        <v>59.644702587488482</v>
      </c>
    </row>
    <row r="4989" spans="1:2" x14ac:dyDescent="0.2">
      <c r="A4989" s="50">
        <v>4986</v>
      </c>
      <c r="B4989" s="51">
        <v>60.751183784944537</v>
      </c>
    </row>
    <row r="4990" spans="1:2" x14ac:dyDescent="0.2">
      <c r="A4990" s="50">
        <v>4987</v>
      </c>
      <c r="B4990" s="51">
        <v>64.362114830509185</v>
      </c>
    </row>
    <row r="4991" spans="1:2" x14ac:dyDescent="0.2">
      <c r="A4991" s="50">
        <v>4988</v>
      </c>
      <c r="B4991" s="51">
        <v>61.351765125452644</v>
      </c>
    </row>
    <row r="4992" spans="1:2" x14ac:dyDescent="0.2">
      <c r="A4992" s="50">
        <v>4989</v>
      </c>
      <c r="B4992" s="51">
        <v>59.133098873863844</v>
      </c>
    </row>
    <row r="4993" spans="1:2" x14ac:dyDescent="0.2">
      <c r="A4993" s="50">
        <v>4990</v>
      </c>
      <c r="B4993" s="51">
        <v>61.518810345794272</v>
      </c>
    </row>
    <row r="4994" spans="1:2" x14ac:dyDescent="0.2">
      <c r="A4994" s="50">
        <v>4991</v>
      </c>
      <c r="B4994" s="51">
        <v>61.908933797546425</v>
      </c>
    </row>
    <row r="4995" spans="1:2" x14ac:dyDescent="0.2">
      <c r="A4995" s="50">
        <v>4992</v>
      </c>
      <c r="B4995" s="51">
        <v>62.19968322676754</v>
      </c>
    </row>
    <row r="4996" spans="1:2" x14ac:dyDescent="0.2">
      <c r="A4996" s="50">
        <v>4993</v>
      </c>
      <c r="B4996" s="51">
        <v>61.313570022316568</v>
      </c>
    </row>
    <row r="4997" spans="1:2" x14ac:dyDescent="0.2">
      <c r="A4997" s="50">
        <v>4994</v>
      </c>
      <c r="B4997" s="51">
        <v>64.264171672970178</v>
      </c>
    </row>
    <row r="4998" spans="1:2" x14ac:dyDescent="0.2">
      <c r="A4998" s="50">
        <v>4995</v>
      </c>
      <c r="B4998" s="51">
        <v>61.533337767092732</v>
      </c>
    </row>
    <row r="4999" spans="1:2" x14ac:dyDescent="0.2">
      <c r="A4999" s="50">
        <v>4996</v>
      </c>
      <c r="B4999" s="51">
        <v>66.873145906926339</v>
      </c>
    </row>
    <row r="5000" spans="1:2" x14ac:dyDescent="0.2">
      <c r="A5000" s="50">
        <v>4997</v>
      </c>
      <c r="B5000" s="51">
        <v>63.135533285055686</v>
      </c>
    </row>
    <row r="5001" spans="1:2" x14ac:dyDescent="0.2">
      <c r="A5001" s="50">
        <v>4998</v>
      </c>
      <c r="B5001" s="51">
        <v>62.649678357114034</v>
      </c>
    </row>
    <row r="5002" spans="1:2" x14ac:dyDescent="0.2">
      <c r="A5002" s="50">
        <v>4999</v>
      </c>
      <c r="B5002" s="51">
        <v>61.435755345279219</v>
      </c>
    </row>
    <row r="5003" spans="1:2" x14ac:dyDescent="0.2">
      <c r="A5003" s="50">
        <v>5000</v>
      </c>
      <c r="B5003" s="51">
        <v>63.748198915940655</v>
      </c>
    </row>
    <row r="5004" spans="1:2" x14ac:dyDescent="0.2">
      <c r="A5004" s="50">
        <v>5001</v>
      </c>
      <c r="B5004" s="51">
        <v>62.589598099822993</v>
      </c>
    </row>
    <row r="5005" spans="1:2" x14ac:dyDescent="0.2">
      <c r="A5005" s="50">
        <v>5002</v>
      </c>
      <c r="B5005" s="51">
        <v>61.615475689016328</v>
      </c>
    </row>
    <row r="5006" spans="1:2" x14ac:dyDescent="0.2">
      <c r="A5006" s="50">
        <v>5003</v>
      </c>
      <c r="B5006" s="51">
        <v>63.11075105405591</v>
      </c>
    </row>
    <row r="5007" spans="1:2" x14ac:dyDescent="0.2">
      <c r="A5007" s="50">
        <v>5004</v>
      </c>
      <c r="B5007" s="51">
        <v>64.642840112575811</v>
      </c>
    </row>
    <row r="5008" spans="1:2" x14ac:dyDescent="0.2">
      <c r="A5008" s="50">
        <v>5005</v>
      </c>
      <c r="B5008" s="51">
        <v>62.352807339774664</v>
      </c>
    </row>
    <row r="5009" spans="1:2" x14ac:dyDescent="0.2">
      <c r="A5009" s="50">
        <v>5006</v>
      </c>
      <c r="B5009" s="51">
        <v>62.316409849515786</v>
      </c>
    </row>
    <row r="5010" spans="1:2" x14ac:dyDescent="0.2">
      <c r="A5010" s="50">
        <v>5007</v>
      </c>
      <c r="B5010" s="51">
        <v>60.930021175048708</v>
      </c>
    </row>
    <row r="5011" spans="1:2" x14ac:dyDescent="0.2">
      <c r="A5011" s="50">
        <v>5008</v>
      </c>
      <c r="B5011" s="51">
        <v>58.019750720027353</v>
      </c>
    </row>
    <row r="5012" spans="1:2" x14ac:dyDescent="0.2">
      <c r="A5012" s="50">
        <v>5009</v>
      </c>
      <c r="B5012" s="51">
        <v>62.397293160573582</v>
      </c>
    </row>
    <row r="5013" spans="1:2" x14ac:dyDescent="0.2">
      <c r="A5013" s="50">
        <v>5010</v>
      </c>
      <c r="B5013" s="51">
        <v>66.675283330833494</v>
      </c>
    </row>
    <row r="5014" spans="1:2" x14ac:dyDescent="0.2">
      <c r="A5014" s="50">
        <v>5011</v>
      </c>
      <c r="B5014" s="51">
        <v>60.477268348389188</v>
      </c>
    </row>
    <row r="5015" spans="1:2" x14ac:dyDescent="0.2">
      <c r="A5015" s="50">
        <v>5012</v>
      </c>
      <c r="B5015" s="51">
        <v>62.105376814119872</v>
      </c>
    </row>
    <row r="5016" spans="1:2" x14ac:dyDescent="0.2">
      <c r="A5016" s="50">
        <v>5013</v>
      </c>
      <c r="B5016" s="51">
        <v>59.815936192492273</v>
      </c>
    </row>
    <row r="5017" spans="1:2" x14ac:dyDescent="0.2">
      <c r="A5017" s="50">
        <v>5014</v>
      </c>
      <c r="B5017" s="51">
        <v>61.989149130239419</v>
      </c>
    </row>
    <row r="5018" spans="1:2" x14ac:dyDescent="0.2">
      <c r="A5018" s="50">
        <v>5015</v>
      </c>
      <c r="B5018" s="51">
        <v>60.350779415232793</v>
      </c>
    </row>
    <row r="5019" spans="1:2" x14ac:dyDescent="0.2">
      <c r="A5019" s="50">
        <v>5016</v>
      </c>
      <c r="B5019" s="51">
        <v>60.88838706113328</v>
      </c>
    </row>
    <row r="5020" spans="1:2" x14ac:dyDescent="0.2">
      <c r="A5020" s="50">
        <v>5017</v>
      </c>
      <c r="B5020" s="51">
        <v>63.827411855850023</v>
      </c>
    </row>
    <row r="5021" spans="1:2" x14ac:dyDescent="0.2">
      <c r="A5021" s="50">
        <v>5018</v>
      </c>
      <c r="B5021" s="51">
        <v>62.411569882618444</v>
      </c>
    </row>
    <row r="5022" spans="1:2" x14ac:dyDescent="0.2">
      <c r="A5022" s="50">
        <v>5019</v>
      </c>
      <c r="B5022" s="51">
        <v>62.141495169980715</v>
      </c>
    </row>
    <row r="5023" spans="1:2" x14ac:dyDescent="0.2">
      <c r="A5023" s="50">
        <v>5020</v>
      </c>
      <c r="B5023" s="51">
        <v>61.496081198913672</v>
      </c>
    </row>
    <row r="5024" spans="1:2" x14ac:dyDescent="0.2">
      <c r="A5024" s="50">
        <v>5021</v>
      </c>
      <c r="B5024" s="51">
        <v>63.522461766208899</v>
      </c>
    </row>
    <row r="5025" spans="1:2" x14ac:dyDescent="0.2">
      <c r="A5025" s="50">
        <v>5022</v>
      </c>
      <c r="B5025" s="51">
        <v>63.151479560375911</v>
      </c>
    </row>
    <row r="5026" spans="1:2" x14ac:dyDescent="0.2">
      <c r="A5026" s="50">
        <v>5023</v>
      </c>
      <c r="B5026" s="51">
        <v>59.60234493243297</v>
      </c>
    </row>
    <row r="5027" spans="1:2" x14ac:dyDescent="0.2">
      <c r="A5027" s="50">
        <v>5024</v>
      </c>
      <c r="B5027" s="51">
        <v>62.338586817817799</v>
      </c>
    </row>
    <row r="5028" spans="1:2" x14ac:dyDescent="0.2">
      <c r="A5028" s="50">
        <v>5025</v>
      </c>
      <c r="B5028" s="51">
        <v>57.302817434253072</v>
      </c>
    </row>
    <row r="5029" spans="1:2" x14ac:dyDescent="0.2">
      <c r="A5029" s="50">
        <v>5026</v>
      </c>
      <c r="B5029" s="51">
        <v>59.67132919307307</v>
      </c>
    </row>
    <row r="5030" spans="1:2" x14ac:dyDescent="0.2">
      <c r="A5030" s="50">
        <v>5027</v>
      </c>
      <c r="B5030" s="51">
        <v>58.640925936811804</v>
      </c>
    </row>
    <row r="5031" spans="1:2" x14ac:dyDescent="0.2">
      <c r="A5031" s="50">
        <v>5028</v>
      </c>
      <c r="B5031" s="51">
        <v>60.837022214437567</v>
      </c>
    </row>
    <row r="5032" spans="1:2" x14ac:dyDescent="0.2">
      <c r="A5032" s="50">
        <v>5029</v>
      </c>
      <c r="B5032" s="51">
        <v>61.212745949275686</v>
      </c>
    </row>
    <row r="5033" spans="1:2" x14ac:dyDescent="0.2">
      <c r="A5033" s="50">
        <v>5030</v>
      </c>
      <c r="B5033" s="51">
        <v>62.794507221157104</v>
      </c>
    </row>
    <row r="5034" spans="1:2" x14ac:dyDescent="0.2">
      <c r="A5034" s="50">
        <v>5031</v>
      </c>
      <c r="B5034" s="51">
        <v>58.228209517080451</v>
      </c>
    </row>
    <row r="5035" spans="1:2" x14ac:dyDescent="0.2">
      <c r="A5035" s="50">
        <v>5032</v>
      </c>
      <c r="B5035" s="51">
        <v>58.840486938031283</v>
      </c>
    </row>
    <row r="5036" spans="1:2" x14ac:dyDescent="0.2">
      <c r="A5036" s="50">
        <v>5033</v>
      </c>
      <c r="B5036" s="51">
        <v>60.626019037114048</v>
      </c>
    </row>
    <row r="5037" spans="1:2" x14ac:dyDescent="0.2">
      <c r="A5037" s="50">
        <v>5034</v>
      </c>
      <c r="B5037" s="51">
        <v>61.755768316346945</v>
      </c>
    </row>
    <row r="5038" spans="1:2" x14ac:dyDescent="0.2">
      <c r="A5038" s="50">
        <v>5035</v>
      </c>
      <c r="B5038" s="51">
        <v>61.188932718521023</v>
      </c>
    </row>
    <row r="5039" spans="1:2" x14ac:dyDescent="0.2">
      <c r="A5039" s="50">
        <v>5036</v>
      </c>
      <c r="B5039" s="51">
        <v>64.938510114236308</v>
      </c>
    </row>
    <row r="5040" spans="1:2" x14ac:dyDescent="0.2">
      <c r="A5040" s="50">
        <v>5037</v>
      </c>
      <c r="B5040" s="51">
        <v>60.320358920795179</v>
      </c>
    </row>
    <row r="5041" spans="1:2" x14ac:dyDescent="0.2">
      <c r="A5041" s="50">
        <v>5038</v>
      </c>
      <c r="B5041" s="51">
        <v>62.456248062206335</v>
      </c>
    </row>
    <row r="5042" spans="1:2" x14ac:dyDescent="0.2">
      <c r="A5042" s="50">
        <v>5039</v>
      </c>
      <c r="B5042" s="51">
        <v>65.727129579592273</v>
      </c>
    </row>
    <row r="5043" spans="1:2" x14ac:dyDescent="0.2">
      <c r="A5043" s="50">
        <v>5040</v>
      </c>
      <c r="B5043" s="51">
        <v>61.101302708293339</v>
      </c>
    </row>
    <row r="5044" spans="1:2" x14ac:dyDescent="0.2">
      <c r="A5044" s="50">
        <v>5041</v>
      </c>
      <c r="B5044" s="51">
        <v>60.380853957501152</v>
      </c>
    </row>
    <row r="5045" spans="1:2" x14ac:dyDescent="0.2">
      <c r="A5045" s="50">
        <v>5042</v>
      </c>
      <c r="B5045" s="51">
        <v>56.573655173198574</v>
      </c>
    </row>
    <row r="5046" spans="1:2" x14ac:dyDescent="0.2">
      <c r="A5046" s="50">
        <v>5043</v>
      </c>
      <c r="B5046" s="51">
        <v>62.756392337867105</v>
      </c>
    </row>
    <row r="5047" spans="1:2" x14ac:dyDescent="0.2">
      <c r="A5047" s="50">
        <v>5044</v>
      </c>
      <c r="B5047" s="51">
        <v>63.877785022652368</v>
      </c>
    </row>
    <row r="5048" spans="1:2" x14ac:dyDescent="0.2">
      <c r="A5048" s="50">
        <v>5045</v>
      </c>
      <c r="B5048" s="51">
        <v>63.960903853089661</v>
      </c>
    </row>
    <row r="5049" spans="1:2" x14ac:dyDescent="0.2">
      <c r="A5049" s="50">
        <v>5046</v>
      </c>
      <c r="B5049" s="51">
        <v>63.718762080711556</v>
      </c>
    </row>
    <row r="5050" spans="1:2" x14ac:dyDescent="0.2">
      <c r="A5050" s="50">
        <v>5047</v>
      </c>
      <c r="B5050" s="51">
        <v>64.53112246676271</v>
      </c>
    </row>
    <row r="5051" spans="1:2" x14ac:dyDescent="0.2">
      <c r="A5051" s="50">
        <v>5048</v>
      </c>
      <c r="B5051" s="51">
        <v>62.52991889280932</v>
      </c>
    </row>
    <row r="5052" spans="1:2" x14ac:dyDescent="0.2">
      <c r="A5052" s="50">
        <v>5049</v>
      </c>
      <c r="B5052" s="51">
        <v>61.792179089840936</v>
      </c>
    </row>
    <row r="5053" spans="1:2" x14ac:dyDescent="0.2">
      <c r="A5053" s="50">
        <v>5050</v>
      </c>
      <c r="B5053" s="51">
        <v>62.552475983915819</v>
      </c>
    </row>
    <row r="5054" spans="1:2" x14ac:dyDescent="0.2">
      <c r="A5054" s="50">
        <v>5051</v>
      </c>
      <c r="B5054" s="51">
        <v>60.008730499741283</v>
      </c>
    </row>
    <row r="5055" spans="1:2" x14ac:dyDescent="0.2">
      <c r="A5055" s="50">
        <v>5052</v>
      </c>
      <c r="B5055" s="51">
        <v>61.637921104535231</v>
      </c>
    </row>
    <row r="5056" spans="1:2" x14ac:dyDescent="0.2">
      <c r="A5056" s="50">
        <v>5053</v>
      </c>
      <c r="B5056" s="51">
        <v>61.555970479339571</v>
      </c>
    </row>
    <row r="5057" spans="1:2" x14ac:dyDescent="0.2">
      <c r="A5057" s="50">
        <v>5054</v>
      </c>
      <c r="B5057" s="51">
        <v>63.311115329340154</v>
      </c>
    </row>
    <row r="5058" spans="1:2" x14ac:dyDescent="0.2">
      <c r="A5058" s="50">
        <v>5055</v>
      </c>
      <c r="B5058" s="51">
        <v>63.797151431295212</v>
      </c>
    </row>
    <row r="5059" spans="1:2" x14ac:dyDescent="0.2">
      <c r="A5059" s="50">
        <v>5056</v>
      </c>
      <c r="B5059" s="51">
        <v>64.228176229297631</v>
      </c>
    </row>
    <row r="5060" spans="1:2" x14ac:dyDescent="0.2">
      <c r="A5060" s="50">
        <v>5057</v>
      </c>
      <c r="B5060" s="51">
        <v>63.086102279988616</v>
      </c>
    </row>
    <row r="5061" spans="1:2" x14ac:dyDescent="0.2">
      <c r="A5061" s="50">
        <v>5058</v>
      </c>
      <c r="B5061" s="51">
        <v>59.914563919400301</v>
      </c>
    </row>
    <row r="5062" spans="1:2" x14ac:dyDescent="0.2">
      <c r="A5062" s="50">
        <v>5059</v>
      </c>
      <c r="B5062" s="51">
        <v>61.814336036249586</v>
      </c>
    </row>
    <row r="5063" spans="1:2" x14ac:dyDescent="0.2">
      <c r="A5063" s="50">
        <v>5060</v>
      </c>
      <c r="B5063" s="51">
        <v>60.996156630355927</v>
      </c>
    </row>
    <row r="5064" spans="1:2" x14ac:dyDescent="0.2">
      <c r="A5064" s="50">
        <v>5061</v>
      </c>
      <c r="B5064" s="51">
        <v>67.702237465004487</v>
      </c>
    </row>
    <row r="5065" spans="1:2" x14ac:dyDescent="0.2">
      <c r="A5065" s="50">
        <v>5062</v>
      </c>
      <c r="B5065" s="51">
        <v>62.94264521499089</v>
      </c>
    </row>
    <row r="5066" spans="1:2" x14ac:dyDescent="0.2">
      <c r="A5066" s="50">
        <v>5063</v>
      </c>
      <c r="B5066" s="51">
        <v>63.217840563582648</v>
      </c>
    </row>
    <row r="5067" spans="1:2" x14ac:dyDescent="0.2">
      <c r="A5067" s="50">
        <v>5064</v>
      </c>
      <c r="B5067" s="51">
        <v>59.223964925385857</v>
      </c>
    </row>
    <row r="5068" spans="1:2" x14ac:dyDescent="0.2">
      <c r="A5068" s="50">
        <v>5065</v>
      </c>
      <c r="B5068" s="51">
        <v>62.879913504229563</v>
      </c>
    </row>
    <row r="5069" spans="1:2" x14ac:dyDescent="0.2">
      <c r="A5069" s="50">
        <v>5066</v>
      </c>
      <c r="B5069" s="51">
        <v>63.423776407147145</v>
      </c>
    </row>
    <row r="5070" spans="1:2" x14ac:dyDescent="0.2">
      <c r="A5070" s="50">
        <v>5067</v>
      </c>
      <c r="B5070" s="51">
        <v>67.305563219633711</v>
      </c>
    </row>
    <row r="5071" spans="1:2" x14ac:dyDescent="0.2">
      <c r="A5071" s="50">
        <v>5068</v>
      </c>
      <c r="B5071" s="51">
        <v>60.23825746597899</v>
      </c>
    </row>
    <row r="5072" spans="1:2" x14ac:dyDescent="0.2">
      <c r="A5072" s="50">
        <v>5069</v>
      </c>
      <c r="B5072" s="51">
        <v>62.635064561995009</v>
      </c>
    </row>
    <row r="5073" spans="1:2" x14ac:dyDescent="0.2">
      <c r="A5073" s="50">
        <v>5070</v>
      </c>
      <c r="B5073" s="51">
        <v>64.425274717180812</v>
      </c>
    </row>
    <row r="5074" spans="1:2" x14ac:dyDescent="0.2">
      <c r="A5074" s="50">
        <v>5071</v>
      </c>
      <c r="B5074" s="51">
        <v>62.710210611579335</v>
      </c>
    </row>
    <row r="5075" spans="1:2" x14ac:dyDescent="0.2">
      <c r="A5075" s="50">
        <v>5072</v>
      </c>
      <c r="B5075" s="51">
        <v>61.251590356422433</v>
      </c>
    </row>
    <row r="5076" spans="1:2" x14ac:dyDescent="0.2">
      <c r="A5076" s="50">
        <v>5073</v>
      </c>
      <c r="B5076" s="51">
        <v>64.572692147924002</v>
      </c>
    </row>
    <row r="5077" spans="1:2" x14ac:dyDescent="0.2">
      <c r="A5077" s="50">
        <v>5074</v>
      </c>
      <c r="B5077" s="51">
        <v>60.97123284526586</v>
      </c>
    </row>
    <row r="5078" spans="1:2" x14ac:dyDescent="0.2">
      <c r="A5078" s="50">
        <v>5075</v>
      </c>
      <c r="B5078" s="51">
        <v>60.820422913814717</v>
      </c>
    </row>
    <row r="5079" spans="1:2" x14ac:dyDescent="0.2">
      <c r="A5079" s="50">
        <v>5076</v>
      </c>
      <c r="B5079" s="51">
        <v>64.080095411219759</v>
      </c>
    </row>
    <row r="5080" spans="1:2" x14ac:dyDescent="0.2">
      <c r="A5080" s="50">
        <v>5077</v>
      </c>
      <c r="B5080" s="51">
        <v>61.886869018245932</v>
      </c>
    </row>
    <row r="5081" spans="1:2" x14ac:dyDescent="0.2">
      <c r="A5081" s="50">
        <v>5078</v>
      </c>
      <c r="B5081" s="51">
        <v>63.908956475111843</v>
      </c>
    </row>
    <row r="5082" spans="1:2" x14ac:dyDescent="0.2">
      <c r="A5082" s="50">
        <v>5079</v>
      </c>
      <c r="B5082" s="51">
        <v>62.235883937977668</v>
      </c>
    </row>
    <row r="5083" spans="1:2" x14ac:dyDescent="0.2">
      <c r="A5083" s="50">
        <v>5080</v>
      </c>
      <c r="B5083" s="51">
        <v>62.67254653498162</v>
      </c>
    </row>
    <row r="5084" spans="1:2" x14ac:dyDescent="0.2">
      <c r="A5084" s="50">
        <v>5081</v>
      </c>
      <c r="B5084" s="51">
        <v>59.359924381067408</v>
      </c>
    </row>
    <row r="5085" spans="1:2" x14ac:dyDescent="0.2">
      <c r="A5085" s="50">
        <v>5082</v>
      </c>
      <c r="B5085" s="51">
        <v>62.695482367384017</v>
      </c>
    </row>
    <row r="5086" spans="1:2" x14ac:dyDescent="0.2">
      <c r="A5086" s="50">
        <v>5083</v>
      </c>
      <c r="B5086" s="51">
        <v>64.135750520008031</v>
      </c>
    </row>
    <row r="5087" spans="1:2" x14ac:dyDescent="0.2">
      <c r="A5087" s="50">
        <v>5084</v>
      </c>
      <c r="B5087" s="51">
        <v>63.285276081484525</v>
      </c>
    </row>
    <row r="5088" spans="1:2" x14ac:dyDescent="0.2">
      <c r="A5088" s="50">
        <v>5085</v>
      </c>
      <c r="B5088" s="51">
        <v>58.72013623068645</v>
      </c>
    </row>
    <row r="5089" spans="1:2" x14ac:dyDescent="0.2">
      <c r="A5089" s="50">
        <v>5086</v>
      </c>
      <c r="B5089" s="51">
        <v>68.084948347926726</v>
      </c>
    </row>
    <row r="5090" spans="1:2" x14ac:dyDescent="0.2">
      <c r="A5090" s="50">
        <v>5087</v>
      </c>
      <c r="B5090" s="51">
        <v>61.769994322990769</v>
      </c>
    </row>
    <row r="5091" spans="1:2" x14ac:dyDescent="0.2">
      <c r="A5091" s="50">
        <v>5088</v>
      </c>
      <c r="B5091" s="51">
        <v>64.464723631497591</v>
      </c>
    </row>
    <row r="5092" spans="1:2" x14ac:dyDescent="0.2">
      <c r="A5092" s="50">
        <v>5089</v>
      </c>
      <c r="B5092" s="51">
        <v>61.165012162647216</v>
      </c>
    </row>
    <row r="5093" spans="1:2" x14ac:dyDescent="0.2">
      <c r="A5093" s="50">
        <v>5090</v>
      </c>
      <c r="B5093" s="51">
        <v>60.13227294465571</v>
      </c>
    </row>
    <row r="5094" spans="1:2" x14ac:dyDescent="0.2">
      <c r="A5094" s="50">
        <v>5091</v>
      </c>
      <c r="B5094" s="51">
        <v>59.408563758423547</v>
      </c>
    </row>
    <row r="5095" spans="1:2" x14ac:dyDescent="0.2">
      <c r="A5095" s="50">
        <v>5092</v>
      </c>
      <c r="B5095" s="51">
        <v>61.149631797760499</v>
      </c>
    </row>
    <row r="5096" spans="1:2" x14ac:dyDescent="0.2">
      <c r="A5096" s="50">
        <v>5093</v>
      </c>
      <c r="B5096" s="51">
        <v>62.981985156656478</v>
      </c>
    </row>
    <row r="5097" spans="1:2" x14ac:dyDescent="0.2">
      <c r="A5097" s="50">
        <v>5094</v>
      </c>
      <c r="B5097" s="51">
        <v>65.518685707744652</v>
      </c>
    </row>
    <row r="5098" spans="1:2" x14ac:dyDescent="0.2">
      <c r="A5098" s="50">
        <v>5095</v>
      </c>
      <c r="B5098" s="51">
        <v>61.290173158846244</v>
      </c>
    </row>
    <row r="5099" spans="1:2" x14ac:dyDescent="0.2">
      <c r="A5099" s="50">
        <v>5096</v>
      </c>
      <c r="B5099" s="51">
        <v>59.530616953211997</v>
      </c>
    </row>
    <row r="5100" spans="1:2" x14ac:dyDescent="0.2">
      <c r="A5100" s="50">
        <v>5097</v>
      </c>
      <c r="B5100" s="51">
        <v>60.955190660593168</v>
      </c>
    </row>
    <row r="5101" spans="1:2" x14ac:dyDescent="0.2">
      <c r="A5101" s="50">
        <v>5098</v>
      </c>
      <c r="B5101" s="51">
        <v>63.595907761245812</v>
      </c>
    </row>
    <row r="5102" spans="1:2" x14ac:dyDescent="0.2">
      <c r="A5102" s="50">
        <v>5099</v>
      </c>
      <c r="B5102" s="51">
        <v>62.957970689584101</v>
      </c>
    </row>
    <row r="5103" spans="1:2" x14ac:dyDescent="0.2">
      <c r="A5103" s="50">
        <v>5100</v>
      </c>
      <c r="B5103" s="51">
        <v>60.42947945969636</v>
      </c>
    </row>
    <row r="5104" spans="1:2" x14ac:dyDescent="0.2">
      <c r="A5104" s="50">
        <v>5101</v>
      </c>
      <c r="B5104" s="51">
        <v>60.680542827784279</v>
      </c>
    </row>
    <row r="5105" spans="1:2" x14ac:dyDescent="0.2">
      <c r="A5105" s="50">
        <v>5102</v>
      </c>
      <c r="B5105" s="51">
        <v>64.686877467469145</v>
      </c>
    </row>
    <row r="5106" spans="1:2" x14ac:dyDescent="0.2">
      <c r="A5106" s="50">
        <v>5103</v>
      </c>
      <c r="B5106" s="51">
        <v>60.768103517885322</v>
      </c>
    </row>
    <row r="5107" spans="1:2" x14ac:dyDescent="0.2">
      <c r="A5107" s="50">
        <v>5104</v>
      </c>
      <c r="B5107" s="51">
        <v>61.398031462745948</v>
      </c>
    </row>
    <row r="5108" spans="1:2" x14ac:dyDescent="0.2">
      <c r="A5108" s="50">
        <v>5105</v>
      </c>
      <c r="B5108" s="51">
        <v>62.257974018778427</v>
      </c>
    </row>
    <row r="5109" spans="1:2" x14ac:dyDescent="0.2">
      <c r="A5109" s="50">
        <v>5106</v>
      </c>
      <c r="B5109" s="51">
        <v>61.12552637359196</v>
      </c>
    </row>
    <row r="5110" spans="1:2" x14ac:dyDescent="0.2">
      <c r="A5110" s="50">
        <v>5107</v>
      </c>
      <c r="B5110" s="51">
        <v>65.402705927482344</v>
      </c>
    </row>
    <row r="5111" spans="1:2" x14ac:dyDescent="0.2">
      <c r="A5111" s="50">
        <v>5108</v>
      </c>
      <c r="B5111" s="51">
        <v>59.438986813605574</v>
      </c>
    </row>
    <row r="5112" spans="1:2" x14ac:dyDescent="0.2">
      <c r="A5112" s="50">
        <v>5109</v>
      </c>
      <c r="B5112" s="51">
        <v>59.558968765674862</v>
      </c>
    </row>
    <row r="5113" spans="1:2" x14ac:dyDescent="0.2">
      <c r="A5113" s="50">
        <v>5110</v>
      </c>
      <c r="B5113" s="51">
        <v>59.169226016525563</v>
      </c>
    </row>
    <row r="5114" spans="1:2" x14ac:dyDescent="0.2">
      <c r="A5114" s="50">
        <v>5111</v>
      </c>
      <c r="B5114" s="51">
        <v>60.153336549641274</v>
      </c>
    </row>
    <row r="5115" spans="1:2" x14ac:dyDescent="0.2">
      <c r="A5115" s="50">
        <v>5112</v>
      </c>
      <c r="B5115" s="51">
        <v>62.817849886034331</v>
      </c>
    </row>
    <row r="5116" spans="1:2" x14ac:dyDescent="0.2">
      <c r="A5116" s="50">
        <v>5113</v>
      </c>
      <c r="B5116" s="51">
        <v>63.642405903638711</v>
      </c>
    </row>
    <row r="5117" spans="1:2" x14ac:dyDescent="0.2">
      <c r="A5117" s="50">
        <v>5114</v>
      </c>
      <c r="B5117" s="51">
        <v>64.888095172331603</v>
      </c>
    </row>
    <row r="5118" spans="1:2" x14ac:dyDescent="0.2">
      <c r="A5118" s="50">
        <v>5115</v>
      </c>
      <c r="B5118" s="51">
        <v>62.003250062222747</v>
      </c>
    </row>
    <row r="5119" spans="1:2" x14ac:dyDescent="0.2">
      <c r="A5119" s="50">
        <v>5116</v>
      </c>
      <c r="B5119" s="51">
        <v>63.450604030568101</v>
      </c>
    </row>
    <row r="5120" spans="1:2" x14ac:dyDescent="0.2">
      <c r="A5120" s="50">
        <v>5117</v>
      </c>
      <c r="B5120" s="51">
        <v>63.353885166586259</v>
      </c>
    </row>
    <row r="5121" spans="1:2" x14ac:dyDescent="0.2">
      <c r="A5121" s="50">
        <v>5118</v>
      </c>
      <c r="B5121" s="51">
        <v>57.869112218466007</v>
      </c>
    </row>
    <row r="5122" spans="1:2" x14ac:dyDescent="0.2">
      <c r="A5122" s="50">
        <v>5119</v>
      </c>
      <c r="B5122" s="51">
        <v>59.309790533220756</v>
      </c>
    </row>
    <row r="5123" spans="1:2" x14ac:dyDescent="0.2">
      <c r="A5123" s="50">
        <v>5120</v>
      </c>
      <c r="B5123" s="51">
        <v>59.877771819864385</v>
      </c>
    </row>
    <row r="5124" spans="1:2" x14ac:dyDescent="0.2">
      <c r="A5124" s="50">
        <v>5121</v>
      </c>
      <c r="B5124" s="51">
        <v>67.021654624672166</v>
      </c>
    </row>
    <row r="5125" spans="1:2" x14ac:dyDescent="0.2">
      <c r="A5125" s="50">
        <v>5122</v>
      </c>
      <c r="B5125" s="51">
        <v>61.945099832661526</v>
      </c>
    </row>
    <row r="5126" spans="1:2" x14ac:dyDescent="0.2">
      <c r="A5126" s="50">
        <v>5123</v>
      </c>
      <c r="B5126" s="51">
        <v>63.671095904330258</v>
      </c>
    </row>
    <row r="5127" spans="1:2" x14ac:dyDescent="0.2">
      <c r="A5127" s="50">
        <v>5124</v>
      </c>
      <c r="B5127" s="51">
        <v>62.771248212512049</v>
      </c>
    </row>
    <row r="5128" spans="1:2" x14ac:dyDescent="0.2">
      <c r="A5128" s="50">
        <v>5125</v>
      </c>
      <c r="B5128" s="51">
        <v>61.06129515195336</v>
      </c>
    </row>
    <row r="5129" spans="1:2" x14ac:dyDescent="0.2">
      <c r="A5129" s="50">
        <v>5126</v>
      </c>
      <c r="B5129" s="51">
        <v>66.078373302863838</v>
      </c>
    </row>
    <row r="5130" spans="1:2" x14ac:dyDescent="0.2">
      <c r="A5130" s="50">
        <v>5127</v>
      </c>
      <c r="B5130" s="51">
        <v>56.939033826678319</v>
      </c>
    </row>
    <row r="5131" spans="1:2" x14ac:dyDescent="0.2">
      <c r="A5131" s="50">
        <v>5128</v>
      </c>
      <c r="B5131" s="51">
        <v>61.592982406925891</v>
      </c>
    </row>
    <row r="5132" spans="1:2" x14ac:dyDescent="0.2">
      <c r="A5132" s="50">
        <v>5129</v>
      </c>
      <c r="B5132" s="51">
        <v>65.814864332518084</v>
      </c>
    </row>
    <row r="5133" spans="1:2" x14ac:dyDescent="0.2">
      <c r="A5133" s="50">
        <v>5130</v>
      </c>
      <c r="B5133" s="51">
        <v>58.403748790869734</v>
      </c>
    </row>
    <row r="5134" spans="1:2" x14ac:dyDescent="0.2">
      <c r="A5134" s="50">
        <v>5131</v>
      </c>
      <c r="B5134" s="51">
        <v>61.036737946824708</v>
      </c>
    </row>
    <row r="5135" spans="1:2" x14ac:dyDescent="0.2">
      <c r="A5135" s="50">
        <v>5132</v>
      </c>
      <c r="B5135" s="51">
        <v>60.608358622515915</v>
      </c>
    </row>
    <row r="5136" spans="1:2" x14ac:dyDescent="0.2">
      <c r="A5136" s="50">
        <v>5133</v>
      </c>
      <c r="B5136" s="51">
        <v>65.079152314927299</v>
      </c>
    </row>
    <row r="5137" spans="1:2" x14ac:dyDescent="0.2">
      <c r="A5137" s="50">
        <v>5134</v>
      </c>
      <c r="B5137" s="51">
        <v>60.065242240101156</v>
      </c>
    </row>
    <row r="5138" spans="1:2" x14ac:dyDescent="0.2">
      <c r="A5138" s="50">
        <v>5135</v>
      </c>
      <c r="B5138" s="51">
        <v>63.006111080382688</v>
      </c>
    </row>
    <row r="5139" spans="1:2" x14ac:dyDescent="0.2">
      <c r="A5139" s="50">
        <v>5136</v>
      </c>
      <c r="B5139" s="51">
        <v>63.021625109259979</v>
      </c>
    </row>
    <row r="5140" spans="1:2" x14ac:dyDescent="0.2">
      <c r="A5140" s="50">
        <v>5137</v>
      </c>
      <c r="B5140" s="51">
        <v>60.185849881211226</v>
      </c>
    </row>
    <row r="5141" spans="1:2" x14ac:dyDescent="0.2">
      <c r="A5141" s="50">
        <v>5138</v>
      </c>
      <c r="B5141" s="51">
        <v>61.27513878078652</v>
      </c>
    </row>
    <row r="5142" spans="1:2" x14ac:dyDescent="0.2">
      <c r="A5142" s="50">
        <v>5139</v>
      </c>
      <c r="B5142" s="51">
        <v>62.612301217611034</v>
      </c>
    </row>
    <row r="5143" spans="1:2" x14ac:dyDescent="0.2">
      <c r="A5143" s="50">
        <v>5140</v>
      </c>
      <c r="B5143" s="51">
        <v>59.712152109114506</v>
      </c>
    </row>
    <row r="5144" spans="1:2" x14ac:dyDescent="0.2">
      <c r="A5144" s="50">
        <v>5141</v>
      </c>
      <c r="B5144" s="51">
        <v>62.163522163568523</v>
      </c>
    </row>
    <row r="5145" spans="1:2" x14ac:dyDescent="0.2">
      <c r="A5145" s="50">
        <v>5142</v>
      </c>
      <c r="B5145" s="51">
        <v>59.485413098842464</v>
      </c>
    </row>
    <row r="5146" spans="1:2" x14ac:dyDescent="0.2">
      <c r="A5146" s="50">
        <v>5143</v>
      </c>
      <c r="B5146" s="51">
        <v>62.515496828699511</v>
      </c>
    </row>
    <row r="5147" spans="1:2" x14ac:dyDescent="0.2">
      <c r="A5147" s="50">
        <v>5144</v>
      </c>
      <c r="B5147" s="51">
        <v>65.172858529293862</v>
      </c>
    </row>
    <row r="5148" spans="1:2" x14ac:dyDescent="0.2">
      <c r="A5148" s="50">
        <v>5145</v>
      </c>
      <c r="B5148" s="51">
        <v>61.652274404259124</v>
      </c>
    </row>
    <row r="5149" spans="1:2" x14ac:dyDescent="0.2">
      <c r="A5149" s="50">
        <v>5146</v>
      </c>
      <c r="B5149" s="51">
        <v>65.232736910845716</v>
      </c>
    </row>
    <row r="5150" spans="1:2" x14ac:dyDescent="0.2">
      <c r="A5150" s="50">
        <v>5147</v>
      </c>
      <c r="B5150" s="51">
        <v>59.77728127432998</v>
      </c>
    </row>
    <row r="5151" spans="1:2" x14ac:dyDescent="0.2">
      <c r="A5151" s="50">
        <v>5148</v>
      </c>
      <c r="B5151" s="51">
        <v>57.692000659608176</v>
      </c>
    </row>
    <row r="5152" spans="1:2" x14ac:dyDescent="0.2">
      <c r="A5152" s="50">
        <v>5149</v>
      </c>
      <c r="B5152" s="51">
        <v>61.412784025958622</v>
      </c>
    </row>
    <row r="5153" spans="1:2" x14ac:dyDescent="0.2">
      <c r="A5153" s="50">
        <v>5150</v>
      </c>
      <c r="B5153" s="51">
        <v>58.587460404292855</v>
      </c>
    </row>
    <row r="5154" spans="1:2" x14ac:dyDescent="0.2">
      <c r="A5154" s="50">
        <v>5151</v>
      </c>
      <c r="B5154" s="51">
        <v>62.047266370765563</v>
      </c>
    </row>
    <row r="5155" spans="1:2" x14ac:dyDescent="0.2">
      <c r="A5155" s="50">
        <v>5152</v>
      </c>
      <c r="B5155" s="51">
        <v>60.0990028366137</v>
      </c>
    </row>
    <row r="5156" spans="1:2" x14ac:dyDescent="0.2">
      <c r="A5156" s="50">
        <v>5153</v>
      </c>
      <c r="B5156" s="51">
        <v>61.458656166118551</v>
      </c>
    </row>
    <row r="5157" spans="1:2" x14ac:dyDescent="0.2">
      <c r="A5157" s="50">
        <v>5154</v>
      </c>
      <c r="B5157" s="51">
        <v>62.083367945090302</v>
      </c>
    </row>
    <row r="5158" spans="1:2" x14ac:dyDescent="0.2">
      <c r="A5158" s="50">
        <v>5155</v>
      </c>
      <c r="B5158" s="51">
        <v>61.674647009517273</v>
      </c>
    </row>
    <row r="5159" spans="1:2" x14ac:dyDescent="0.2">
      <c r="A5159" s="50">
        <v>5156</v>
      </c>
      <c r="B5159" s="51">
        <v>62.918805375012461</v>
      </c>
    </row>
    <row r="5160" spans="1:2" x14ac:dyDescent="0.2">
      <c r="A5160" s="50">
        <v>5157</v>
      </c>
      <c r="B5160" s="51">
        <v>66.274048187754261</v>
      </c>
    </row>
    <row r="5161" spans="1:2" x14ac:dyDescent="0.2">
      <c r="A5161" s="50">
        <v>5158</v>
      </c>
      <c r="B5161" s="51">
        <v>60.697815012996131</v>
      </c>
    </row>
    <row r="5162" spans="1:2" x14ac:dyDescent="0.2">
      <c r="A5162" s="50">
        <v>5159</v>
      </c>
      <c r="B5162" s="51">
        <v>61.578548131334323</v>
      </c>
    </row>
    <row r="5163" spans="1:2" x14ac:dyDescent="0.2">
      <c r="A5163" s="50">
        <v>5160</v>
      </c>
      <c r="B5163" s="51">
        <v>61.733532637465238</v>
      </c>
    </row>
    <row r="5164" spans="1:2" x14ac:dyDescent="0.2">
      <c r="A5164" s="50">
        <v>5161</v>
      </c>
      <c r="B5164" s="51">
        <v>62.733263751700967</v>
      </c>
    </row>
    <row r="5165" spans="1:2" x14ac:dyDescent="0.2">
      <c r="A5165" s="50">
        <v>5162</v>
      </c>
      <c r="B5165" s="51">
        <v>58.908884610051793</v>
      </c>
    </row>
    <row r="5166" spans="1:2" x14ac:dyDescent="0.2">
      <c r="A5166" s="50">
        <v>5163</v>
      </c>
      <c r="B5166" s="51">
        <v>66.151202182461986</v>
      </c>
    </row>
    <row r="5167" spans="1:2" x14ac:dyDescent="0.2">
      <c r="A5167" s="50">
        <v>5164</v>
      </c>
      <c r="B5167" s="51">
        <v>62.294259829922801</v>
      </c>
    </row>
    <row r="5168" spans="1:2" x14ac:dyDescent="0.2">
      <c r="A5168" s="50">
        <v>5165</v>
      </c>
      <c r="B5168" s="51">
        <v>62.493021209581066</v>
      </c>
    </row>
    <row r="5169" spans="1:2" x14ac:dyDescent="0.2">
      <c r="A5169" s="50">
        <v>5166</v>
      </c>
      <c r="B5169" s="51">
        <v>60.269664476891485</v>
      </c>
    </row>
    <row r="5170" spans="1:2" x14ac:dyDescent="0.2">
      <c r="A5170" s="50">
        <v>5167</v>
      </c>
      <c r="B5170" s="51">
        <v>61.085722304450435</v>
      </c>
    </row>
    <row r="5171" spans="1:2" x14ac:dyDescent="0.2">
      <c r="A5171" s="50">
        <v>5168</v>
      </c>
      <c r="B5171" s="51">
        <v>63.176490677298872</v>
      </c>
    </row>
    <row r="5172" spans="1:2" x14ac:dyDescent="0.2">
      <c r="A5172" s="50">
        <v>5169</v>
      </c>
      <c r="B5172" s="51">
        <v>64.324507091907876</v>
      </c>
    </row>
    <row r="5173" spans="1:2" x14ac:dyDescent="0.2">
      <c r="A5173" s="50">
        <v>5170</v>
      </c>
      <c r="B5173" s="51">
        <v>62.895067122298627</v>
      </c>
    </row>
    <row r="5174" spans="1:2" x14ac:dyDescent="0.2">
      <c r="A5174" s="50">
        <v>5171</v>
      </c>
      <c r="B5174" s="51">
        <v>60.653395657594068</v>
      </c>
    </row>
    <row r="5175" spans="1:2" x14ac:dyDescent="0.2">
      <c r="A5175" s="50">
        <v>5172</v>
      </c>
      <c r="B5175" s="51">
        <v>59.950717492240194</v>
      </c>
    </row>
    <row r="5176" spans="1:2" x14ac:dyDescent="0.2">
      <c r="A5176" s="50">
        <v>5173</v>
      </c>
      <c r="B5176" s="51">
        <v>60.043348446917527</v>
      </c>
    </row>
    <row r="5177" spans="1:2" x14ac:dyDescent="0.2">
      <c r="A5177" s="50">
        <v>5174</v>
      </c>
      <c r="B5177" s="51">
        <v>59.75211354786569</v>
      </c>
    </row>
    <row r="5178" spans="1:2" x14ac:dyDescent="0.2">
      <c r="A5178" s="50">
        <v>5175</v>
      </c>
      <c r="B5178" s="51">
        <v>60.534472541577735</v>
      </c>
    </row>
    <row r="5179" spans="1:2" x14ac:dyDescent="0.2">
      <c r="A5179" s="50">
        <v>5176</v>
      </c>
      <c r="B5179" s="51">
        <v>65.594116115609495</v>
      </c>
    </row>
    <row r="5180" spans="1:2" x14ac:dyDescent="0.2">
      <c r="A5180" s="50">
        <v>5177</v>
      </c>
      <c r="B5180" s="51">
        <v>59.014271875996862</v>
      </c>
    </row>
    <row r="5181" spans="1:2" x14ac:dyDescent="0.2">
      <c r="A5181" s="50">
        <v>5178</v>
      </c>
      <c r="B5181" s="51">
        <v>60.399942654655518</v>
      </c>
    </row>
    <row r="5182" spans="1:2" x14ac:dyDescent="0.2">
      <c r="A5182" s="50">
        <v>5179</v>
      </c>
      <c r="B5182" s="51">
        <v>62.280084894935044</v>
      </c>
    </row>
    <row r="5183" spans="1:2" x14ac:dyDescent="0.2">
      <c r="A5183" s="50">
        <v>5180</v>
      </c>
      <c r="B5183" s="51">
        <v>58.499088564642669</v>
      </c>
    </row>
    <row r="5184" spans="1:2" x14ac:dyDescent="0.2">
      <c r="A5184" s="50">
        <v>5181</v>
      </c>
      <c r="B5184" s="51">
        <v>58.105978339360149</v>
      </c>
    </row>
    <row r="5185" spans="1:2" x14ac:dyDescent="0.2">
      <c r="A5185" s="50">
        <v>5182</v>
      </c>
      <c r="B5185" s="51">
        <v>61.227944744656646</v>
      </c>
    </row>
    <row r="5186" spans="1:2" x14ac:dyDescent="0.2">
      <c r="A5186" s="50">
        <v>5183</v>
      </c>
      <c r="B5186" s="51">
        <v>59.853853309412358</v>
      </c>
    </row>
    <row r="5187" spans="1:2" x14ac:dyDescent="0.2">
      <c r="A5187" s="50">
        <v>5184</v>
      </c>
      <c r="B5187" s="51">
        <v>60.300684787165082</v>
      </c>
    </row>
    <row r="5188" spans="1:2" x14ac:dyDescent="0.2">
      <c r="A5188" s="50">
        <v>5185</v>
      </c>
      <c r="B5188" s="51">
        <v>58.338364924222752</v>
      </c>
    </row>
    <row r="5189" spans="1:2" x14ac:dyDescent="0.2">
      <c r="A5189" s="50">
        <v>5186</v>
      </c>
      <c r="B5189" s="51">
        <v>62.221744180576408</v>
      </c>
    </row>
    <row r="5190" spans="1:2" x14ac:dyDescent="0.2">
      <c r="A5190" s="50">
        <v>5187</v>
      </c>
      <c r="B5190" s="51">
        <v>59.074889715846716</v>
      </c>
    </row>
    <row r="5191" spans="1:2" x14ac:dyDescent="0.2">
      <c r="A5191" s="50">
        <v>5188</v>
      </c>
      <c r="B5191" s="51">
        <v>63.070381781888806</v>
      </c>
    </row>
    <row r="5192" spans="1:2" x14ac:dyDescent="0.2">
      <c r="A5192" s="50">
        <v>5189</v>
      </c>
      <c r="B5192" s="51">
        <v>62.832847281001612</v>
      </c>
    </row>
    <row r="5193" spans="1:2" x14ac:dyDescent="0.2">
      <c r="A5193" s="50">
        <v>5190</v>
      </c>
      <c r="B5193" s="51">
        <v>60.862790815714526</v>
      </c>
    </row>
    <row r="5194" spans="1:2" x14ac:dyDescent="0.2">
      <c r="A5194" s="50">
        <v>5191</v>
      </c>
      <c r="B5194" s="51">
        <v>58.794787485021764</v>
      </c>
    </row>
    <row r="5195" spans="1:2" x14ac:dyDescent="0.2">
      <c r="A5195" s="50">
        <v>5192</v>
      </c>
      <c r="B5195" s="51">
        <v>61.872726473347257</v>
      </c>
    </row>
    <row r="5196" spans="1:2" x14ac:dyDescent="0.2">
      <c r="A5196" s="50">
        <v>5193</v>
      </c>
      <c r="B5196" s="51">
        <v>60.794357910865273</v>
      </c>
    </row>
    <row r="5197" spans="1:2" x14ac:dyDescent="0.2">
      <c r="A5197" s="50">
        <v>5194</v>
      </c>
      <c r="B5197" s="51">
        <v>59.276834260409849</v>
      </c>
    </row>
    <row r="5198" spans="1:2" x14ac:dyDescent="0.2">
      <c r="A5198" s="50">
        <v>5195</v>
      </c>
      <c r="B5198" s="51">
        <v>61.336879158810426</v>
      </c>
    </row>
    <row r="5199" spans="1:2" x14ac:dyDescent="0.2">
      <c r="A5199" s="50">
        <v>5196</v>
      </c>
      <c r="B5199" s="51">
        <v>62.433889147298466</v>
      </c>
    </row>
    <row r="5200" spans="1:2" x14ac:dyDescent="0.2">
      <c r="A5200" s="50">
        <v>5197</v>
      </c>
      <c r="B5200" s="51">
        <v>60.506010499689864</v>
      </c>
    </row>
    <row r="5201" spans="1:2" x14ac:dyDescent="0.2">
      <c r="A5201" s="50">
        <v>5198</v>
      </c>
      <c r="B5201" s="51">
        <v>60.458705506661467</v>
      </c>
    </row>
    <row r="5202" spans="1:2" x14ac:dyDescent="0.2">
      <c r="A5202" s="50">
        <v>5199</v>
      </c>
      <c r="B5202" s="51">
        <v>66.410533776754576</v>
      </c>
    </row>
    <row r="5203" spans="1:2" x14ac:dyDescent="0.2">
      <c r="A5203" s="50">
        <v>5200</v>
      </c>
      <c r="B5203" s="51">
        <v>66.506891719402304</v>
      </c>
    </row>
    <row r="5204" spans="1:2" x14ac:dyDescent="0.2">
      <c r="A5204" s="50">
        <v>5201</v>
      </c>
      <c r="B5204" s="51">
        <v>62.119476899060714</v>
      </c>
    </row>
    <row r="5205" spans="1:2" x14ac:dyDescent="0.2">
      <c r="A5205" s="50">
        <v>5202</v>
      </c>
      <c r="B5205" s="51">
        <v>63.045942422952187</v>
      </c>
    </row>
    <row r="5206" spans="1:2" x14ac:dyDescent="0.2">
      <c r="A5206" s="50">
        <v>5203</v>
      </c>
      <c r="B5206" s="51">
        <v>65.024516910447076</v>
      </c>
    </row>
    <row r="5207" spans="1:2" x14ac:dyDescent="0.2">
      <c r="A5207" s="50">
        <v>5204</v>
      </c>
      <c r="B5207" s="51">
        <v>61.82851497916409</v>
      </c>
    </row>
    <row r="5208" spans="1:2" x14ac:dyDescent="0.2">
      <c r="A5208" s="50">
        <v>5205</v>
      </c>
      <c r="B5208" s="51">
        <v>64.170323604274159</v>
      </c>
    </row>
    <row r="5209" spans="1:2" x14ac:dyDescent="0.2">
      <c r="A5209" s="50">
        <v>5206</v>
      </c>
      <c r="B5209" s="51">
        <v>61.711262669989637</v>
      </c>
    </row>
    <row r="5210" spans="1:2" x14ac:dyDescent="0.2">
      <c r="A5210" s="50">
        <v>5207</v>
      </c>
      <c r="B5210" s="51">
        <v>64.808356496221734</v>
      </c>
    </row>
    <row r="5211" spans="1:2" x14ac:dyDescent="0.2">
      <c r="A5211" s="50">
        <v>5208</v>
      </c>
      <c r="B5211" s="51">
        <v>60.55256140909772</v>
      </c>
    </row>
    <row r="5212" spans="1:2" x14ac:dyDescent="0.2">
      <c r="A5212" s="50">
        <v>5209</v>
      </c>
      <c r="B5212" s="51">
        <v>61.930983237526597</v>
      </c>
    </row>
    <row r="5213" spans="1:2" x14ac:dyDescent="0.2">
      <c r="A5213" s="50">
        <v>5210</v>
      </c>
      <c r="B5213" s="51">
        <v>60.580586623672851</v>
      </c>
    </row>
    <row r="5214" spans="1:2" x14ac:dyDescent="0.2">
      <c r="A5214" s="50">
        <v>5211</v>
      </c>
      <c r="B5214" s="51">
        <v>60.217928904315421</v>
      </c>
    </row>
    <row r="5215" spans="1:2" x14ac:dyDescent="0.2">
      <c r="A5215" s="50">
        <v>5212</v>
      </c>
      <c r="B5215" s="51">
        <v>58.974056056313387</v>
      </c>
    </row>
    <row r="5216" spans="1:2" x14ac:dyDescent="0.2">
      <c r="A5216" s="50">
        <v>5213</v>
      </c>
      <c r="B5216" s="51">
        <v>61.696978657512382</v>
      </c>
    </row>
    <row r="5217" spans="1:2" x14ac:dyDescent="0.2">
      <c r="A5217" s="50">
        <v>5214</v>
      </c>
      <c r="B5217" s="51">
        <v>61.374937722198567</v>
      </c>
    </row>
    <row r="5218" spans="1:2" x14ac:dyDescent="0.2">
      <c r="A5218" s="50">
        <v>5215</v>
      </c>
      <c r="B5218" s="51">
        <v>63.993086672182727</v>
      </c>
    </row>
    <row r="5219" spans="1:2" x14ac:dyDescent="0.2">
      <c r="A5219" s="50">
        <v>5216</v>
      </c>
      <c r="B5219" s="51">
        <v>62.061361818080975</v>
      </c>
    </row>
    <row r="5220" spans="1:2" x14ac:dyDescent="0.2">
      <c r="A5220" s="50">
        <v>5217</v>
      </c>
      <c r="B5220" s="51">
        <v>63.243247507927961</v>
      </c>
    </row>
    <row r="5221" spans="1:2" x14ac:dyDescent="0.2">
      <c r="A5221" s="50">
        <v>5218</v>
      </c>
      <c r="B5221" s="51">
        <v>64.046785166481214</v>
      </c>
    </row>
    <row r="5222" spans="1:2" x14ac:dyDescent="0.2">
      <c r="A5222" s="50">
        <v>5219</v>
      </c>
      <c r="B5222" s="51">
        <v>63.495069440473124</v>
      </c>
    </row>
    <row r="5223" spans="1:2" x14ac:dyDescent="0.2">
      <c r="A5223" s="50">
        <v>5220</v>
      </c>
      <c r="B5223" s="51">
        <v>65.972313231004179</v>
      </c>
    </row>
    <row r="5224" spans="1:2" x14ac:dyDescent="0.2">
      <c r="A5224" s="50">
        <v>5221</v>
      </c>
      <c r="B5224" s="51">
        <v>60.904694755509354</v>
      </c>
    </row>
    <row r="5225" spans="1:2" x14ac:dyDescent="0.2">
      <c r="A5225" s="50">
        <v>5222</v>
      </c>
      <c r="B5225" s="51">
        <v>61.020937518893405</v>
      </c>
    </row>
    <row r="5226" spans="1:2" x14ac:dyDescent="0.2">
      <c r="A5226" s="50">
        <v>5223</v>
      </c>
      <c r="B5226" s="51">
        <v>63.380196643539449</v>
      </c>
    </row>
    <row r="5227" spans="1:2" x14ac:dyDescent="0.2">
      <c r="A5227" s="50">
        <v>5224</v>
      </c>
      <c r="B5227" s="51">
        <v>63.567896761884938</v>
      </c>
    </row>
    <row r="5228" spans="1:2" x14ac:dyDescent="0.2">
      <c r="A5228" s="50">
        <v>5225</v>
      </c>
      <c r="B5228" s="51">
        <v>65.336133450139144</v>
      </c>
    </row>
    <row r="5229" spans="1:2" x14ac:dyDescent="0.2">
      <c r="A5229" s="50">
        <v>5226</v>
      </c>
      <c r="B5229" s="51">
        <v>61.473289465612574</v>
      </c>
    </row>
    <row r="5230" spans="1:2" x14ac:dyDescent="0.2">
      <c r="A5230" s="50">
        <v>5227</v>
      </c>
      <c r="B5230" s="51">
        <v>57.558804174436879</v>
      </c>
    </row>
    <row r="5231" spans="1:2" x14ac:dyDescent="0.2">
      <c r="A5231" s="50">
        <v>5228</v>
      </c>
      <c r="B5231" s="51">
        <v>62.575086187640636</v>
      </c>
    </row>
    <row r="5232" spans="1:2" x14ac:dyDescent="0.2">
      <c r="A5232" s="50">
        <v>5229</v>
      </c>
      <c r="B5232" s="51">
        <v>64.761413176955003</v>
      </c>
    </row>
    <row r="5233" spans="1:2" x14ac:dyDescent="0.2">
      <c r="A5233" s="50">
        <v>5230</v>
      </c>
      <c r="B5233" s="51">
        <v>62.177637003297491</v>
      </c>
    </row>
    <row r="5234" spans="1:2" x14ac:dyDescent="0.2">
      <c r="A5234" s="50">
        <v>5231</v>
      </c>
      <c r="B5234" s="51">
        <v>62.856334219222795</v>
      </c>
    </row>
    <row r="5235" spans="1:2" x14ac:dyDescent="0.2">
      <c r="A5235" s="50">
        <v>5232</v>
      </c>
      <c r="B5235" s="51">
        <v>69.887048543866015</v>
      </c>
    </row>
    <row r="5236" spans="1:2" x14ac:dyDescent="0.2">
      <c r="A5236" s="50">
        <v>5233</v>
      </c>
      <c r="B5236" s="51">
        <v>59.973555026635914</v>
      </c>
    </row>
    <row r="5237" spans="1:2" x14ac:dyDescent="0.2">
      <c r="A5237" s="50">
        <v>5234</v>
      </c>
      <c r="B5237" s="51">
        <v>65.874164235822093</v>
      </c>
    </row>
    <row r="5238" spans="1:2" x14ac:dyDescent="0.2">
      <c r="A5238" s="50">
        <v>5235</v>
      </c>
      <c r="B5238" s="51">
        <v>62.470591858035647</v>
      </c>
    </row>
    <row r="5239" spans="1:2" x14ac:dyDescent="0.2">
      <c r="A5239" s="50">
        <v>5236</v>
      </c>
      <c r="B5239" s="51">
        <v>61.96712911071991</v>
      </c>
    </row>
    <row r="5240" spans="1:2" x14ac:dyDescent="0.2">
      <c r="A5240" s="50">
        <v>5237</v>
      </c>
      <c r="B5240" s="51">
        <v>62.025259837322572</v>
      </c>
    </row>
    <row r="5241" spans="1:2" x14ac:dyDescent="0.2">
      <c r="A5241" s="50">
        <v>5238</v>
      </c>
      <c r="B5241" s="51">
        <v>61.850631484068209</v>
      </c>
    </row>
    <row r="5242" spans="1:2" x14ac:dyDescent="0.2">
      <c r="A5242" s="50">
        <v>5239</v>
      </c>
      <c r="B5242" s="51">
        <v>62.375033638939456</v>
      </c>
    </row>
    <row r="5243" spans="1:2" x14ac:dyDescent="0.2">
      <c r="A5243" s="50">
        <v>5240</v>
      </c>
      <c r="B5243" s="51">
        <v>60.724603554303997</v>
      </c>
    </row>
    <row r="5244" spans="1:2" x14ac:dyDescent="0.2">
      <c r="A5244" s="50">
        <v>5241</v>
      </c>
      <c r="B5244" s="51">
        <v>59.644702587488482</v>
      </c>
    </row>
    <row r="5245" spans="1:2" x14ac:dyDescent="0.2">
      <c r="A5245" s="50">
        <v>5242</v>
      </c>
      <c r="B5245" s="51">
        <v>60.751183784944537</v>
      </c>
    </row>
    <row r="5246" spans="1:2" x14ac:dyDescent="0.2">
      <c r="A5246" s="50">
        <v>5243</v>
      </c>
      <c r="B5246" s="51">
        <v>64.362114830509185</v>
      </c>
    </row>
    <row r="5247" spans="1:2" x14ac:dyDescent="0.2">
      <c r="A5247" s="50">
        <v>5244</v>
      </c>
      <c r="B5247" s="51">
        <v>61.351765125452644</v>
      </c>
    </row>
    <row r="5248" spans="1:2" x14ac:dyDescent="0.2">
      <c r="A5248" s="50">
        <v>5245</v>
      </c>
      <c r="B5248" s="51">
        <v>59.133098873863844</v>
      </c>
    </row>
    <row r="5249" spans="1:2" x14ac:dyDescent="0.2">
      <c r="A5249" s="50">
        <v>5246</v>
      </c>
      <c r="B5249" s="51">
        <v>61.518810345794272</v>
      </c>
    </row>
    <row r="5250" spans="1:2" x14ac:dyDescent="0.2">
      <c r="A5250" s="50">
        <v>5247</v>
      </c>
      <c r="B5250" s="51">
        <v>61.908933797546425</v>
      </c>
    </row>
    <row r="5251" spans="1:2" x14ac:dyDescent="0.2">
      <c r="A5251" s="50">
        <v>5248</v>
      </c>
      <c r="B5251" s="51">
        <v>62.19968322676754</v>
      </c>
    </row>
    <row r="5252" spans="1:2" x14ac:dyDescent="0.2">
      <c r="A5252" s="50">
        <v>5249</v>
      </c>
      <c r="B5252" s="51">
        <v>61.313570022316568</v>
      </c>
    </row>
    <row r="5253" spans="1:2" x14ac:dyDescent="0.2">
      <c r="A5253" s="50">
        <v>5250</v>
      </c>
      <c r="B5253" s="51">
        <v>64.264171672970178</v>
      </c>
    </row>
    <row r="5254" spans="1:2" x14ac:dyDescent="0.2">
      <c r="A5254" s="50">
        <v>5251</v>
      </c>
      <c r="B5254" s="51">
        <v>61.533337767092732</v>
      </c>
    </row>
    <row r="5255" spans="1:2" x14ac:dyDescent="0.2">
      <c r="A5255" s="50">
        <v>5252</v>
      </c>
      <c r="B5255" s="51">
        <v>66.873145906926339</v>
      </c>
    </row>
    <row r="5256" spans="1:2" x14ac:dyDescent="0.2">
      <c r="A5256" s="50">
        <v>5253</v>
      </c>
      <c r="B5256" s="51">
        <v>63.135533285055686</v>
      </c>
    </row>
    <row r="5257" spans="1:2" x14ac:dyDescent="0.2">
      <c r="A5257" s="50">
        <v>5254</v>
      </c>
      <c r="B5257" s="51">
        <v>62.649678357114034</v>
      </c>
    </row>
    <row r="5258" spans="1:2" x14ac:dyDescent="0.2">
      <c r="A5258" s="50">
        <v>5255</v>
      </c>
      <c r="B5258" s="51">
        <v>61.435755345279219</v>
      </c>
    </row>
    <row r="5259" spans="1:2" x14ac:dyDescent="0.2">
      <c r="A5259" s="50">
        <v>5256</v>
      </c>
      <c r="B5259" s="51">
        <v>63.748198915940655</v>
      </c>
    </row>
    <row r="5260" spans="1:2" x14ac:dyDescent="0.2">
      <c r="A5260" s="50">
        <v>5257</v>
      </c>
      <c r="B5260" s="51">
        <v>62.589598099822993</v>
      </c>
    </row>
    <row r="5261" spans="1:2" x14ac:dyDescent="0.2">
      <c r="A5261" s="50">
        <v>5258</v>
      </c>
      <c r="B5261" s="51">
        <v>61.615475689016328</v>
      </c>
    </row>
    <row r="5262" spans="1:2" x14ac:dyDescent="0.2">
      <c r="A5262" s="50">
        <v>5259</v>
      </c>
      <c r="B5262" s="51">
        <v>63.11075105405591</v>
      </c>
    </row>
    <row r="5263" spans="1:2" x14ac:dyDescent="0.2">
      <c r="A5263" s="50">
        <v>5260</v>
      </c>
      <c r="B5263" s="51">
        <v>64.642840112575811</v>
      </c>
    </row>
    <row r="5264" spans="1:2" x14ac:dyDescent="0.2">
      <c r="A5264" s="50">
        <v>5261</v>
      </c>
      <c r="B5264" s="51">
        <v>62.352807339774664</v>
      </c>
    </row>
    <row r="5265" spans="1:2" x14ac:dyDescent="0.2">
      <c r="A5265" s="50">
        <v>5262</v>
      </c>
      <c r="B5265" s="51">
        <v>62.316409849515786</v>
      </c>
    </row>
    <row r="5266" spans="1:2" x14ac:dyDescent="0.2">
      <c r="A5266" s="50">
        <v>5263</v>
      </c>
      <c r="B5266" s="51">
        <v>60.930021175048708</v>
      </c>
    </row>
    <row r="5267" spans="1:2" x14ac:dyDescent="0.2">
      <c r="A5267" s="50">
        <v>5264</v>
      </c>
      <c r="B5267" s="51">
        <v>58.019750720027353</v>
      </c>
    </row>
    <row r="5268" spans="1:2" x14ac:dyDescent="0.2">
      <c r="A5268" s="50">
        <v>5265</v>
      </c>
      <c r="B5268" s="51">
        <v>62.397293160573582</v>
      </c>
    </row>
    <row r="5269" spans="1:2" x14ac:dyDescent="0.2">
      <c r="A5269" s="50">
        <v>5266</v>
      </c>
      <c r="B5269" s="51">
        <v>66.675283330833494</v>
      </c>
    </row>
    <row r="5270" spans="1:2" x14ac:dyDescent="0.2">
      <c r="A5270" s="50">
        <v>5267</v>
      </c>
      <c r="B5270" s="51">
        <v>60.477268348389188</v>
      </c>
    </row>
    <row r="5271" spans="1:2" x14ac:dyDescent="0.2">
      <c r="A5271" s="50">
        <v>5268</v>
      </c>
      <c r="B5271" s="51">
        <v>62.105376814119872</v>
      </c>
    </row>
    <row r="5272" spans="1:2" x14ac:dyDescent="0.2">
      <c r="A5272" s="50">
        <v>5269</v>
      </c>
      <c r="B5272" s="51">
        <v>59.815936192492273</v>
      </c>
    </row>
    <row r="5273" spans="1:2" x14ac:dyDescent="0.2">
      <c r="A5273" s="50">
        <v>5270</v>
      </c>
      <c r="B5273" s="51">
        <v>61.989149130239419</v>
      </c>
    </row>
    <row r="5274" spans="1:2" x14ac:dyDescent="0.2">
      <c r="A5274" s="50">
        <v>5271</v>
      </c>
      <c r="B5274" s="51">
        <v>60.350779415232793</v>
      </c>
    </row>
    <row r="5275" spans="1:2" x14ac:dyDescent="0.2">
      <c r="A5275" s="50">
        <v>5272</v>
      </c>
      <c r="B5275" s="51">
        <v>60.88838706113328</v>
      </c>
    </row>
    <row r="5276" spans="1:2" x14ac:dyDescent="0.2">
      <c r="A5276" s="50">
        <v>5273</v>
      </c>
      <c r="B5276" s="51">
        <v>63.827411855850023</v>
      </c>
    </row>
    <row r="5277" spans="1:2" x14ac:dyDescent="0.2">
      <c r="A5277" s="50">
        <v>5274</v>
      </c>
      <c r="B5277" s="51">
        <v>62.411569882618444</v>
      </c>
    </row>
    <row r="5278" spans="1:2" x14ac:dyDescent="0.2">
      <c r="A5278" s="50">
        <v>5275</v>
      </c>
      <c r="B5278" s="51">
        <v>62.141495169980715</v>
      </c>
    </row>
    <row r="5279" spans="1:2" x14ac:dyDescent="0.2">
      <c r="A5279" s="50">
        <v>5276</v>
      </c>
      <c r="B5279" s="51">
        <v>61.496081198913672</v>
      </c>
    </row>
    <row r="5280" spans="1:2" x14ac:dyDescent="0.2">
      <c r="A5280" s="50">
        <v>5277</v>
      </c>
      <c r="B5280" s="51">
        <v>63.522461766208899</v>
      </c>
    </row>
    <row r="5281" spans="1:2" x14ac:dyDescent="0.2">
      <c r="A5281" s="50">
        <v>5278</v>
      </c>
      <c r="B5281" s="51">
        <v>63.151479560375911</v>
      </c>
    </row>
    <row r="5282" spans="1:2" x14ac:dyDescent="0.2">
      <c r="A5282" s="50">
        <v>5279</v>
      </c>
      <c r="B5282" s="51">
        <v>59.60234493243297</v>
      </c>
    </row>
    <row r="5283" spans="1:2" x14ac:dyDescent="0.2">
      <c r="A5283" s="50">
        <v>5280</v>
      </c>
      <c r="B5283" s="51">
        <v>62.338586817817799</v>
      </c>
    </row>
    <row r="5284" spans="1:2" x14ac:dyDescent="0.2">
      <c r="A5284" s="50">
        <v>5281</v>
      </c>
      <c r="B5284" s="51">
        <v>57.302817434253072</v>
      </c>
    </row>
    <row r="5285" spans="1:2" x14ac:dyDescent="0.2">
      <c r="A5285" s="50">
        <v>5282</v>
      </c>
      <c r="B5285" s="51">
        <v>59.67132919307307</v>
      </c>
    </row>
    <row r="5286" spans="1:2" x14ac:dyDescent="0.2">
      <c r="A5286" s="50">
        <v>5283</v>
      </c>
      <c r="B5286" s="51">
        <v>58.640925936811804</v>
      </c>
    </row>
    <row r="5287" spans="1:2" x14ac:dyDescent="0.2">
      <c r="A5287" s="50">
        <v>5284</v>
      </c>
      <c r="B5287" s="51">
        <v>60.837022214437567</v>
      </c>
    </row>
    <row r="5288" spans="1:2" x14ac:dyDescent="0.2">
      <c r="A5288" s="50">
        <v>5285</v>
      </c>
      <c r="B5288" s="51">
        <v>61.212745949275686</v>
      </c>
    </row>
    <row r="5289" spans="1:2" x14ac:dyDescent="0.2">
      <c r="A5289" s="50">
        <v>5286</v>
      </c>
      <c r="B5289" s="51">
        <v>62.794507221157104</v>
      </c>
    </row>
    <row r="5290" spans="1:2" x14ac:dyDescent="0.2">
      <c r="A5290" s="50">
        <v>5287</v>
      </c>
      <c r="B5290" s="51">
        <v>58.228209517080451</v>
      </c>
    </row>
    <row r="5291" spans="1:2" x14ac:dyDescent="0.2">
      <c r="A5291" s="50">
        <v>5288</v>
      </c>
      <c r="B5291" s="51">
        <v>58.840486938031283</v>
      </c>
    </row>
    <row r="5292" spans="1:2" x14ac:dyDescent="0.2">
      <c r="A5292" s="50">
        <v>5289</v>
      </c>
      <c r="B5292" s="51">
        <v>60.626019037114048</v>
      </c>
    </row>
    <row r="5293" spans="1:2" x14ac:dyDescent="0.2">
      <c r="A5293" s="50">
        <v>5290</v>
      </c>
      <c r="B5293" s="51">
        <v>61.755768316346945</v>
      </c>
    </row>
    <row r="5294" spans="1:2" x14ac:dyDescent="0.2">
      <c r="A5294" s="50">
        <v>5291</v>
      </c>
      <c r="B5294" s="51">
        <v>61.188932718521023</v>
      </c>
    </row>
    <row r="5295" spans="1:2" x14ac:dyDescent="0.2">
      <c r="A5295" s="50">
        <v>5292</v>
      </c>
      <c r="B5295" s="51">
        <v>64.938510114236308</v>
      </c>
    </row>
    <row r="5296" spans="1:2" x14ac:dyDescent="0.2">
      <c r="A5296" s="50">
        <v>5293</v>
      </c>
      <c r="B5296" s="51">
        <v>60.320358920795179</v>
      </c>
    </row>
    <row r="5297" spans="1:2" x14ac:dyDescent="0.2">
      <c r="A5297" s="50">
        <v>5294</v>
      </c>
      <c r="B5297" s="51">
        <v>62.456248062206335</v>
      </c>
    </row>
    <row r="5298" spans="1:2" x14ac:dyDescent="0.2">
      <c r="A5298" s="50">
        <v>5295</v>
      </c>
      <c r="B5298" s="51">
        <v>65.727129579592273</v>
      </c>
    </row>
    <row r="5299" spans="1:2" x14ac:dyDescent="0.2">
      <c r="A5299" s="50">
        <v>5296</v>
      </c>
      <c r="B5299" s="51">
        <v>61.101302708293339</v>
      </c>
    </row>
    <row r="5300" spans="1:2" x14ac:dyDescent="0.2">
      <c r="A5300" s="50">
        <v>5297</v>
      </c>
      <c r="B5300" s="51">
        <v>60.380853957501152</v>
      </c>
    </row>
    <row r="5301" spans="1:2" x14ac:dyDescent="0.2">
      <c r="A5301" s="50">
        <v>5298</v>
      </c>
      <c r="B5301" s="51">
        <v>56.573655173198574</v>
      </c>
    </row>
    <row r="5302" spans="1:2" x14ac:dyDescent="0.2">
      <c r="A5302" s="50">
        <v>5299</v>
      </c>
      <c r="B5302" s="51">
        <v>62.756392337867105</v>
      </c>
    </row>
    <row r="5303" spans="1:2" x14ac:dyDescent="0.2">
      <c r="A5303" s="50">
        <v>5300</v>
      </c>
      <c r="B5303" s="51">
        <v>63.877785022652368</v>
      </c>
    </row>
    <row r="5304" spans="1:2" x14ac:dyDescent="0.2">
      <c r="A5304" s="50">
        <v>5301</v>
      </c>
      <c r="B5304" s="51">
        <v>63.960903853089661</v>
      </c>
    </row>
    <row r="5305" spans="1:2" x14ac:dyDescent="0.2">
      <c r="A5305" s="50">
        <v>5302</v>
      </c>
      <c r="B5305" s="51">
        <v>63.718762080711556</v>
      </c>
    </row>
    <row r="5306" spans="1:2" x14ac:dyDescent="0.2">
      <c r="A5306" s="50">
        <v>5303</v>
      </c>
      <c r="B5306" s="51">
        <v>64.53112246676271</v>
      </c>
    </row>
    <row r="5307" spans="1:2" x14ac:dyDescent="0.2">
      <c r="A5307" s="50">
        <v>5304</v>
      </c>
      <c r="B5307" s="51">
        <v>62.52991889280932</v>
      </c>
    </row>
    <row r="5308" spans="1:2" x14ac:dyDescent="0.2">
      <c r="A5308" s="50">
        <v>5305</v>
      </c>
      <c r="B5308" s="51">
        <v>61.792179089840936</v>
      </c>
    </row>
    <row r="5309" spans="1:2" x14ac:dyDescent="0.2">
      <c r="A5309" s="50">
        <v>5306</v>
      </c>
      <c r="B5309" s="51">
        <v>62.552475983915819</v>
      </c>
    </row>
    <row r="5310" spans="1:2" x14ac:dyDescent="0.2">
      <c r="A5310" s="50">
        <v>5307</v>
      </c>
      <c r="B5310" s="51">
        <v>60.008730499741283</v>
      </c>
    </row>
    <row r="5311" spans="1:2" x14ac:dyDescent="0.2">
      <c r="A5311" s="50">
        <v>5308</v>
      </c>
      <c r="B5311" s="51">
        <v>61.637921104535231</v>
      </c>
    </row>
    <row r="5312" spans="1:2" x14ac:dyDescent="0.2">
      <c r="A5312" s="50">
        <v>5309</v>
      </c>
      <c r="B5312" s="51">
        <v>61.555970479339571</v>
      </c>
    </row>
    <row r="5313" spans="1:2" x14ac:dyDescent="0.2">
      <c r="A5313" s="50">
        <v>5310</v>
      </c>
      <c r="B5313" s="51">
        <v>63.311115329340154</v>
      </c>
    </row>
    <row r="5314" spans="1:2" x14ac:dyDescent="0.2">
      <c r="A5314" s="50">
        <v>5311</v>
      </c>
      <c r="B5314" s="51">
        <v>63.797151431295212</v>
      </c>
    </row>
    <row r="5315" spans="1:2" x14ac:dyDescent="0.2">
      <c r="A5315" s="50">
        <v>5312</v>
      </c>
      <c r="B5315" s="51">
        <v>64.228176229297631</v>
      </c>
    </row>
    <row r="5316" spans="1:2" x14ac:dyDescent="0.2">
      <c r="A5316" s="50">
        <v>5313</v>
      </c>
      <c r="B5316" s="51">
        <v>63.086102279988616</v>
      </c>
    </row>
    <row r="5317" spans="1:2" x14ac:dyDescent="0.2">
      <c r="A5317" s="50">
        <v>5314</v>
      </c>
      <c r="B5317" s="51">
        <v>59.914563919400301</v>
      </c>
    </row>
    <row r="5318" spans="1:2" x14ac:dyDescent="0.2">
      <c r="A5318" s="50">
        <v>5315</v>
      </c>
      <c r="B5318" s="51">
        <v>61.814336036249586</v>
      </c>
    </row>
    <row r="5319" spans="1:2" x14ac:dyDescent="0.2">
      <c r="A5319" s="50">
        <v>5316</v>
      </c>
      <c r="B5319" s="51">
        <v>60.996156630355927</v>
      </c>
    </row>
    <row r="5320" spans="1:2" x14ac:dyDescent="0.2">
      <c r="A5320" s="50">
        <v>5317</v>
      </c>
      <c r="B5320" s="51">
        <v>67.702237465004487</v>
      </c>
    </row>
    <row r="5321" spans="1:2" x14ac:dyDescent="0.2">
      <c r="A5321" s="50">
        <v>5318</v>
      </c>
      <c r="B5321" s="51">
        <v>62.94264521499089</v>
      </c>
    </row>
    <row r="5322" spans="1:2" x14ac:dyDescent="0.2">
      <c r="A5322" s="50">
        <v>5319</v>
      </c>
      <c r="B5322" s="51">
        <v>63.217840563582648</v>
      </c>
    </row>
    <row r="5323" spans="1:2" x14ac:dyDescent="0.2">
      <c r="A5323" s="50">
        <v>5320</v>
      </c>
      <c r="B5323" s="51">
        <v>59.223964925385857</v>
      </c>
    </row>
    <row r="5324" spans="1:2" x14ac:dyDescent="0.2">
      <c r="A5324" s="50">
        <v>5321</v>
      </c>
      <c r="B5324" s="51">
        <v>62.879913504229563</v>
      </c>
    </row>
    <row r="5325" spans="1:2" x14ac:dyDescent="0.2">
      <c r="A5325" s="50">
        <v>5322</v>
      </c>
      <c r="B5325" s="51">
        <v>63.423776407147145</v>
      </c>
    </row>
    <row r="5326" spans="1:2" x14ac:dyDescent="0.2">
      <c r="A5326" s="50">
        <v>5323</v>
      </c>
      <c r="B5326" s="51">
        <v>67.305563219633711</v>
      </c>
    </row>
    <row r="5327" spans="1:2" x14ac:dyDescent="0.2">
      <c r="A5327" s="50">
        <v>5324</v>
      </c>
      <c r="B5327" s="51">
        <v>60.23825746597899</v>
      </c>
    </row>
    <row r="5328" spans="1:2" x14ac:dyDescent="0.2">
      <c r="A5328" s="50">
        <v>5325</v>
      </c>
      <c r="B5328" s="51">
        <v>62.635064561995009</v>
      </c>
    </row>
    <row r="5329" spans="1:2" x14ac:dyDescent="0.2">
      <c r="A5329" s="50">
        <v>5326</v>
      </c>
      <c r="B5329" s="51">
        <v>64.425274717180812</v>
      </c>
    </row>
    <row r="5330" spans="1:2" x14ac:dyDescent="0.2">
      <c r="A5330" s="50">
        <v>5327</v>
      </c>
      <c r="B5330" s="51">
        <v>62.710210611579335</v>
      </c>
    </row>
    <row r="5331" spans="1:2" x14ac:dyDescent="0.2">
      <c r="A5331" s="50">
        <v>5328</v>
      </c>
      <c r="B5331" s="51">
        <v>61.251590356422433</v>
      </c>
    </row>
    <row r="5332" spans="1:2" x14ac:dyDescent="0.2">
      <c r="A5332" s="50">
        <v>5329</v>
      </c>
      <c r="B5332" s="51">
        <v>64.572692147924002</v>
      </c>
    </row>
    <row r="5333" spans="1:2" x14ac:dyDescent="0.2">
      <c r="A5333" s="50">
        <v>5330</v>
      </c>
      <c r="B5333" s="51">
        <v>60.97123284526586</v>
      </c>
    </row>
    <row r="5334" spans="1:2" x14ac:dyDescent="0.2">
      <c r="A5334" s="50">
        <v>5331</v>
      </c>
      <c r="B5334" s="51">
        <v>60.820422913814717</v>
      </c>
    </row>
    <row r="5335" spans="1:2" x14ac:dyDescent="0.2">
      <c r="A5335" s="50">
        <v>5332</v>
      </c>
      <c r="B5335" s="51">
        <v>64.080095411219759</v>
      </c>
    </row>
    <row r="5336" spans="1:2" x14ac:dyDescent="0.2">
      <c r="A5336" s="50">
        <v>5333</v>
      </c>
      <c r="B5336" s="51">
        <v>61.886869018245932</v>
      </c>
    </row>
    <row r="5337" spans="1:2" x14ac:dyDescent="0.2">
      <c r="A5337" s="50">
        <v>5334</v>
      </c>
      <c r="B5337" s="51">
        <v>63.908956475111843</v>
      </c>
    </row>
    <row r="5338" spans="1:2" x14ac:dyDescent="0.2">
      <c r="A5338" s="50">
        <v>5335</v>
      </c>
      <c r="B5338" s="51">
        <v>62.235883937977668</v>
      </c>
    </row>
    <row r="5339" spans="1:2" x14ac:dyDescent="0.2">
      <c r="A5339" s="50">
        <v>5336</v>
      </c>
      <c r="B5339" s="51">
        <v>62.67254653498162</v>
      </c>
    </row>
    <row r="5340" spans="1:2" x14ac:dyDescent="0.2">
      <c r="A5340" s="50">
        <v>5337</v>
      </c>
      <c r="B5340" s="51">
        <v>59.359924381067408</v>
      </c>
    </row>
    <row r="5341" spans="1:2" x14ac:dyDescent="0.2">
      <c r="A5341" s="50">
        <v>5338</v>
      </c>
      <c r="B5341" s="51">
        <v>62.695482367384017</v>
      </c>
    </row>
    <row r="5342" spans="1:2" x14ac:dyDescent="0.2">
      <c r="A5342" s="50">
        <v>5339</v>
      </c>
      <c r="B5342" s="51">
        <v>64.135750520008031</v>
      </c>
    </row>
    <row r="5343" spans="1:2" x14ac:dyDescent="0.2">
      <c r="A5343" s="50">
        <v>5340</v>
      </c>
      <c r="B5343" s="51">
        <v>63.285276081484525</v>
      </c>
    </row>
    <row r="5344" spans="1:2" x14ac:dyDescent="0.2">
      <c r="A5344" s="50">
        <v>5341</v>
      </c>
      <c r="B5344" s="51">
        <v>58.72013623068645</v>
      </c>
    </row>
    <row r="5345" spans="1:2" x14ac:dyDescent="0.2">
      <c r="A5345" s="50">
        <v>5342</v>
      </c>
      <c r="B5345" s="51">
        <v>68.084948347926726</v>
      </c>
    </row>
    <row r="5346" spans="1:2" x14ac:dyDescent="0.2">
      <c r="A5346" s="50">
        <v>5343</v>
      </c>
      <c r="B5346" s="51">
        <v>61.769994322990769</v>
      </c>
    </row>
    <row r="5347" spans="1:2" x14ac:dyDescent="0.2">
      <c r="A5347" s="50">
        <v>5344</v>
      </c>
      <c r="B5347" s="51">
        <v>64.464723631497591</v>
      </c>
    </row>
    <row r="5348" spans="1:2" x14ac:dyDescent="0.2">
      <c r="A5348" s="50">
        <v>5345</v>
      </c>
      <c r="B5348" s="51">
        <v>61.165012162647216</v>
      </c>
    </row>
    <row r="5349" spans="1:2" x14ac:dyDescent="0.2">
      <c r="A5349" s="50">
        <v>5346</v>
      </c>
      <c r="B5349" s="51">
        <v>60.13227294465571</v>
      </c>
    </row>
    <row r="5350" spans="1:2" x14ac:dyDescent="0.2">
      <c r="A5350" s="50">
        <v>5347</v>
      </c>
      <c r="B5350" s="51">
        <v>59.408563758423547</v>
      </c>
    </row>
    <row r="5351" spans="1:2" x14ac:dyDescent="0.2">
      <c r="A5351" s="50">
        <v>5348</v>
      </c>
      <c r="B5351" s="51">
        <v>61.149631797760499</v>
      </c>
    </row>
    <row r="5352" spans="1:2" x14ac:dyDescent="0.2">
      <c r="A5352" s="50">
        <v>5349</v>
      </c>
      <c r="B5352" s="51">
        <v>62.981985156656478</v>
      </c>
    </row>
    <row r="5353" spans="1:2" x14ac:dyDescent="0.2">
      <c r="A5353" s="50">
        <v>5350</v>
      </c>
      <c r="B5353" s="51">
        <v>65.518685707744652</v>
      </c>
    </row>
    <row r="5354" spans="1:2" x14ac:dyDescent="0.2">
      <c r="A5354" s="50">
        <v>5351</v>
      </c>
      <c r="B5354" s="51">
        <v>61.290173158846244</v>
      </c>
    </row>
    <row r="5355" spans="1:2" x14ac:dyDescent="0.2">
      <c r="A5355" s="50">
        <v>5352</v>
      </c>
      <c r="B5355" s="51">
        <v>59.530616953211997</v>
      </c>
    </row>
    <row r="5356" spans="1:2" x14ac:dyDescent="0.2">
      <c r="A5356" s="50">
        <v>5353</v>
      </c>
      <c r="B5356" s="51">
        <v>60.955190660593168</v>
      </c>
    </row>
    <row r="5357" spans="1:2" x14ac:dyDescent="0.2">
      <c r="A5357" s="50">
        <v>5354</v>
      </c>
      <c r="B5357" s="51">
        <v>63.595907761245812</v>
      </c>
    </row>
    <row r="5358" spans="1:2" x14ac:dyDescent="0.2">
      <c r="A5358" s="50">
        <v>5355</v>
      </c>
      <c r="B5358" s="51">
        <v>62.957970689584101</v>
      </c>
    </row>
    <row r="5359" spans="1:2" x14ac:dyDescent="0.2">
      <c r="A5359" s="50">
        <v>5356</v>
      </c>
      <c r="B5359" s="51">
        <v>60.42947945969636</v>
      </c>
    </row>
    <row r="5360" spans="1:2" x14ac:dyDescent="0.2">
      <c r="A5360" s="50">
        <v>5357</v>
      </c>
      <c r="B5360" s="51">
        <v>60.680542827784279</v>
      </c>
    </row>
    <row r="5361" spans="1:2" x14ac:dyDescent="0.2">
      <c r="A5361" s="50">
        <v>5358</v>
      </c>
      <c r="B5361" s="51">
        <v>64.686877467469145</v>
      </c>
    </row>
    <row r="5362" spans="1:2" x14ac:dyDescent="0.2">
      <c r="A5362" s="50">
        <v>5359</v>
      </c>
      <c r="B5362" s="51">
        <v>60.768103517885322</v>
      </c>
    </row>
    <row r="5363" spans="1:2" x14ac:dyDescent="0.2">
      <c r="A5363" s="50">
        <v>5360</v>
      </c>
      <c r="B5363" s="51">
        <v>61.398031462745948</v>
      </c>
    </row>
    <row r="5364" spans="1:2" x14ac:dyDescent="0.2">
      <c r="A5364" s="50">
        <v>5361</v>
      </c>
      <c r="B5364" s="51">
        <v>62.257974018778427</v>
      </c>
    </row>
    <row r="5365" spans="1:2" x14ac:dyDescent="0.2">
      <c r="A5365" s="50">
        <v>5362</v>
      </c>
      <c r="B5365" s="51">
        <v>61.12552637359196</v>
      </c>
    </row>
    <row r="5366" spans="1:2" x14ac:dyDescent="0.2">
      <c r="A5366" s="50">
        <v>5363</v>
      </c>
      <c r="B5366" s="51">
        <v>65.402705927482344</v>
      </c>
    </row>
    <row r="5367" spans="1:2" x14ac:dyDescent="0.2">
      <c r="A5367" s="50">
        <v>5364</v>
      </c>
      <c r="B5367" s="51">
        <v>59.438986813605574</v>
      </c>
    </row>
    <row r="5368" spans="1:2" x14ac:dyDescent="0.2">
      <c r="A5368" s="50">
        <v>5365</v>
      </c>
      <c r="B5368" s="51">
        <v>59.558968765674862</v>
      </c>
    </row>
    <row r="5369" spans="1:2" x14ac:dyDescent="0.2">
      <c r="A5369" s="50">
        <v>5366</v>
      </c>
      <c r="B5369" s="51">
        <v>59.169226016525563</v>
      </c>
    </row>
    <row r="5370" spans="1:2" x14ac:dyDescent="0.2">
      <c r="A5370" s="50">
        <v>5367</v>
      </c>
      <c r="B5370" s="51">
        <v>60.153336549641274</v>
      </c>
    </row>
    <row r="5371" spans="1:2" x14ac:dyDescent="0.2">
      <c r="A5371" s="50">
        <v>5368</v>
      </c>
      <c r="B5371" s="51">
        <v>62.817849886034331</v>
      </c>
    </row>
    <row r="5372" spans="1:2" x14ac:dyDescent="0.2">
      <c r="A5372" s="50">
        <v>5369</v>
      </c>
      <c r="B5372" s="51">
        <v>63.642405903638711</v>
      </c>
    </row>
    <row r="5373" spans="1:2" x14ac:dyDescent="0.2">
      <c r="A5373" s="50">
        <v>5370</v>
      </c>
      <c r="B5373" s="51">
        <v>64.888095172331603</v>
      </c>
    </row>
    <row r="5374" spans="1:2" x14ac:dyDescent="0.2">
      <c r="A5374" s="50">
        <v>5371</v>
      </c>
      <c r="B5374" s="51">
        <v>62.003250062222747</v>
      </c>
    </row>
    <row r="5375" spans="1:2" x14ac:dyDescent="0.2">
      <c r="A5375" s="50">
        <v>5372</v>
      </c>
      <c r="B5375" s="51">
        <v>63.450604030568101</v>
      </c>
    </row>
    <row r="5376" spans="1:2" x14ac:dyDescent="0.2">
      <c r="A5376" s="50">
        <v>5373</v>
      </c>
      <c r="B5376" s="51">
        <v>63.353885166586259</v>
      </c>
    </row>
    <row r="5377" spans="1:2" x14ac:dyDescent="0.2">
      <c r="A5377" s="50">
        <v>5374</v>
      </c>
      <c r="B5377" s="51">
        <v>57.869112218466007</v>
      </c>
    </row>
    <row r="5378" spans="1:2" x14ac:dyDescent="0.2">
      <c r="A5378" s="50">
        <v>5375</v>
      </c>
      <c r="B5378" s="51">
        <v>59.309790533220756</v>
      </c>
    </row>
    <row r="5379" spans="1:2" x14ac:dyDescent="0.2">
      <c r="A5379" s="50">
        <v>5376</v>
      </c>
      <c r="B5379" s="51">
        <v>59.877771819864385</v>
      </c>
    </row>
    <row r="5380" spans="1:2" x14ac:dyDescent="0.2">
      <c r="A5380" s="50">
        <v>5377</v>
      </c>
      <c r="B5380" s="51">
        <v>67.021654624672166</v>
      </c>
    </row>
    <row r="5381" spans="1:2" x14ac:dyDescent="0.2">
      <c r="A5381" s="50">
        <v>5378</v>
      </c>
      <c r="B5381" s="51">
        <v>61.945099832661526</v>
      </c>
    </row>
    <row r="5382" spans="1:2" x14ac:dyDescent="0.2">
      <c r="A5382" s="50">
        <v>5379</v>
      </c>
      <c r="B5382" s="51">
        <v>63.671095904330258</v>
      </c>
    </row>
    <row r="5383" spans="1:2" x14ac:dyDescent="0.2">
      <c r="A5383" s="50">
        <v>5380</v>
      </c>
      <c r="B5383" s="51">
        <v>62.771248212512049</v>
      </c>
    </row>
    <row r="5384" spans="1:2" x14ac:dyDescent="0.2">
      <c r="A5384" s="50">
        <v>5381</v>
      </c>
      <c r="B5384" s="51">
        <v>61.06129515195336</v>
      </c>
    </row>
    <row r="5385" spans="1:2" x14ac:dyDescent="0.2">
      <c r="A5385" s="50">
        <v>5382</v>
      </c>
      <c r="B5385" s="51">
        <v>66.078373302863838</v>
      </c>
    </row>
    <row r="5386" spans="1:2" x14ac:dyDescent="0.2">
      <c r="A5386" s="50">
        <v>5383</v>
      </c>
      <c r="B5386" s="51">
        <v>56.939033826678319</v>
      </c>
    </row>
    <row r="5387" spans="1:2" x14ac:dyDescent="0.2">
      <c r="A5387" s="50">
        <v>5384</v>
      </c>
      <c r="B5387" s="51">
        <v>61.592982406925891</v>
      </c>
    </row>
    <row r="5388" spans="1:2" x14ac:dyDescent="0.2">
      <c r="A5388" s="50">
        <v>5385</v>
      </c>
      <c r="B5388" s="51">
        <v>65.814864332518084</v>
      </c>
    </row>
    <row r="5389" spans="1:2" x14ac:dyDescent="0.2">
      <c r="A5389" s="50">
        <v>5386</v>
      </c>
      <c r="B5389" s="51">
        <v>58.403748790869734</v>
      </c>
    </row>
    <row r="5390" spans="1:2" x14ac:dyDescent="0.2">
      <c r="A5390" s="50">
        <v>5387</v>
      </c>
      <c r="B5390" s="51">
        <v>61.036737946824708</v>
      </c>
    </row>
    <row r="5391" spans="1:2" x14ac:dyDescent="0.2">
      <c r="A5391" s="50">
        <v>5388</v>
      </c>
      <c r="B5391" s="51">
        <v>60.608358622515915</v>
      </c>
    </row>
    <row r="5392" spans="1:2" x14ac:dyDescent="0.2">
      <c r="A5392" s="50">
        <v>5389</v>
      </c>
      <c r="B5392" s="51">
        <v>65.079152314927299</v>
      </c>
    </row>
    <row r="5393" spans="1:2" x14ac:dyDescent="0.2">
      <c r="A5393" s="50">
        <v>5390</v>
      </c>
      <c r="B5393" s="51">
        <v>60.065242240101156</v>
      </c>
    </row>
    <row r="5394" spans="1:2" x14ac:dyDescent="0.2">
      <c r="A5394" s="50">
        <v>5391</v>
      </c>
      <c r="B5394" s="51">
        <v>63.006111080382688</v>
      </c>
    </row>
    <row r="5395" spans="1:2" x14ac:dyDescent="0.2">
      <c r="A5395" s="50">
        <v>5392</v>
      </c>
      <c r="B5395" s="51">
        <v>63.021625109259979</v>
      </c>
    </row>
    <row r="5396" spans="1:2" x14ac:dyDescent="0.2">
      <c r="A5396" s="50">
        <v>5393</v>
      </c>
      <c r="B5396" s="51">
        <v>60.185849881211226</v>
      </c>
    </row>
    <row r="5397" spans="1:2" x14ac:dyDescent="0.2">
      <c r="A5397" s="50">
        <v>5394</v>
      </c>
      <c r="B5397" s="51">
        <v>61.27513878078652</v>
      </c>
    </row>
    <row r="5398" spans="1:2" x14ac:dyDescent="0.2">
      <c r="A5398" s="50">
        <v>5395</v>
      </c>
      <c r="B5398" s="51">
        <v>62.612301217611034</v>
      </c>
    </row>
    <row r="5399" spans="1:2" x14ac:dyDescent="0.2">
      <c r="A5399" s="50">
        <v>5396</v>
      </c>
      <c r="B5399" s="51">
        <v>59.712152109114506</v>
      </c>
    </row>
    <row r="5400" spans="1:2" x14ac:dyDescent="0.2">
      <c r="A5400" s="50">
        <v>5397</v>
      </c>
      <c r="B5400" s="51">
        <v>62.163522163568523</v>
      </c>
    </row>
    <row r="5401" spans="1:2" x14ac:dyDescent="0.2">
      <c r="A5401" s="50">
        <v>5398</v>
      </c>
      <c r="B5401" s="51">
        <v>59.485413098842464</v>
      </c>
    </row>
    <row r="5402" spans="1:2" x14ac:dyDescent="0.2">
      <c r="A5402" s="50">
        <v>5399</v>
      </c>
      <c r="B5402" s="51">
        <v>62.515496828699511</v>
      </c>
    </row>
    <row r="5403" spans="1:2" x14ac:dyDescent="0.2">
      <c r="A5403" s="50">
        <v>5400</v>
      </c>
      <c r="B5403" s="51">
        <v>65.172858529293862</v>
      </c>
    </row>
    <row r="5404" spans="1:2" x14ac:dyDescent="0.2">
      <c r="A5404" s="50">
        <v>5401</v>
      </c>
      <c r="B5404" s="51">
        <v>61.652274404259124</v>
      </c>
    </row>
    <row r="5405" spans="1:2" x14ac:dyDescent="0.2">
      <c r="A5405" s="50">
        <v>5402</v>
      </c>
      <c r="B5405" s="51">
        <v>65.232736910845716</v>
      </c>
    </row>
    <row r="5406" spans="1:2" x14ac:dyDescent="0.2">
      <c r="A5406" s="50">
        <v>5403</v>
      </c>
      <c r="B5406" s="51">
        <v>59.77728127432998</v>
      </c>
    </row>
    <row r="5407" spans="1:2" x14ac:dyDescent="0.2">
      <c r="A5407" s="50">
        <v>5404</v>
      </c>
      <c r="B5407" s="51">
        <v>57.692000659608176</v>
      </c>
    </row>
    <row r="5408" spans="1:2" x14ac:dyDescent="0.2">
      <c r="A5408" s="50">
        <v>5405</v>
      </c>
      <c r="B5408" s="51">
        <v>61.412784025958622</v>
      </c>
    </row>
    <row r="5409" spans="1:2" x14ac:dyDescent="0.2">
      <c r="A5409" s="50">
        <v>5406</v>
      </c>
      <c r="B5409" s="51">
        <v>58.587460404292855</v>
      </c>
    </row>
    <row r="5410" spans="1:2" x14ac:dyDescent="0.2">
      <c r="A5410" s="50">
        <v>5407</v>
      </c>
      <c r="B5410" s="51">
        <v>62.047266370765563</v>
      </c>
    </row>
    <row r="5411" spans="1:2" x14ac:dyDescent="0.2">
      <c r="A5411" s="50">
        <v>5408</v>
      </c>
      <c r="B5411" s="51">
        <v>60.0990028366137</v>
      </c>
    </row>
    <row r="5412" spans="1:2" x14ac:dyDescent="0.2">
      <c r="A5412" s="50">
        <v>5409</v>
      </c>
      <c r="B5412" s="51">
        <v>61.458656166118551</v>
      </c>
    </row>
    <row r="5413" spans="1:2" x14ac:dyDescent="0.2">
      <c r="A5413" s="50">
        <v>5410</v>
      </c>
      <c r="B5413" s="51">
        <v>62.083367945090302</v>
      </c>
    </row>
    <row r="5414" spans="1:2" x14ac:dyDescent="0.2">
      <c r="A5414" s="50">
        <v>5411</v>
      </c>
      <c r="B5414" s="51">
        <v>61.674647009517273</v>
      </c>
    </row>
    <row r="5415" spans="1:2" x14ac:dyDescent="0.2">
      <c r="A5415" s="50">
        <v>5412</v>
      </c>
      <c r="B5415" s="51">
        <v>62.918805375012461</v>
      </c>
    </row>
    <row r="5416" spans="1:2" x14ac:dyDescent="0.2">
      <c r="A5416" s="50">
        <v>5413</v>
      </c>
      <c r="B5416" s="51">
        <v>66.274048187754261</v>
      </c>
    </row>
    <row r="5417" spans="1:2" x14ac:dyDescent="0.2">
      <c r="A5417" s="50">
        <v>5414</v>
      </c>
      <c r="B5417" s="51">
        <v>60.697815012996131</v>
      </c>
    </row>
    <row r="5418" spans="1:2" x14ac:dyDescent="0.2">
      <c r="A5418" s="50">
        <v>5415</v>
      </c>
      <c r="B5418" s="51">
        <v>61.578548131334323</v>
      </c>
    </row>
    <row r="5419" spans="1:2" x14ac:dyDescent="0.2">
      <c r="A5419" s="50">
        <v>5416</v>
      </c>
      <c r="B5419" s="51">
        <v>61.733532637465238</v>
      </c>
    </row>
    <row r="5420" spans="1:2" x14ac:dyDescent="0.2">
      <c r="A5420" s="50">
        <v>5417</v>
      </c>
      <c r="B5420" s="51">
        <v>62.733263751700967</v>
      </c>
    </row>
    <row r="5421" spans="1:2" x14ac:dyDescent="0.2">
      <c r="A5421" s="50">
        <v>5418</v>
      </c>
      <c r="B5421" s="51">
        <v>58.908884610051793</v>
      </c>
    </row>
    <row r="5422" spans="1:2" x14ac:dyDescent="0.2">
      <c r="A5422" s="50">
        <v>5419</v>
      </c>
      <c r="B5422" s="51">
        <v>66.151202182461986</v>
      </c>
    </row>
    <row r="5423" spans="1:2" x14ac:dyDescent="0.2">
      <c r="A5423" s="50">
        <v>5420</v>
      </c>
      <c r="B5423" s="51">
        <v>62.294259829922801</v>
      </c>
    </row>
    <row r="5424" spans="1:2" x14ac:dyDescent="0.2">
      <c r="A5424" s="50">
        <v>5421</v>
      </c>
      <c r="B5424" s="51">
        <v>62.493021209581066</v>
      </c>
    </row>
    <row r="5425" spans="1:2" x14ac:dyDescent="0.2">
      <c r="A5425" s="50">
        <v>5422</v>
      </c>
      <c r="B5425" s="51">
        <v>60.269664476891485</v>
      </c>
    </row>
    <row r="5426" spans="1:2" x14ac:dyDescent="0.2">
      <c r="A5426" s="50">
        <v>5423</v>
      </c>
      <c r="B5426" s="51">
        <v>61.085722304450435</v>
      </c>
    </row>
    <row r="5427" spans="1:2" x14ac:dyDescent="0.2">
      <c r="A5427" s="50">
        <v>5424</v>
      </c>
      <c r="B5427" s="51">
        <v>63.176490677298872</v>
      </c>
    </row>
    <row r="5428" spans="1:2" x14ac:dyDescent="0.2">
      <c r="A5428" s="50">
        <v>5425</v>
      </c>
      <c r="B5428" s="51">
        <v>64.324507091907876</v>
      </c>
    </row>
    <row r="5429" spans="1:2" x14ac:dyDescent="0.2">
      <c r="A5429" s="50">
        <v>5426</v>
      </c>
      <c r="B5429" s="51">
        <v>62.895067122298627</v>
      </c>
    </row>
    <row r="5430" spans="1:2" x14ac:dyDescent="0.2">
      <c r="A5430" s="50">
        <v>5427</v>
      </c>
      <c r="B5430" s="51">
        <v>60.653395657594068</v>
      </c>
    </row>
    <row r="5431" spans="1:2" x14ac:dyDescent="0.2">
      <c r="A5431" s="50">
        <v>5428</v>
      </c>
      <c r="B5431" s="51">
        <v>59.950717492240194</v>
      </c>
    </row>
    <row r="5432" spans="1:2" x14ac:dyDescent="0.2">
      <c r="A5432" s="50">
        <v>5429</v>
      </c>
      <c r="B5432" s="51">
        <v>60.043348446917527</v>
      </c>
    </row>
    <row r="5433" spans="1:2" x14ac:dyDescent="0.2">
      <c r="A5433" s="50">
        <v>5430</v>
      </c>
      <c r="B5433" s="51">
        <v>59.75211354786569</v>
      </c>
    </row>
    <row r="5434" spans="1:2" x14ac:dyDescent="0.2">
      <c r="A5434" s="50">
        <v>5431</v>
      </c>
      <c r="B5434" s="51">
        <v>60.534472541577735</v>
      </c>
    </row>
    <row r="5435" spans="1:2" x14ac:dyDescent="0.2">
      <c r="A5435" s="50">
        <v>5432</v>
      </c>
      <c r="B5435" s="51">
        <v>65.594116115609495</v>
      </c>
    </row>
    <row r="5436" spans="1:2" x14ac:dyDescent="0.2">
      <c r="A5436" s="50">
        <v>5433</v>
      </c>
      <c r="B5436" s="51">
        <v>59.014271875996862</v>
      </c>
    </row>
    <row r="5437" spans="1:2" x14ac:dyDescent="0.2">
      <c r="A5437" s="50">
        <v>5434</v>
      </c>
      <c r="B5437" s="51">
        <v>60.399942654655518</v>
      </c>
    </row>
    <row r="5438" spans="1:2" x14ac:dyDescent="0.2">
      <c r="A5438" s="50">
        <v>5435</v>
      </c>
      <c r="B5438" s="51">
        <v>62.280084894935044</v>
      </c>
    </row>
    <row r="5439" spans="1:2" x14ac:dyDescent="0.2">
      <c r="A5439" s="50">
        <v>5436</v>
      </c>
      <c r="B5439" s="51">
        <v>58.499088564642669</v>
      </c>
    </row>
    <row r="5440" spans="1:2" x14ac:dyDescent="0.2">
      <c r="A5440" s="50">
        <v>5437</v>
      </c>
      <c r="B5440" s="51">
        <v>58.105978339360149</v>
      </c>
    </row>
    <row r="5441" spans="1:2" x14ac:dyDescent="0.2">
      <c r="A5441" s="50">
        <v>5438</v>
      </c>
      <c r="B5441" s="51">
        <v>61.227944744656646</v>
      </c>
    </row>
    <row r="5442" spans="1:2" x14ac:dyDescent="0.2">
      <c r="A5442" s="50">
        <v>5439</v>
      </c>
      <c r="B5442" s="51">
        <v>59.853853309412358</v>
      </c>
    </row>
    <row r="5443" spans="1:2" x14ac:dyDescent="0.2">
      <c r="A5443" s="50">
        <v>5440</v>
      </c>
      <c r="B5443" s="51">
        <v>60.300684787165082</v>
      </c>
    </row>
    <row r="5444" spans="1:2" x14ac:dyDescent="0.2">
      <c r="A5444" s="50">
        <v>5441</v>
      </c>
      <c r="B5444" s="51">
        <v>58.338364924222752</v>
      </c>
    </row>
    <row r="5445" spans="1:2" x14ac:dyDescent="0.2">
      <c r="A5445" s="50">
        <v>5442</v>
      </c>
      <c r="B5445" s="51">
        <v>62.221744180576408</v>
      </c>
    </row>
    <row r="5446" spans="1:2" x14ac:dyDescent="0.2">
      <c r="A5446" s="50">
        <v>5443</v>
      </c>
      <c r="B5446" s="51">
        <v>59.074889715846716</v>
      </c>
    </row>
    <row r="5447" spans="1:2" x14ac:dyDescent="0.2">
      <c r="A5447" s="50">
        <v>5444</v>
      </c>
      <c r="B5447" s="51">
        <v>63.070381781888806</v>
      </c>
    </row>
    <row r="5448" spans="1:2" x14ac:dyDescent="0.2">
      <c r="A5448" s="50">
        <v>5445</v>
      </c>
      <c r="B5448" s="51">
        <v>62.832847281001612</v>
      </c>
    </row>
    <row r="5449" spans="1:2" x14ac:dyDescent="0.2">
      <c r="A5449" s="50">
        <v>5446</v>
      </c>
      <c r="B5449" s="51">
        <v>60.862790815714526</v>
      </c>
    </row>
    <row r="5450" spans="1:2" x14ac:dyDescent="0.2">
      <c r="A5450" s="50">
        <v>5447</v>
      </c>
      <c r="B5450" s="51">
        <v>58.794787485021764</v>
      </c>
    </row>
    <row r="5451" spans="1:2" x14ac:dyDescent="0.2">
      <c r="A5451" s="50">
        <v>5448</v>
      </c>
      <c r="B5451" s="51">
        <v>61.872726473347257</v>
      </c>
    </row>
    <row r="5452" spans="1:2" x14ac:dyDescent="0.2">
      <c r="A5452" s="50">
        <v>5449</v>
      </c>
      <c r="B5452" s="51">
        <v>60.794357910865273</v>
      </c>
    </row>
    <row r="5453" spans="1:2" x14ac:dyDescent="0.2">
      <c r="A5453" s="50">
        <v>5450</v>
      </c>
      <c r="B5453" s="51">
        <v>59.276834260409849</v>
      </c>
    </row>
    <row r="5454" spans="1:2" x14ac:dyDescent="0.2">
      <c r="A5454" s="50">
        <v>5451</v>
      </c>
      <c r="B5454" s="51">
        <v>61.336879158810426</v>
      </c>
    </row>
    <row r="5455" spans="1:2" x14ac:dyDescent="0.2">
      <c r="A5455" s="50">
        <v>5452</v>
      </c>
      <c r="B5455" s="51">
        <v>62.433889147298466</v>
      </c>
    </row>
    <row r="5456" spans="1:2" x14ac:dyDescent="0.2">
      <c r="A5456" s="50">
        <v>5453</v>
      </c>
      <c r="B5456" s="51">
        <v>60.506010499689864</v>
      </c>
    </row>
    <row r="5457" spans="1:2" x14ac:dyDescent="0.2">
      <c r="A5457" s="50">
        <v>5454</v>
      </c>
      <c r="B5457" s="51">
        <v>60.458705506661467</v>
      </c>
    </row>
    <row r="5458" spans="1:2" x14ac:dyDescent="0.2">
      <c r="A5458" s="50">
        <v>5455</v>
      </c>
      <c r="B5458" s="51">
        <v>66.410533776754576</v>
      </c>
    </row>
    <row r="5459" spans="1:2" x14ac:dyDescent="0.2">
      <c r="A5459" s="50">
        <v>5456</v>
      </c>
      <c r="B5459" s="51">
        <v>66.506891719402304</v>
      </c>
    </row>
    <row r="5460" spans="1:2" x14ac:dyDescent="0.2">
      <c r="A5460" s="50">
        <v>5457</v>
      </c>
      <c r="B5460" s="51">
        <v>62.119476899060714</v>
      </c>
    </row>
    <row r="5461" spans="1:2" x14ac:dyDescent="0.2">
      <c r="A5461" s="50">
        <v>5458</v>
      </c>
      <c r="B5461" s="51">
        <v>63.045942422952187</v>
      </c>
    </row>
    <row r="5462" spans="1:2" x14ac:dyDescent="0.2">
      <c r="A5462" s="50">
        <v>5459</v>
      </c>
      <c r="B5462" s="51">
        <v>65.024516910447076</v>
      </c>
    </row>
    <row r="5463" spans="1:2" x14ac:dyDescent="0.2">
      <c r="A5463" s="50">
        <v>5460</v>
      </c>
      <c r="B5463" s="51">
        <v>61.82851497916409</v>
      </c>
    </row>
    <row r="5464" spans="1:2" x14ac:dyDescent="0.2">
      <c r="A5464" s="50">
        <v>5461</v>
      </c>
      <c r="B5464" s="51">
        <v>64.170323604274159</v>
      </c>
    </row>
    <row r="5465" spans="1:2" x14ac:dyDescent="0.2">
      <c r="A5465" s="50">
        <v>5462</v>
      </c>
      <c r="B5465" s="51">
        <v>61.711262669989637</v>
      </c>
    </row>
    <row r="5466" spans="1:2" x14ac:dyDescent="0.2">
      <c r="A5466" s="50">
        <v>5463</v>
      </c>
      <c r="B5466" s="51">
        <v>64.808356496221734</v>
      </c>
    </row>
    <row r="5467" spans="1:2" x14ac:dyDescent="0.2">
      <c r="A5467" s="50">
        <v>5464</v>
      </c>
      <c r="B5467" s="51">
        <v>60.55256140909772</v>
      </c>
    </row>
    <row r="5468" spans="1:2" x14ac:dyDescent="0.2">
      <c r="A5468" s="50">
        <v>5465</v>
      </c>
      <c r="B5468" s="51">
        <v>61.930983237526597</v>
      </c>
    </row>
    <row r="5469" spans="1:2" x14ac:dyDescent="0.2">
      <c r="A5469" s="50">
        <v>5466</v>
      </c>
      <c r="B5469" s="51">
        <v>60.580586623672851</v>
      </c>
    </row>
    <row r="5470" spans="1:2" x14ac:dyDescent="0.2">
      <c r="A5470" s="50">
        <v>5467</v>
      </c>
      <c r="B5470" s="51">
        <v>60.217928904315421</v>
      </c>
    </row>
    <row r="5471" spans="1:2" x14ac:dyDescent="0.2">
      <c r="A5471" s="50">
        <v>5468</v>
      </c>
      <c r="B5471" s="51">
        <v>58.974056056313387</v>
      </c>
    </row>
    <row r="5472" spans="1:2" x14ac:dyDescent="0.2">
      <c r="A5472" s="50">
        <v>5469</v>
      </c>
      <c r="B5472" s="51">
        <v>61.696978657512382</v>
      </c>
    </row>
    <row r="5473" spans="1:2" x14ac:dyDescent="0.2">
      <c r="A5473" s="50">
        <v>5470</v>
      </c>
      <c r="B5473" s="51">
        <v>61.374937722198567</v>
      </c>
    </row>
    <row r="5474" spans="1:2" x14ac:dyDescent="0.2">
      <c r="A5474" s="50">
        <v>5471</v>
      </c>
      <c r="B5474" s="51">
        <v>63.993086672182727</v>
      </c>
    </row>
    <row r="5475" spans="1:2" x14ac:dyDescent="0.2">
      <c r="A5475" s="50">
        <v>5472</v>
      </c>
      <c r="B5475" s="51">
        <v>62.061361818080975</v>
      </c>
    </row>
    <row r="5476" spans="1:2" x14ac:dyDescent="0.2">
      <c r="A5476" s="50">
        <v>5473</v>
      </c>
      <c r="B5476" s="51">
        <v>63.243247507927961</v>
      </c>
    </row>
    <row r="5477" spans="1:2" x14ac:dyDescent="0.2">
      <c r="A5477" s="50">
        <v>5474</v>
      </c>
      <c r="B5477" s="51">
        <v>64.046785166481214</v>
      </c>
    </row>
    <row r="5478" spans="1:2" x14ac:dyDescent="0.2">
      <c r="A5478" s="50">
        <v>5475</v>
      </c>
      <c r="B5478" s="51">
        <v>63.495069440473124</v>
      </c>
    </row>
    <row r="5479" spans="1:2" x14ac:dyDescent="0.2">
      <c r="A5479" s="50">
        <v>5476</v>
      </c>
      <c r="B5479" s="51">
        <v>65.972313231004179</v>
      </c>
    </row>
    <row r="5480" spans="1:2" x14ac:dyDescent="0.2">
      <c r="A5480" s="50">
        <v>5477</v>
      </c>
      <c r="B5480" s="51">
        <v>60.904694755509354</v>
      </c>
    </row>
    <row r="5481" spans="1:2" x14ac:dyDescent="0.2">
      <c r="A5481" s="50">
        <v>5478</v>
      </c>
      <c r="B5481" s="51">
        <v>61.020937518893405</v>
      </c>
    </row>
    <row r="5482" spans="1:2" x14ac:dyDescent="0.2">
      <c r="A5482" s="50">
        <v>5479</v>
      </c>
      <c r="B5482" s="51">
        <v>63.380196643539449</v>
      </c>
    </row>
    <row r="5483" spans="1:2" x14ac:dyDescent="0.2">
      <c r="A5483" s="50">
        <v>5480</v>
      </c>
      <c r="B5483" s="51">
        <v>63.567896761884938</v>
      </c>
    </row>
    <row r="5484" spans="1:2" x14ac:dyDescent="0.2">
      <c r="A5484" s="50">
        <v>5481</v>
      </c>
      <c r="B5484" s="51">
        <v>65.336133450139144</v>
      </c>
    </row>
    <row r="5485" spans="1:2" x14ac:dyDescent="0.2">
      <c r="A5485" s="50">
        <v>5482</v>
      </c>
      <c r="B5485" s="51">
        <v>61.473289465612574</v>
      </c>
    </row>
    <row r="5486" spans="1:2" x14ac:dyDescent="0.2">
      <c r="A5486" s="50">
        <v>5483</v>
      </c>
      <c r="B5486" s="51">
        <v>57.558804174436879</v>
      </c>
    </row>
    <row r="5487" spans="1:2" x14ac:dyDescent="0.2">
      <c r="A5487" s="50">
        <v>5484</v>
      </c>
      <c r="B5487" s="51">
        <v>62.575086187640636</v>
      </c>
    </row>
    <row r="5488" spans="1:2" x14ac:dyDescent="0.2">
      <c r="A5488" s="50">
        <v>5485</v>
      </c>
      <c r="B5488" s="51">
        <v>64.761413176955003</v>
      </c>
    </row>
    <row r="5489" spans="1:2" x14ac:dyDescent="0.2">
      <c r="A5489" s="50">
        <v>5486</v>
      </c>
      <c r="B5489" s="51">
        <v>62.177637003297491</v>
      </c>
    </row>
    <row r="5490" spans="1:2" x14ac:dyDescent="0.2">
      <c r="A5490" s="50">
        <v>5487</v>
      </c>
      <c r="B5490" s="51">
        <v>62.856334219222795</v>
      </c>
    </row>
    <row r="5491" spans="1:2" x14ac:dyDescent="0.2">
      <c r="A5491" s="50">
        <v>5488</v>
      </c>
      <c r="B5491" s="51">
        <v>69.887048543866015</v>
      </c>
    </row>
    <row r="5492" spans="1:2" x14ac:dyDescent="0.2">
      <c r="A5492" s="50">
        <v>5489</v>
      </c>
      <c r="B5492" s="51">
        <v>59.973555026635914</v>
      </c>
    </row>
    <row r="5493" spans="1:2" x14ac:dyDescent="0.2">
      <c r="A5493" s="50">
        <v>5490</v>
      </c>
      <c r="B5493" s="51">
        <v>65.874164235822093</v>
      </c>
    </row>
    <row r="5494" spans="1:2" x14ac:dyDescent="0.2">
      <c r="A5494" s="50">
        <v>5491</v>
      </c>
      <c r="B5494" s="51">
        <v>62.470591858035647</v>
      </c>
    </row>
    <row r="5495" spans="1:2" x14ac:dyDescent="0.2">
      <c r="A5495" s="50">
        <v>5492</v>
      </c>
      <c r="B5495" s="51">
        <v>61.96712911071991</v>
      </c>
    </row>
    <row r="5496" spans="1:2" x14ac:dyDescent="0.2">
      <c r="A5496" s="50">
        <v>5493</v>
      </c>
      <c r="B5496" s="51">
        <v>62.025259837322572</v>
      </c>
    </row>
    <row r="5497" spans="1:2" x14ac:dyDescent="0.2">
      <c r="A5497" s="50">
        <v>5494</v>
      </c>
      <c r="B5497" s="51">
        <v>61.850631484068209</v>
      </c>
    </row>
    <row r="5498" spans="1:2" x14ac:dyDescent="0.2">
      <c r="A5498" s="50">
        <v>5495</v>
      </c>
      <c r="B5498" s="51">
        <v>62.375033638939456</v>
      </c>
    </row>
    <row r="5499" spans="1:2" x14ac:dyDescent="0.2">
      <c r="A5499" s="50">
        <v>5496</v>
      </c>
      <c r="B5499" s="51">
        <v>60.724603554303997</v>
      </c>
    </row>
    <row r="5500" spans="1:2" x14ac:dyDescent="0.2">
      <c r="A5500" s="50">
        <v>5497</v>
      </c>
      <c r="B5500" s="51">
        <v>59.644702587488482</v>
      </c>
    </row>
    <row r="5501" spans="1:2" x14ac:dyDescent="0.2">
      <c r="A5501" s="50">
        <v>5498</v>
      </c>
      <c r="B5501" s="51">
        <v>60.751183784944537</v>
      </c>
    </row>
    <row r="5502" spans="1:2" x14ac:dyDescent="0.2">
      <c r="A5502" s="50">
        <v>5499</v>
      </c>
      <c r="B5502" s="51">
        <v>64.362114830509185</v>
      </c>
    </row>
    <row r="5503" spans="1:2" x14ac:dyDescent="0.2">
      <c r="A5503" s="50">
        <v>5500</v>
      </c>
      <c r="B5503" s="51">
        <v>61.351765125452644</v>
      </c>
    </row>
    <row r="5504" spans="1:2" x14ac:dyDescent="0.2">
      <c r="A5504" s="50">
        <v>5501</v>
      </c>
      <c r="B5504" s="51">
        <v>59.133098873863844</v>
      </c>
    </row>
    <row r="5505" spans="1:2" x14ac:dyDescent="0.2">
      <c r="A5505" s="50">
        <v>5502</v>
      </c>
      <c r="B5505" s="51">
        <v>61.518810345794272</v>
      </c>
    </row>
    <row r="5506" spans="1:2" x14ac:dyDescent="0.2">
      <c r="A5506" s="50">
        <v>5503</v>
      </c>
      <c r="B5506" s="51">
        <v>61.908933797546425</v>
      </c>
    </row>
    <row r="5507" spans="1:2" x14ac:dyDescent="0.2">
      <c r="A5507" s="50">
        <v>5504</v>
      </c>
      <c r="B5507" s="51">
        <v>62.19968322676754</v>
      </c>
    </row>
    <row r="5508" spans="1:2" x14ac:dyDescent="0.2">
      <c r="A5508" s="50">
        <v>5505</v>
      </c>
      <c r="B5508" s="51">
        <v>61.313570022316568</v>
      </c>
    </row>
    <row r="5509" spans="1:2" x14ac:dyDescent="0.2">
      <c r="A5509" s="50">
        <v>5506</v>
      </c>
      <c r="B5509" s="51">
        <v>64.264171672970178</v>
      </c>
    </row>
    <row r="5510" spans="1:2" x14ac:dyDescent="0.2">
      <c r="A5510" s="50">
        <v>5507</v>
      </c>
      <c r="B5510" s="51">
        <v>61.533337767092732</v>
      </c>
    </row>
    <row r="5511" spans="1:2" x14ac:dyDescent="0.2">
      <c r="A5511" s="50">
        <v>5508</v>
      </c>
      <c r="B5511" s="51">
        <v>66.873145906926339</v>
      </c>
    </row>
    <row r="5512" spans="1:2" x14ac:dyDescent="0.2">
      <c r="A5512" s="50">
        <v>5509</v>
      </c>
      <c r="B5512" s="51">
        <v>63.135533285055686</v>
      </c>
    </row>
    <row r="5513" spans="1:2" x14ac:dyDescent="0.2">
      <c r="A5513" s="50">
        <v>5510</v>
      </c>
      <c r="B5513" s="51">
        <v>62.649678357114034</v>
      </c>
    </row>
    <row r="5514" spans="1:2" x14ac:dyDescent="0.2">
      <c r="A5514" s="50">
        <v>5511</v>
      </c>
      <c r="B5514" s="51">
        <v>61.435755345279219</v>
      </c>
    </row>
    <row r="5515" spans="1:2" x14ac:dyDescent="0.2">
      <c r="A5515" s="50">
        <v>5512</v>
      </c>
      <c r="B5515" s="51">
        <v>63.748198915940655</v>
      </c>
    </row>
    <row r="5516" spans="1:2" x14ac:dyDescent="0.2">
      <c r="A5516" s="50">
        <v>5513</v>
      </c>
      <c r="B5516" s="51">
        <v>62.589598099822993</v>
      </c>
    </row>
    <row r="5517" spans="1:2" x14ac:dyDescent="0.2">
      <c r="A5517" s="50">
        <v>5514</v>
      </c>
      <c r="B5517" s="51">
        <v>61.615475689016328</v>
      </c>
    </row>
    <row r="5518" spans="1:2" x14ac:dyDescent="0.2">
      <c r="A5518" s="50">
        <v>5515</v>
      </c>
      <c r="B5518" s="51">
        <v>63.11075105405591</v>
      </c>
    </row>
    <row r="5519" spans="1:2" x14ac:dyDescent="0.2">
      <c r="A5519" s="50">
        <v>5516</v>
      </c>
      <c r="B5519" s="51">
        <v>64.642840112575811</v>
      </c>
    </row>
    <row r="5520" spans="1:2" x14ac:dyDescent="0.2">
      <c r="A5520" s="50">
        <v>5517</v>
      </c>
      <c r="B5520" s="51">
        <v>62.352807339774664</v>
      </c>
    </row>
    <row r="5521" spans="1:2" x14ac:dyDescent="0.2">
      <c r="A5521" s="50">
        <v>5518</v>
      </c>
      <c r="B5521" s="51">
        <v>62.316409849515786</v>
      </c>
    </row>
    <row r="5522" spans="1:2" x14ac:dyDescent="0.2">
      <c r="A5522" s="50">
        <v>5519</v>
      </c>
      <c r="B5522" s="51">
        <v>60.930021175048708</v>
      </c>
    </row>
    <row r="5523" spans="1:2" x14ac:dyDescent="0.2">
      <c r="A5523" s="50">
        <v>5520</v>
      </c>
      <c r="B5523" s="51">
        <v>58.019750720027353</v>
      </c>
    </row>
    <row r="5524" spans="1:2" x14ac:dyDescent="0.2">
      <c r="A5524" s="50">
        <v>5521</v>
      </c>
      <c r="B5524" s="51">
        <v>62.397293160573582</v>
      </c>
    </row>
    <row r="5525" spans="1:2" x14ac:dyDescent="0.2">
      <c r="A5525" s="50">
        <v>5522</v>
      </c>
      <c r="B5525" s="51">
        <v>66.675283330833494</v>
      </c>
    </row>
    <row r="5526" spans="1:2" x14ac:dyDescent="0.2">
      <c r="A5526" s="50">
        <v>5523</v>
      </c>
      <c r="B5526" s="51">
        <v>60.477268348389188</v>
      </c>
    </row>
    <row r="5527" spans="1:2" x14ac:dyDescent="0.2">
      <c r="A5527" s="50">
        <v>5524</v>
      </c>
      <c r="B5527" s="51">
        <v>62.105376814119872</v>
      </c>
    </row>
    <row r="5528" spans="1:2" x14ac:dyDescent="0.2">
      <c r="A5528" s="50">
        <v>5525</v>
      </c>
      <c r="B5528" s="51">
        <v>59.815936192492273</v>
      </c>
    </row>
    <row r="5529" spans="1:2" x14ac:dyDescent="0.2">
      <c r="A5529" s="50">
        <v>5526</v>
      </c>
      <c r="B5529" s="51">
        <v>61.989149130239419</v>
      </c>
    </row>
    <row r="5530" spans="1:2" x14ac:dyDescent="0.2">
      <c r="A5530" s="50">
        <v>5527</v>
      </c>
      <c r="B5530" s="51">
        <v>60.350779415232793</v>
      </c>
    </row>
    <row r="5531" spans="1:2" x14ac:dyDescent="0.2">
      <c r="A5531" s="50">
        <v>5528</v>
      </c>
      <c r="B5531" s="51">
        <v>60.88838706113328</v>
      </c>
    </row>
    <row r="5532" spans="1:2" x14ac:dyDescent="0.2">
      <c r="A5532" s="50">
        <v>5529</v>
      </c>
      <c r="B5532" s="51">
        <v>63.827411855850023</v>
      </c>
    </row>
    <row r="5533" spans="1:2" x14ac:dyDescent="0.2">
      <c r="A5533" s="50">
        <v>5530</v>
      </c>
      <c r="B5533" s="51">
        <v>62.411569882618444</v>
      </c>
    </row>
    <row r="5534" spans="1:2" x14ac:dyDescent="0.2">
      <c r="A5534" s="50">
        <v>5531</v>
      </c>
      <c r="B5534" s="51">
        <v>62.141495169980715</v>
      </c>
    </row>
    <row r="5535" spans="1:2" x14ac:dyDescent="0.2">
      <c r="A5535" s="50">
        <v>5532</v>
      </c>
      <c r="B5535" s="51">
        <v>61.496081198913672</v>
      </c>
    </row>
    <row r="5536" spans="1:2" x14ac:dyDescent="0.2">
      <c r="A5536" s="50">
        <v>5533</v>
      </c>
      <c r="B5536" s="51">
        <v>63.522461766208899</v>
      </c>
    </row>
    <row r="5537" spans="1:2" x14ac:dyDescent="0.2">
      <c r="A5537" s="50">
        <v>5534</v>
      </c>
      <c r="B5537" s="51">
        <v>63.151479560375911</v>
      </c>
    </row>
    <row r="5538" spans="1:2" x14ac:dyDescent="0.2">
      <c r="A5538" s="50">
        <v>5535</v>
      </c>
      <c r="B5538" s="51">
        <v>59.60234493243297</v>
      </c>
    </row>
    <row r="5539" spans="1:2" x14ac:dyDescent="0.2">
      <c r="A5539" s="50">
        <v>5536</v>
      </c>
      <c r="B5539" s="51">
        <v>62.338586817817799</v>
      </c>
    </row>
    <row r="5540" spans="1:2" x14ac:dyDescent="0.2">
      <c r="A5540" s="50">
        <v>5537</v>
      </c>
      <c r="B5540" s="51">
        <v>57.302817434253072</v>
      </c>
    </row>
    <row r="5541" spans="1:2" x14ac:dyDescent="0.2">
      <c r="A5541" s="50">
        <v>5538</v>
      </c>
      <c r="B5541" s="51">
        <v>59.67132919307307</v>
      </c>
    </row>
    <row r="5542" spans="1:2" x14ac:dyDescent="0.2">
      <c r="A5542" s="50">
        <v>5539</v>
      </c>
      <c r="B5542" s="51">
        <v>58.640925936811804</v>
      </c>
    </row>
    <row r="5543" spans="1:2" x14ac:dyDescent="0.2">
      <c r="A5543" s="50">
        <v>5540</v>
      </c>
      <c r="B5543" s="51">
        <v>60.837022214437567</v>
      </c>
    </row>
    <row r="5544" spans="1:2" x14ac:dyDescent="0.2">
      <c r="A5544" s="50">
        <v>5541</v>
      </c>
      <c r="B5544" s="51">
        <v>61.212745949275686</v>
      </c>
    </row>
    <row r="5545" spans="1:2" x14ac:dyDescent="0.2">
      <c r="A5545" s="50">
        <v>5542</v>
      </c>
      <c r="B5545" s="51">
        <v>62.794507221157104</v>
      </c>
    </row>
    <row r="5546" spans="1:2" x14ac:dyDescent="0.2">
      <c r="A5546" s="50">
        <v>5543</v>
      </c>
      <c r="B5546" s="51">
        <v>58.228209517080451</v>
      </c>
    </row>
    <row r="5547" spans="1:2" x14ac:dyDescent="0.2">
      <c r="A5547" s="50">
        <v>5544</v>
      </c>
      <c r="B5547" s="51">
        <v>58.840486938031283</v>
      </c>
    </row>
    <row r="5548" spans="1:2" x14ac:dyDescent="0.2">
      <c r="A5548" s="50">
        <v>5545</v>
      </c>
      <c r="B5548" s="51">
        <v>60.626019037114048</v>
      </c>
    </row>
    <row r="5549" spans="1:2" x14ac:dyDescent="0.2">
      <c r="A5549" s="50">
        <v>5546</v>
      </c>
      <c r="B5549" s="51">
        <v>61.755768316346945</v>
      </c>
    </row>
    <row r="5550" spans="1:2" x14ac:dyDescent="0.2">
      <c r="A5550" s="50">
        <v>5547</v>
      </c>
      <c r="B5550" s="51">
        <v>61.188932718521023</v>
      </c>
    </row>
    <row r="5551" spans="1:2" x14ac:dyDescent="0.2">
      <c r="A5551" s="50">
        <v>5548</v>
      </c>
      <c r="B5551" s="51">
        <v>64.938510114236308</v>
      </c>
    </row>
    <row r="5552" spans="1:2" x14ac:dyDescent="0.2">
      <c r="A5552" s="50">
        <v>5549</v>
      </c>
      <c r="B5552" s="51">
        <v>60.320358920795179</v>
      </c>
    </row>
    <row r="5553" spans="1:2" x14ac:dyDescent="0.2">
      <c r="A5553" s="50">
        <v>5550</v>
      </c>
      <c r="B5553" s="51">
        <v>62.456248062206335</v>
      </c>
    </row>
    <row r="5554" spans="1:2" x14ac:dyDescent="0.2">
      <c r="A5554" s="50">
        <v>5551</v>
      </c>
      <c r="B5554" s="51">
        <v>65.727129579592273</v>
      </c>
    </row>
    <row r="5555" spans="1:2" x14ac:dyDescent="0.2">
      <c r="A5555" s="50">
        <v>5552</v>
      </c>
      <c r="B5555" s="51">
        <v>61.101302708293339</v>
      </c>
    </row>
    <row r="5556" spans="1:2" x14ac:dyDescent="0.2">
      <c r="A5556" s="50">
        <v>5553</v>
      </c>
      <c r="B5556" s="51">
        <v>60.380853957501152</v>
      </c>
    </row>
    <row r="5557" spans="1:2" x14ac:dyDescent="0.2">
      <c r="A5557" s="50">
        <v>5554</v>
      </c>
      <c r="B5557" s="51">
        <v>56.573655173198574</v>
      </c>
    </row>
    <row r="5558" spans="1:2" x14ac:dyDescent="0.2">
      <c r="A5558" s="50">
        <v>5555</v>
      </c>
      <c r="B5558" s="51">
        <v>62.756392337867105</v>
      </c>
    </row>
    <row r="5559" spans="1:2" x14ac:dyDescent="0.2">
      <c r="A5559" s="50">
        <v>5556</v>
      </c>
      <c r="B5559" s="51">
        <v>63.877785022652368</v>
      </c>
    </row>
    <row r="5560" spans="1:2" x14ac:dyDescent="0.2">
      <c r="A5560" s="50">
        <v>5557</v>
      </c>
      <c r="B5560" s="51">
        <v>63.960903853089661</v>
      </c>
    </row>
    <row r="5561" spans="1:2" x14ac:dyDescent="0.2">
      <c r="A5561" s="50">
        <v>5558</v>
      </c>
      <c r="B5561" s="51">
        <v>63.718762080711556</v>
      </c>
    </row>
    <row r="5562" spans="1:2" x14ac:dyDescent="0.2">
      <c r="A5562" s="50">
        <v>5559</v>
      </c>
      <c r="B5562" s="51">
        <v>64.53112246676271</v>
      </c>
    </row>
    <row r="5563" spans="1:2" x14ac:dyDescent="0.2">
      <c r="A5563" s="50">
        <v>5560</v>
      </c>
      <c r="B5563" s="51">
        <v>62.52991889280932</v>
      </c>
    </row>
    <row r="5564" spans="1:2" x14ac:dyDescent="0.2">
      <c r="A5564" s="50">
        <v>5561</v>
      </c>
      <c r="B5564" s="51">
        <v>61.792179089840936</v>
      </c>
    </row>
    <row r="5565" spans="1:2" x14ac:dyDescent="0.2">
      <c r="A5565" s="50">
        <v>5562</v>
      </c>
      <c r="B5565" s="51">
        <v>62.552475983915819</v>
      </c>
    </row>
    <row r="5566" spans="1:2" x14ac:dyDescent="0.2">
      <c r="A5566" s="50">
        <v>5563</v>
      </c>
      <c r="B5566" s="51">
        <v>60.008730499741283</v>
      </c>
    </row>
    <row r="5567" spans="1:2" x14ac:dyDescent="0.2">
      <c r="A5567" s="50">
        <v>5564</v>
      </c>
      <c r="B5567" s="51">
        <v>61.637921104535231</v>
      </c>
    </row>
    <row r="5568" spans="1:2" x14ac:dyDescent="0.2">
      <c r="A5568" s="50">
        <v>5565</v>
      </c>
      <c r="B5568" s="51">
        <v>61.555970479339571</v>
      </c>
    </row>
    <row r="5569" spans="1:2" x14ac:dyDescent="0.2">
      <c r="A5569" s="50">
        <v>5566</v>
      </c>
      <c r="B5569" s="51">
        <v>63.311115329340154</v>
      </c>
    </row>
    <row r="5570" spans="1:2" x14ac:dyDescent="0.2">
      <c r="A5570" s="50">
        <v>5567</v>
      </c>
      <c r="B5570" s="51">
        <v>63.797151431295212</v>
      </c>
    </row>
    <row r="5571" spans="1:2" x14ac:dyDescent="0.2">
      <c r="A5571" s="50">
        <v>5568</v>
      </c>
      <c r="B5571" s="51">
        <v>64.228176229297631</v>
      </c>
    </row>
    <row r="5572" spans="1:2" x14ac:dyDescent="0.2">
      <c r="A5572" s="50">
        <v>5569</v>
      </c>
      <c r="B5572" s="51">
        <v>63.086102279988616</v>
      </c>
    </row>
    <row r="5573" spans="1:2" x14ac:dyDescent="0.2">
      <c r="A5573" s="50">
        <v>5570</v>
      </c>
      <c r="B5573" s="51">
        <v>59.914563919400301</v>
      </c>
    </row>
    <row r="5574" spans="1:2" x14ac:dyDescent="0.2">
      <c r="A5574" s="50">
        <v>5571</v>
      </c>
      <c r="B5574" s="51">
        <v>61.814336036249586</v>
      </c>
    </row>
    <row r="5575" spans="1:2" x14ac:dyDescent="0.2">
      <c r="A5575" s="50">
        <v>5572</v>
      </c>
      <c r="B5575" s="51">
        <v>60.996156630355927</v>
      </c>
    </row>
    <row r="5576" spans="1:2" x14ac:dyDescent="0.2">
      <c r="A5576" s="50">
        <v>5573</v>
      </c>
      <c r="B5576" s="51">
        <v>67.702237465004487</v>
      </c>
    </row>
    <row r="5577" spans="1:2" x14ac:dyDescent="0.2">
      <c r="A5577" s="50">
        <v>5574</v>
      </c>
      <c r="B5577" s="51">
        <v>62.94264521499089</v>
      </c>
    </row>
    <row r="5578" spans="1:2" x14ac:dyDescent="0.2">
      <c r="A5578" s="50">
        <v>5575</v>
      </c>
      <c r="B5578" s="51">
        <v>63.217840563582648</v>
      </c>
    </row>
    <row r="5579" spans="1:2" x14ac:dyDescent="0.2">
      <c r="A5579" s="50">
        <v>5576</v>
      </c>
      <c r="B5579" s="51">
        <v>59.223964925385857</v>
      </c>
    </row>
    <row r="5580" spans="1:2" x14ac:dyDescent="0.2">
      <c r="A5580" s="50">
        <v>5577</v>
      </c>
      <c r="B5580" s="51">
        <v>62.879913504229563</v>
      </c>
    </row>
    <row r="5581" spans="1:2" x14ac:dyDescent="0.2">
      <c r="A5581" s="50">
        <v>5578</v>
      </c>
      <c r="B5581" s="51">
        <v>63.423776407147145</v>
      </c>
    </row>
    <row r="5582" spans="1:2" x14ac:dyDescent="0.2">
      <c r="A5582" s="50">
        <v>5579</v>
      </c>
      <c r="B5582" s="51">
        <v>67.305563219633711</v>
      </c>
    </row>
    <row r="5583" spans="1:2" x14ac:dyDescent="0.2">
      <c r="A5583" s="50">
        <v>5580</v>
      </c>
      <c r="B5583" s="51">
        <v>60.23825746597899</v>
      </c>
    </row>
    <row r="5584" spans="1:2" x14ac:dyDescent="0.2">
      <c r="A5584" s="50">
        <v>5581</v>
      </c>
      <c r="B5584" s="51">
        <v>62.635064561995009</v>
      </c>
    </row>
    <row r="5585" spans="1:2" x14ac:dyDescent="0.2">
      <c r="A5585" s="50">
        <v>5582</v>
      </c>
      <c r="B5585" s="51">
        <v>64.425274717180812</v>
      </c>
    </row>
    <row r="5586" spans="1:2" x14ac:dyDescent="0.2">
      <c r="A5586" s="50">
        <v>5583</v>
      </c>
      <c r="B5586" s="51">
        <v>62.710210611579335</v>
      </c>
    </row>
    <row r="5587" spans="1:2" x14ac:dyDescent="0.2">
      <c r="A5587" s="50">
        <v>5584</v>
      </c>
      <c r="B5587" s="51">
        <v>61.251590356422433</v>
      </c>
    </row>
    <row r="5588" spans="1:2" x14ac:dyDescent="0.2">
      <c r="A5588" s="50">
        <v>5585</v>
      </c>
      <c r="B5588" s="51">
        <v>64.572692147924002</v>
      </c>
    </row>
    <row r="5589" spans="1:2" x14ac:dyDescent="0.2">
      <c r="A5589" s="50">
        <v>5586</v>
      </c>
      <c r="B5589" s="51">
        <v>60.97123284526586</v>
      </c>
    </row>
    <row r="5590" spans="1:2" x14ac:dyDescent="0.2">
      <c r="A5590" s="50">
        <v>5587</v>
      </c>
      <c r="B5590" s="51">
        <v>60.820422913814717</v>
      </c>
    </row>
    <row r="5591" spans="1:2" x14ac:dyDescent="0.2">
      <c r="A5591" s="50">
        <v>5588</v>
      </c>
      <c r="B5591" s="51">
        <v>64.080095411219759</v>
      </c>
    </row>
    <row r="5592" spans="1:2" x14ac:dyDescent="0.2">
      <c r="A5592" s="50">
        <v>5589</v>
      </c>
      <c r="B5592" s="51">
        <v>61.886869018245932</v>
      </c>
    </row>
    <row r="5593" spans="1:2" x14ac:dyDescent="0.2">
      <c r="A5593" s="50">
        <v>5590</v>
      </c>
      <c r="B5593" s="51">
        <v>63.908956475111843</v>
      </c>
    </row>
    <row r="5594" spans="1:2" x14ac:dyDescent="0.2">
      <c r="A5594" s="50">
        <v>5591</v>
      </c>
      <c r="B5594" s="51">
        <v>62.235883937977668</v>
      </c>
    </row>
    <row r="5595" spans="1:2" x14ac:dyDescent="0.2">
      <c r="A5595" s="50">
        <v>5592</v>
      </c>
      <c r="B5595" s="51">
        <v>62.67254653498162</v>
      </c>
    </row>
    <row r="5596" spans="1:2" x14ac:dyDescent="0.2">
      <c r="A5596" s="50">
        <v>5593</v>
      </c>
      <c r="B5596" s="51">
        <v>59.359924381067408</v>
      </c>
    </row>
    <row r="5597" spans="1:2" x14ac:dyDescent="0.2">
      <c r="A5597" s="50">
        <v>5594</v>
      </c>
      <c r="B5597" s="51">
        <v>62.695482367384017</v>
      </c>
    </row>
    <row r="5598" spans="1:2" x14ac:dyDescent="0.2">
      <c r="A5598" s="50">
        <v>5595</v>
      </c>
      <c r="B5598" s="51">
        <v>64.135750520008031</v>
      </c>
    </row>
    <row r="5599" spans="1:2" x14ac:dyDescent="0.2">
      <c r="A5599" s="50">
        <v>5596</v>
      </c>
      <c r="B5599" s="51">
        <v>63.285276081484525</v>
      </c>
    </row>
    <row r="5600" spans="1:2" x14ac:dyDescent="0.2">
      <c r="A5600" s="50">
        <v>5597</v>
      </c>
      <c r="B5600" s="51">
        <v>58.72013623068645</v>
      </c>
    </row>
    <row r="5601" spans="1:2" x14ac:dyDescent="0.2">
      <c r="A5601" s="50">
        <v>5598</v>
      </c>
      <c r="B5601" s="51">
        <v>68.084948347926726</v>
      </c>
    </row>
    <row r="5602" spans="1:2" x14ac:dyDescent="0.2">
      <c r="A5602" s="50">
        <v>5599</v>
      </c>
      <c r="B5602" s="51">
        <v>61.769994322990769</v>
      </c>
    </row>
    <row r="5603" spans="1:2" x14ac:dyDescent="0.2">
      <c r="A5603" s="50">
        <v>5600</v>
      </c>
      <c r="B5603" s="51">
        <v>64.464723631497591</v>
      </c>
    </row>
    <row r="5604" spans="1:2" x14ac:dyDescent="0.2">
      <c r="A5604" s="50">
        <v>5601</v>
      </c>
      <c r="B5604" s="51">
        <v>61.165012162647216</v>
      </c>
    </row>
    <row r="5605" spans="1:2" x14ac:dyDescent="0.2">
      <c r="A5605" s="50">
        <v>5602</v>
      </c>
      <c r="B5605" s="51">
        <v>60.13227294465571</v>
      </c>
    </row>
    <row r="5606" spans="1:2" x14ac:dyDescent="0.2">
      <c r="A5606" s="50">
        <v>5603</v>
      </c>
      <c r="B5606" s="51">
        <v>59.408563758423547</v>
      </c>
    </row>
    <row r="5607" spans="1:2" x14ac:dyDescent="0.2">
      <c r="A5607" s="50">
        <v>5604</v>
      </c>
      <c r="B5607" s="51">
        <v>61.149631797760499</v>
      </c>
    </row>
    <row r="5608" spans="1:2" x14ac:dyDescent="0.2">
      <c r="A5608" s="50">
        <v>5605</v>
      </c>
      <c r="B5608" s="51">
        <v>62.981985156656478</v>
      </c>
    </row>
    <row r="5609" spans="1:2" x14ac:dyDescent="0.2">
      <c r="A5609" s="50">
        <v>5606</v>
      </c>
      <c r="B5609" s="51">
        <v>65.518685707744652</v>
      </c>
    </row>
    <row r="5610" spans="1:2" x14ac:dyDescent="0.2">
      <c r="A5610" s="50">
        <v>5607</v>
      </c>
      <c r="B5610" s="51">
        <v>61.290173158846244</v>
      </c>
    </row>
    <row r="5611" spans="1:2" x14ac:dyDescent="0.2">
      <c r="A5611" s="50">
        <v>5608</v>
      </c>
      <c r="B5611" s="51">
        <v>59.530616953211997</v>
      </c>
    </row>
    <row r="5612" spans="1:2" x14ac:dyDescent="0.2">
      <c r="A5612" s="50">
        <v>5609</v>
      </c>
      <c r="B5612" s="51">
        <v>60.955190660593168</v>
      </c>
    </row>
    <row r="5613" spans="1:2" x14ac:dyDescent="0.2">
      <c r="A5613" s="50">
        <v>5610</v>
      </c>
      <c r="B5613" s="51">
        <v>63.595907761245812</v>
      </c>
    </row>
    <row r="5614" spans="1:2" x14ac:dyDescent="0.2">
      <c r="A5614" s="50">
        <v>5611</v>
      </c>
      <c r="B5614" s="51">
        <v>62.957970689584101</v>
      </c>
    </row>
    <row r="5615" spans="1:2" x14ac:dyDescent="0.2">
      <c r="A5615" s="50">
        <v>5612</v>
      </c>
      <c r="B5615" s="51">
        <v>60.42947945969636</v>
      </c>
    </row>
    <row r="5616" spans="1:2" x14ac:dyDescent="0.2">
      <c r="A5616" s="50">
        <v>5613</v>
      </c>
      <c r="B5616" s="51">
        <v>60.680542827784279</v>
      </c>
    </row>
    <row r="5617" spans="1:2" x14ac:dyDescent="0.2">
      <c r="A5617" s="50">
        <v>5614</v>
      </c>
      <c r="B5617" s="51">
        <v>64.686877467469145</v>
      </c>
    </row>
    <row r="5618" spans="1:2" x14ac:dyDescent="0.2">
      <c r="A5618" s="50">
        <v>5615</v>
      </c>
      <c r="B5618" s="51">
        <v>60.768103517885322</v>
      </c>
    </row>
    <row r="5619" spans="1:2" x14ac:dyDescent="0.2">
      <c r="A5619" s="50">
        <v>5616</v>
      </c>
      <c r="B5619" s="51">
        <v>61.398031462745948</v>
      </c>
    </row>
    <row r="5620" spans="1:2" x14ac:dyDescent="0.2">
      <c r="A5620" s="50">
        <v>5617</v>
      </c>
      <c r="B5620" s="51">
        <v>62.257974018778427</v>
      </c>
    </row>
    <row r="5621" spans="1:2" x14ac:dyDescent="0.2">
      <c r="A5621" s="50">
        <v>5618</v>
      </c>
      <c r="B5621" s="51">
        <v>61.12552637359196</v>
      </c>
    </row>
    <row r="5622" spans="1:2" x14ac:dyDescent="0.2">
      <c r="A5622" s="50">
        <v>5619</v>
      </c>
      <c r="B5622" s="51">
        <v>65.402705927482344</v>
      </c>
    </row>
    <row r="5623" spans="1:2" x14ac:dyDescent="0.2">
      <c r="A5623" s="50">
        <v>5620</v>
      </c>
      <c r="B5623" s="51">
        <v>59.438986813605574</v>
      </c>
    </row>
    <row r="5624" spans="1:2" x14ac:dyDescent="0.2">
      <c r="A5624" s="50">
        <v>5621</v>
      </c>
      <c r="B5624" s="51">
        <v>59.558968765674862</v>
      </c>
    </row>
    <row r="5625" spans="1:2" x14ac:dyDescent="0.2">
      <c r="A5625" s="50">
        <v>5622</v>
      </c>
      <c r="B5625" s="51">
        <v>59.169226016525563</v>
      </c>
    </row>
    <row r="5626" spans="1:2" x14ac:dyDescent="0.2">
      <c r="A5626" s="50">
        <v>5623</v>
      </c>
      <c r="B5626" s="51">
        <v>60.153336549641274</v>
      </c>
    </row>
    <row r="5627" spans="1:2" x14ac:dyDescent="0.2">
      <c r="A5627" s="50">
        <v>5624</v>
      </c>
      <c r="B5627" s="51">
        <v>62.817849886034331</v>
      </c>
    </row>
    <row r="5628" spans="1:2" x14ac:dyDescent="0.2">
      <c r="A5628" s="50">
        <v>5625</v>
      </c>
      <c r="B5628" s="51">
        <v>63.642405903638711</v>
      </c>
    </row>
    <row r="5629" spans="1:2" x14ac:dyDescent="0.2">
      <c r="A5629" s="50">
        <v>5626</v>
      </c>
      <c r="B5629" s="51">
        <v>64.888095172331603</v>
      </c>
    </row>
    <row r="5630" spans="1:2" x14ac:dyDescent="0.2">
      <c r="A5630" s="50">
        <v>5627</v>
      </c>
      <c r="B5630" s="51">
        <v>62.003250062222747</v>
      </c>
    </row>
    <row r="5631" spans="1:2" x14ac:dyDescent="0.2">
      <c r="A5631" s="50">
        <v>5628</v>
      </c>
      <c r="B5631" s="51">
        <v>63.450604030568101</v>
      </c>
    </row>
    <row r="5632" spans="1:2" x14ac:dyDescent="0.2">
      <c r="A5632" s="50">
        <v>5629</v>
      </c>
      <c r="B5632" s="51">
        <v>63.353885166586259</v>
      </c>
    </row>
    <row r="5633" spans="1:2" x14ac:dyDescent="0.2">
      <c r="A5633" s="50">
        <v>5630</v>
      </c>
      <c r="B5633" s="51">
        <v>57.869112218466007</v>
      </c>
    </row>
    <row r="5634" spans="1:2" x14ac:dyDescent="0.2">
      <c r="A5634" s="50">
        <v>5631</v>
      </c>
      <c r="B5634" s="51">
        <v>59.309790533220756</v>
      </c>
    </row>
    <row r="5635" spans="1:2" x14ac:dyDescent="0.2">
      <c r="A5635" s="50">
        <v>5632</v>
      </c>
      <c r="B5635" s="51">
        <v>59.877771819864385</v>
      </c>
    </row>
    <row r="5636" spans="1:2" x14ac:dyDescent="0.2">
      <c r="A5636" s="50">
        <v>5633</v>
      </c>
      <c r="B5636" s="51">
        <v>67.021654624672166</v>
      </c>
    </row>
    <row r="5637" spans="1:2" x14ac:dyDescent="0.2">
      <c r="A5637" s="50">
        <v>5634</v>
      </c>
      <c r="B5637" s="51">
        <v>61.945099832661526</v>
      </c>
    </row>
    <row r="5638" spans="1:2" x14ac:dyDescent="0.2">
      <c r="A5638" s="50">
        <v>5635</v>
      </c>
      <c r="B5638" s="51">
        <v>63.671095904330258</v>
      </c>
    </row>
    <row r="5639" spans="1:2" x14ac:dyDescent="0.2">
      <c r="A5639" s="50">
        <v>5636</v>
      </c>
      <c r="B5639" s="51">
        <v>62.771248212512049</v>
      </c>
    </row>
    <row r="5640" spans="1:2" x14ac:dyDescent="0.2">
      <c r="A5640" s="50">
        <v>5637</v>
      </c>
      <c r="B5640" s="51">
        <v>61.06129515195336</v>
      </c>
    </row>
    <row r="5641" spans="1:2" x14ac:dyDescent="0.2">
      <c r="A5641" s="50">
        <v>5638</v>
      </c>
      <c r="B5641" s="51">
        <v>66.078373302863838</v>
      </c>
    </row>
    <row r="5642" spans="1:2" x14ac:dyDescent="0.2">
      <c r="A5642" s="50">
        <v>5639</v>
      </c>
      <c r="B5642" s="51">
        <v>56.939033826678319</v>
      </c>
    </row>
    <row r="5643" spans="1:2" x14ac:dyDescent="0.2">
      <c r="A5643" s="50">
        <v>5640</v>
      </c>
      <c r="B5643" s="51">
        <v>61.592982406925891</v>
      </c>
    </row>
    <row r="5644" spans="1:2" x14ac:dyDescent="0.2">
      <c r="A5644" s="50">
        <v>5641</v>
      </c>
      <c r="B5644" s="51">
        <v>65.814864332518084</v>
      </c>
    </row>
    <row r="5645" spans="1:2" x14ac:dyDescent="0.2">
      <c r="A5645" s="50">
        <v>5642</v>
      </c>
      <c r="B5645" s="51">
        <v>58.403748790869734</v>
      </c>
    </row>
    <row r="5646" spans="1:2" x14ac:dyDescent="0.2">
      <c r="A5646" s="50">
        <v>5643</v>
      </c>
      <c r="B5646" s="51">
        <v>61.036737946824708</v>
      </c>
    </row>
    <row r="5647" spans="1:2" x14ac:dyDescent="0.2">
      <c r="A5647" s="50">
        <v>5644</v>
      </c>
      <c r="B5647" s="51">
        <v>60.608358622515915</v>
      </c>
    </row>
    <row r="5648" spans="1:2" x14ac:dyDescent="0.2">
      <c r="A5648" s="50">
        <v>5645</v>
      </c>
      <c r="B5648" s="51">
        <v>65.079152314927299</v>
      </c>
    </row>
    <row r="5649" spans="1:2" x14ac:dyDescent="0.2">
      <c r="A5649" s="50">
        <v>5646</v>
      </c>
      <c r="B5649" s="51">
        <v>60.065242240101156</v>
      </c>
    </row>
    <row r="5650" spans="1:2" x14ac:dyDescent="0.2">
      <c r="A5650" s="50">
        <v>5647</v>
      </c>
      <c r="B5650" s="51">
        <v>63.006111080382688</v>
      </c>
    </row>
    <row r="5651" spans="1:2" x14ac:dyDescent="0.2">
      <c r="A5651" s="50">
        <v>5648</v>
      </c>
      <c r="B5651" s="51">
        <v>63.021625109259979</v>
      </c>
    </row>
    <row r="5652" spans="1:2" x14ac:dyDescent="0.2">
      <c r="A5652" s="50">
        <v>5649</v>
      </c>
      <c r="B5652" s="51">
        <v>60.185849881211226</v>
      </c>
    </row>
    <row r="5653" spans="1:2" x14ac:dyDescent="0.2">
      <c r="A5653" s="50">
        <v>5650</v>
      </c>
      <c r="B5653" s="51">
        <v>61.27513878078652</v>
      </c>
    </row>
    <row r="5654" spans="1:2" x14ac:dyDescent="0.2">
      <c r="A5654" s="50">
        <v>5651</v>
      </c>
      <c r="B5654" s="51">
        <v>62.612301217611034</v>
      </c>
    </row>
    <row r="5655" spans="1:2" x14ac:dyDescent="0.2">
      <c r="A5655" s="50">
        <v>5652</v>
      </c>
      <c r="B5655" s="51">
        <v>59.712152109114506</v>
      </c>
    </row>
    <row r="5656" spans="1:2" x14ac:dyDescent="0.2">
      <c r="A5656" s="50">
        <v>5653</v>
      </c>
      <c r="B5656" s="51">
        <v>62.163522163568523</v>
      </c>
    </row>
    <row r="5657" spans="1:2" x14ac:dyDescent="0.2">
      <c r="A5657" s="50">
        <v>5654</v>
      </c>
      <c r="B5657" s="51">
        <v>59.485413098842464</v>
      </c>
    </row>
    <row r="5658" spans="1:2" x14ac:dyDescent="0.2">
      <c r="A5658" s="50">
        <v>5655</v>
      </c>
      <c r="B5658" s="51">
        <v>62.515496828699511</v>
      </c>
    </row>
    <row r="5659" spans="1:2" x14ac:dyDescent="0.2">
      <c r="A5659" s="50">
        <v>5656</v>
      </c>
      <c r="B5659" s="51">
        <v>65.172858529293862</v>
      </c>
    </row>
    <row r="5660" spans="1:2" x14ac:dyDescent="0.2">
      <c r="A5660" s="50">
        <v>5657</v>
      </c>
      <c r="B5660" s="51">
        <v>61.652274404259124</v>
      </c>
    </row>
    <row r="5661" spans="1:2" x14ac:dyDescent="0.2">
      <c r="A5661" s="50">
        <v>5658</v>
      </c>
      <c r="B5661" s="51">
        <v>65.232736910845716</v>
      </c>
    </row>
    <row r="5662" spans="1:2" x14ac:dyDescent="0.2">
      <c r="A5662" s="50">
        <v>5659</v>
      </c>
      <c r="B5662" s="51">
        <v>59.77728127432998</v>
      </c>
    </row>
    <row r="5663" spans="1:2" x14ac:dyDescent="0.2">
      <c r="A5663" s="50">
        <v>5660</v>
      </c>
      <c r="B5663" s="51">
        <v>57.692000659608176</v>
      </c>
    </row>
    <row r="5664" spans="1:2" x14ac:dyDescent="0.2">
      <c r="A5664" s="50">
        <v>5661</v>
      </c>
      <c r="B5664" s="51">
        <v>61.412784025958622</v>
      </c>
    </row>
    <row r="5665" spans="1:2" x14ac:dyDescent="0.2">
      <c r="A5665" s="50">
        <v>5662</v>
      </c>
      <c r="B5665" s="51">
        <v>58.587460404292855</v>
      </c>
    </row>
    <row r="5666" spans="1:2" x14ac:dyDescent="0.2">
      <c r="A5666" s="50">
        <v>5663</v>
      </c>
      <c r="B5666" s="51">
        <v>62.047266370765563</v>
      </c>
    </row>
    <row r="5667" spans="1:2" x14ac:dyDescent="0.2">
      <c r="A5667" s="50">
        <v>5664</v>
      </c>
      <c r="B5667" s="51">
        <v>60.0990028366137</v>
      </c>
    </row>
    <row r="5668" spans="1:2" x14ac:dyDescent="0.2">
      <c r="A5668" s="50">
        <v>5665</v>
      </c>
      <c r="B5668" s="51">
        <v>61.458656166118551</v>
      </c>
    </row>
    <row r="5669" spans="1:2" x14ac:dyDescent="0.2">
      <c r="A5669" s="50">
        <v>5666</v>
      </c>
      <c r="B5669" s="51">
        <v>62.083367945090302</v>
      </c>
    </row>
    <row r="5670" spans="1:2" x14ac:dyDescent="0.2">
      <c r="A5670" s="50">
        <v>5667</v>
      </c>
      <c r="B5670" s="51">
        <v>61.674647009517273</v>
      </c>
    </row>
    <row r="5671" spans="1:2" x14ac:dyDescent="0.2">
      <c r="A5671" s="50">
        <v>5668</v>
      </c>
      <c r="B5671" s="51">
        <v>62.918805375012461</v>
      </c>
    </row>
    <row r="5672" spans="1:2" x14ac:dyDescent="0.2">
      <c r="A5672" s="50">
        <v>5669</v>
      </c>
      <c r="B5672" s="51">
        <v>66.274048187754261</v>
      </c>
    </row>
    <row r="5673" spans="1:2" x14ac:dyDescent="0.2">
      <c r="A5673" s="50">
        <v>5670</v>
      </c>
      <c r="B5673" s="51">
        <v>60.697815012996131</v>
      </c>
    </row>
    <row r="5674" spans="1:2" x14ac:dyDescent="0.2">
      <c r="A5674" s="50">
        <v>5671</v>
      </c>
      <c r="B5674" s="51">
        <v>61.578548131334323</v>
      </c>
    </row>
    <row r="5675" spans="1:2" x14ac:dyDescent="0.2">
      <c r="A5675" s="50">
        <v>5672</v>
      </c>
      <c r="B5675" s="51">
        <v>61.733532637465238</v>
      </c>
    </row>
    <row r="5676" spans="1:2" x14ac:dyDescent="0.2">
      <c r="A5676" s="50">
        <v>5673</v>
      </c>
      <c r="B5676" s="51">
        <v>62.733263751700967</v>
      </c>
    </row>
    <row r="5677" spans="1:2" x14ac:dyDescent="0.2">
      <c r="A5677" s="50">
        <v>5674</v>
      </c>
      <c r="B5677" s="51">
        <v>58.908884610051793</v>
      </c>
    </row>
    <row r="5678" spans="1:2" x14ac:dyDescent="0.2">
      <c r="A5678" s="50">
        <v>5675</v>
      </c>
      <c r="B5678" s="51">
        <v>66.151202182461986</v>
      </c>
    </row>
    <row r="5679" spans="1:2" x14ac:dyDescent="0.2">
      <c r="A5679" s="50">
        <v>5676</v>
      </c>
      <c r="B5679" s="51">
        <v>62.294259829922801</v>
      </c>
    </row>
    <row r="5680" spans="1:2" x14ac:dyDescent="0.2">
      <c r="A5680" s="50">
        <v>5677</v>
      </c>
      <c r="B5680" s="51">
        <v>62.493021209581066</v>
      </c>
    </row>
    <row r="5681" spans="1:2" x14ac:dyDescent="0.2">
      <c r="A5681" s="50">
        <v>5678</v>
      </c>
      <c r="B5681" s="51">
        <v>60.269664476891485</v>
      </c>
    </row>
    <row r="5682" spans="1:2" x14ac:dyDescent="0.2">
      <c r="A5682" s="50">
        <v>5679</v>
      </c>
      <c r="B5682" s="51">
        <v>61.085722304450435</v>
      </c>
    </row>
    <row r="5683" spans="1:2" x14ac:dyDescent="0.2">
      <c r="A5683" s="50">
        <v>5680</v>
      </c>
      <c r="B5683" s="51">
        <v>63.176490677298872</v>
      </c>
    </row>
    <row r="5684" spans="1:2" x14ac:dyDescent="0.2">
      <c r="A5684" s="50">
        <v>5681</v>
      </c>
      <c r="B5684" s="51">
        <v>64.324507091907876</v>
      </c>
    </row>
    <row r="5685" spans="1:2" x14ac:dyDescent="0.2">
      <c r="A5685" s="50">
        <v>5682</v>
      </c>
      <c r="B5685" s="51">
        <v>62.895067122298627</v>
      </c>
    </row>
    <row r="5686" spans="1:2" x14ac:dyDescent="0.2">
      <c r="A5686" s="50">
        <v>5683</v>
      </c>
      <c r="B5686" s="51">
        <v>60.653395657594068</v>
      </c>
    </row>
    <row r="5687" spans="1:2" x14ac:dyDescent="0.2">
      <c r="A5687" s="50">
        <v>5684</v>
      </c>
      <c r="B5687" s="51">
        <v>59.950717492240194</v>
      </c>
    </row>
    <row r="5688" spans="1:2" x14ac:dyDescent="0.2">
      <c r="A5688" s="50">
        <v>5685</v>
      </c>
      <c r="B5688" s="51">
        <v>60.043348446917527</v>
      </c>
    </row>
    <row r="5689" spans="1:2" x14ac:dyDescent="0.2">
      <c r="A5689" s="50">
        <v>5686</v>
      </c>
      <c r="B5689" s="51">
        <v>59.75211354786569</v>
      </c>
    </row>
    <row r="5690" spans="1:2" x14ac:dyDescent="0.2">
      <c r="A5690" s="50">
        <v>5687</v>
      </c>
      <c r="B5690" s="51">
        <v>60.534472541577735</v>
      </c>
    </row>
    <row r="5691" spans="1:2" x14ac:dyDescent="0.2">
      <c r="A5691" s="50">
        <v>5688</v>
      </c>
      <c r="B5691" s="51">
        <v>65.594116115609495</v>
      </c>
    </row>
    <row r="5692" spans="1:2" x14ac:dyDescent="0.2">
      <c r="A5692" s="50">
        <v>5689</v>
      </c>
      <c r="B5692" s="51">
        <v>59.014271875996862</v>
      </c>
    </row>
    <row r="5693" spans="1:2" x14ac:dyDescent="0.2">
      <c r="A5693" s="50">
        <v>5690</v>
      </c>
      <c r="B5693" s="51">
        <v>60.399942654655518</v>
      </c>
    </row>
    <row r="5694" spans="1:2" x14ac:dyDescent="0.2">
      <c r="A5694" s="50">
        <v>5691</v>
      </c>
      <c r="B5694" s="51">
        <v>62.280084894935044</v>
      </c>
    </row>
    <row r="5695" spans="1:2" x14ac:dyDescent="0.2">
      <c r="A5695" s="50">
        <v>5692</v>
      </c>
      <c r="B5695" s="51">
        <v>58.499088564642669</v>
      </c>
    </row>
    <row r="5696" spans="1:2" x14ac:dyDescent="0.2">
      <c r="A5696" s="50">
        <v>5693</v>
      </c>
      <c r="B5696" s="51">
        <v>58.105978339360149</v>
      </c>
    </row>
    <row r="5697" spans="1:2" x14ac:dyDescent="0.2">
      <c r="A5697" s="50">
        <v>5694</v>
      </c>
      <c r="B5697" s="51">
        <v>61.227944744656646</v>
      </c>
    </row>
    <row r="5698" spans="1:2" x14ac:dyDescent="0.2">
      <c r="A5698" s="50">
        <v>5695</v>
      </c>
      <c r="B5698" s="51">
        <v>59.853853309412358</v>
      </c>
    </row>
    <row r="5699" spans="1:2" x14ac:dyDescent="0.2">
      <c r="A5699" s="50">
        <v>5696</v>
      </c>
      <c r="B5699" s="51">
        <v>60.300684787165082</v>
      </c>
    </row>
    <row r="5700" spans="1:2" x14ac:dyDescent="0.2">
      <c r="A5700" s="50">
        <v>5697</v>
      </c>
      <c r="B5700" s="51">
        <v>58.338364924222752</v>
      </c>
    </row>
    <row r="5701" spans="1:2" x14ac:dyDescent="0.2">
      <c r="A5701" s="50">
        <v>5698</v>
      </c>
      <c r="B5701" s="51">
        <v>62.221744180576408</v>
      </c>
    </row>
    <row r="5702" spans="1:2" x14ac:dyDescent="0.2">
      <c r="A5702" s="50">
        <v>5699</v>
      </c>
      <c r="B5702" s="51">
        <v>59.074889715846716</v>
      </c>
    </row>
    <row r="5703" spans="1:2" x14ac:dyDescent="0.2">
      <c r="A5703" s="50">
        <v>5700</v>
      </c>
      <c r="B5703" s="51">
        <v>63.070381781888806</v>
      </c>
    </row>
    <row r="5704" spans="1:2" x14ac:dyDescent="0.2">
      <c r="A5704" s="50">
        <v>5701</v>
      </c>
      <c r="B5704" s="51">
        <v>62.832847281001612</v>
      </c>
    </row>
    <row r="5705" spans="1:2" x14ac:dyDescent="0.2">
      <c r="A5705" s="50">
        <v>5702</v>
      </c>
      <c r="B5705" s="51">
        <v>60.862790815714526</v>
      </c>
    </row>
    <row r="5706" spans="1:2" x14ac:dyDescent="0.2">
      <c r="A5706" s="50">
        <v>5703</v>
      </c>
      <c r="B5706" s="51">
        <v>58.794787485021764</v>
      </c>
    </row>
    <row r="5707" spans="1:2" x14ac:dyDescent="0.2">
      <c r="A5707" s="50">
        <v>5704</v>
      </c>
      <c r="B5707" s="51">
        <v>61.872726473347257</v>
      </c>
    </row>
    <row r="5708" spans="1:2" x14ac:dyDescent="0.2">
      <c r="A5708" s="50">
        <v>5705</v>
      </c>
      <c r="B5708" s="51">
        <v>60.794357910865273</v>
      </c>
    </row>
    <row r="5709" spans="1:2" x14ac:dyDescent="0.2">
      <c r="A5709" s="50">
        <v>5706</v>
      </c>
      <c r="B5709" s="51">
        <v>59.276834260409849</v>
      </c>
    </row>
    <row r="5710" spans="1:2" x14ac:dyDescent="0.2">
      <c r="A5710" s="50">
        <v>5707</v>
      </c>
      <c r="B5710" s="51">
        <v>61.336879158810426</v>
      </c>
    </row>
    <row r="5711" spans="1:2" x14ac:dyDescent="0.2">
      <c r="A5711" s="50">
        <v>5708</v>
      </c>
      <c r="B5711" s="51">
        <v>62.433889147298466</v>
      </c>
    </row>
    <row r="5712" spans="1:2" x14ac:dyDescent="0.2">
      <c r="A5712" s="50">
        <v>5709</v>
      </c>
      <c r="B5712" s="51">
        <v>60.506010499689864</v>
      </c>
    </row>
    <row r="5713" spans="1:2" x14ac:dyDescent="0.2">
      <c r="A5713" s="50">
        <v>5710</v>
      </c>
      <c r="B5713" s="51">
        <v>60.458705506661467</v>
      </c>
    </row>
    <row r="5714" spans="1:2" x14ac:dyDescent="0.2">
      <c r="A5714" s="50">
        <v>5711</v>
      </c>
      <c r="B5714" s="51">
        <v>66.410533776754576</v>
      </c>
    </row>
    <row r="5715" spans="1:2" x14ac:dyDescent="0.2">
      <c r="A5715" s="50">
        <v>5712</v>
      </c>
      <c r="B5715" s="51">
        <v>66.506891719402304</v>
      </c>
    </row>
    <row r="5716" spans="1:2" x14ac:dyDescent="0.2">
      <c r="A5716" s="50">
        <v>5713</v>
      </c>
      <c r="B5716" s="51">
        <v>62.119476899060714</v>
      </c>
    </row>
    <row r="5717" spans="1:2" x14ac:dyDescent="0.2">
      <c r="A5717" s="50">
        <v>5714</v>
      </c>
      <c r="B5717" s="51">
        <v>63.045942422952187</v>
      </c>
    </row>
    <row r="5718" spans="1:2" x14ac:dyDescent="0.2">
      <c r="A5718" s="50">
        <v>5715</v>
      </c>
      <c r="B5718" s="51">
        <v>65.024516910447076</v>
      </c>
    </row>
    <row r="5719" spans="1:2" x14ac:dyDescent="0.2">
      <c r="A5719" s="50">
        <v>5716</v>
      </c>
      <c r="B5719" s="51">
        <v>61.82851497916409</v>
      </c>
    </row>
    <row r="5720" spans="1:2" x14ac:dyDescent="0.2">
      <c r="A5720" s="50">
        <v>5717</v>
      </c>
      <c r="B5720" s="51">
        <v>64.170323604274159</v>
      </c>
    </row>
    <row r="5721" spans="1:2" x14ac:dyDescent="0.2">
      <c r="A5721" s="50">
        <v>5718</v>
      </c>
      <c r="B5721" s="51">
        <v>61.711262669989637</v>
      </c>
    </row>
    <row r="5722" spans="1:2" x14ac:dyDescent="0.2">
      <c r="A5722" s="50">
        <v>5719</v>
      </c>
      <c r="B5722" s="51">
        <v>64.808356496221734</v>
      </c>
    </row>
    <row r="5723" spans="1:2" x14ac:dyDescent="0.2">
      <c r="A5723" s="50">
        <v>5720</v>
      </c>
      <c r="B5723" s="51">
        <v>60.55256140909772</v>
      </c>
    </row>
    <row r="5724" spans="1:2" x14ac:dyDescent="0.2">
      <c r="A5724" s="50">
        <v>5721</v>
      </c>
      <c r="B5724" s="51">
        <v>61.930983237526597</v>
      </c>
    </row>
    <row r="5725" spans="1:2" x14ac:dyDescent="0.2">
      <c r="A5725" s="50">
        <v>5722</v>
      </c>
      <c r="B5725" s="51">
        <v>60.580586623672851</v>
      </c>
    </row>
    <row r="5726" spans="1:2" x14ac:dyDescent="0.2">
      <c r="A5726" s="50">
        <v>5723</v>
      </c>
      <c r="B5726" s="51">
        <v>60.217928904315421</v>
      </c>
    </row>
    <row r="5727" spans="1:2" x14ac:dyDescent="0.2">
      <c r="A5727" s="50">
        <v>5724</v>
      </c>
      <c r="B5727" s="51">
        <v>58.974056056313387</v>
      </c>
    </row>
    <row r="5728" spans="1:2" x14ac:dyDescent="0.2">
      <c r="A5728" s="50">
        <v>5725</v>
      </c>
      <c r="B5728" s="51">
        <v>61.696978657512382</v>
      </c>
    </row>
    <row r="5729" spans="1:2" x14ac:dyDescent="0.2">
      <c r="A5729" s="50">
        <v>5726</v>
      </c>
      <c r="B5729" s="51">
        <v>61.374937722198567</v>
      </c>
    </row>
    <row r="5730" spans="1:2" x14ac:dyDescent="0.2">
      <c r="A5730" s="50">
        <v>5727</v>
      </c>
      <c r="B5730" s="51">
        <v>63.993086672182727</v>
      </c>
    </row>
    <row r="5731" spans="1:2" x14ac:dyDescent="0.2">
      <c r="A5731" s="50">
        <v>5728</v>
      </c>
      <c r="B5731" s="51">
        <v>62.061361818080975</v>
      </c>
    </row>
    <row r="5732" spans="1:2" x14ac:dyDescent="0.2">
      <c r="A5732" s="50">
        <v>5729</v>
      </c>
      <c r="B5732" s="51">
        <v>63.243247507927961</v>
      </c>
    </row>
    <row r="5733" spans="1:2" x14ac:dyDescent="0.2">
      <c r="A5733" s="50">
        <v>5730</v>
      </c>
      <c r="B5733" s="51">
        <v>64.046785166481214</v>
      </c>
    </row>
    <row r="5734" spans="1:2" x14ac:dyDescent="0.2">
      <c r="A5734" s="50">
        <v>5731</v>
      </c>
      <c r="B5734" s="51">
        <v>63.495069440473124</v>
      </c>
    </row>
    <row r="5735" spans="1:2" x14ac:dyDescent="0.2">
      <c r="A5735" s="50">
        <v>5732</v>
      </c>
      <c r="B5735" s="51">
        <v>65.972313231004179</v>
      </c>
    </row>
    <row r="5736" spans="1:2" x14ac:dyDescent="0.2">
      <c r="A5736" s="50">
        <v>5733</v>
      </c>
      <c r="B5736" s="51">
        <v>60.904694755509354</v>
      </c>
    </row>
    <row r="5737" spans="1:2" x14ac:dyDescent="0.2">
      <c r="A5737" s="50">
        <v>5734</v>
      </c>
      <c r="B5737" s="51">
        <v>61.020937518893405</v>
      </c>
    </row>
    <row r="5738" spans="1:2" x14ac:dyDescent="0.2">
      <c r="A5738" s="50">
        <v>5735</v>
      </c>
      <c r="B5738" s="51">
        <v>63.380196643539449</v>
      </c>
    </row>
    <row r="5739" spans="1:2" x14ac:dyDescent="0.2">
      <c r="A5739" s="50">
        <v>5736</v>
      </c>
      <c r="B5739" s="51">
        <v>63.567896761884938</v>
      </c>
    </row>
    <row r="5740" spans="1:2" x14ac:dyDescent="0.2">
      <c r="A5740" s="50">
        <v>5737</v>
      </c>
      <c r="B5740" s="51">
        <v>65.336133450139144</v>
      </c>
    </row>
    <row r="5741" spans="1:2" x14ac:dyDescent="0.2">
      <c r="A5741" s="50">
        <v>5738</v>
      </c>
      <c r="B5741" s="51">
        <v>61.473289465612574</v>
      </c>
    </row>
    <row r="5742" spans="1:2" x14ac:dyDescent="0.2">
      <c r="A5742" s="50">
        <v>5739</v>
      </c>
      <c r="B5742" s="51">
        <v>57.558804174436879</v>
      </c>
    </row>
    <row r="5743" spans="1:2" x14ac:dyDescent="0.2">
      <c r="A5743" s="50">
        <v>5740</v>
      </c>
      <c r="B5743" s="51">
        <v>62.575086187640636</v>
      </c>
    </row>
    <row r="5744" spans="1:2" x14ac:dyDescent="0.2">
      <c r="A5744" s="50">
        <v>5741</v>
      </c>
      <c r="B5744" s="51">
        <v>64.761413176955003</v>
      </c>
    </row>
    <row r="5745" spans="1:2" x14ac:dyDescent="0.2">
      <c r="A5745" s="50">
        <v>5742</v>
      </c>
      <c r="B5745" s="51">
        <v>62.177637003297491</v>
      </c>
    </row>
    <row r="5746" spans="1:2" x14ac:dyDescent="0.2">
      <c r="A5746" s="50">
        <v>5743</v>
      </c>
      <c r="B5746" s="51">
        <v>62.856334219222795</v>
      </c>
    </row>
    <row r="5747" spans="1:2" x14ac:dyDescent="0.2">
      <c r="A5747" s="50">
        <v>5744</v>
      </c>
      <c r="B5747" s="51">
        <v>69.887048543866015</v>
      </c>
    </row>
    <row r="5748" spans="1:2" x14ac:dyDescent="0.2">
      <c r="A5748" s="50">
        <v>5745</v>
      </c>
      <c r="B5748" s="51">
        <v>59.973555026635914</v>
      </c>
    </row>
    <row r="5749" spans="1:2" x14ac:dyDescent="0.2">
      <c r="A5749" s="50">
        <v>5746</v>
      </c>
      <c r="B5749" s="51">
        <v>65.874164235822093</v>
      </c>
    </row>
    <row r="5750" spans="1:2" x14ac:dyDescent="0.2">
      <c r="A5750" s="50">
        <v>5747</v>
      </c>
      <c r="B5750" s="51">
        <v>62.470591858035647</v>
      </c>
    </row>
    <row r="5751" spans="1:2" x14ac:dyDescent="0.2">
      <c r="A5751" s="50">
        <v>5748</v>
      </c>
      <c r="B5751" s="51">
        <v>61.96712911071991</v>
      </c>
    </row>
    <row r="5752" spans="1:2" x14ac:dyDescent="0.2">
      <c r="A5752" s="50">
        <v>5749</v>
      </c>
      <c r="B5752" s="51">
        <v>62.025259837322572</v>
      </c>
    </row>
    <row r="5753" spans="1:2" x14ac:dyDescent="0.2">
      <c r="A5753" s="50">
        <v>5750</v>
      </c>
      <c r="B5753" s="51">
        <v>61.850631484068209</v>
      </c>
    </row>
    <row r="5754" spans="1:2" x14ac:dyDescent="0.2">
      <c r="A5754" s="50">
        <v>5751</v>
      </c>
      <c r="B5754" s="51">
        <v>62.375033638939456</v>
      </c>
    </row>
    <row r="5755" spans="1:2" x14ac:dyDescent="0.2">
      <c r="A5755" s="50">
        <v>5752</v>
      </c>
      <c r="B5755" s="51">
        <v>60.724603554303997</v>
      </c>
    </row>
    <row r="5756" spans="1:2" x14ac:dyDescent="0.2">
      <c r="A5756" s="50">
        <v>5753</v>
      </c>
      <c r="B5756" s="51">
        <v>59.644702587488482</v>
      </c>
    </row>
    <row r="5757" spans="1:2" x14ac:dyDescent="0.2">
      <c r="A5757" s="50">
        <v>5754</v>
      </c>
      <c r="B5757" s="51">
        <v>60.751183784944537</v>
      </c>
    </row>
    <row r="5758" spans="1:2" x14ac:dyDescent="0.2">
      <c r="A5758" s="50">
        <v>5755</v>
      </c>
      <c r="B5758" s="51">
        <v>64.362114830509185</v>
      </c>
    </row>
    <row r="5759" spans="1:2" x14ac:dyDescent="0.2">
      <c r="A5759" s="50">
        <v>5756</v>
      </c>
      <c r="B5759" s="51">
        <v>61.351765125452644</v>
      </c>
    </row>
    <row r="5760" spans="1:2" x14ac:dyDescent="0.2">
      <c r="A5760" s="50">
        <v>5757</v>
      </c>
      <c r="B5760" s="51">
        <v>59.133098873863844</v>
      </c>
    </row>
    <row r="5761" spans="1:2" x14ac:dyDescent="0.2">
      <c r="A5761" s="50">
        <v>5758</v>
      </c>
      <c r="B5761" s="51">
        <v>61.518810345794272</v>
      </c>
    </row>
    <row r="5762" spans="1:2" x14ac:dyDescent="0.2">
      <c r="A5762" s="50">
        <v>5759</v>
      </c>
      <c r="B5762" s="51">
        <v>61.908933797546425</v>
      </c>
    </row>
    <row r="5763" spans="1:2" x14ac:dyDescent="0.2">
      <c r="A5763" s="50">
        <v>5760</v>
      </c>
      <c r="B5763" s="51">
        <v>62.19968322676754</v>
      </c>
    </row>
    <row r="5764" spans="1:2" x14ac:dyDescent="0.2">
      <c r="A5764" s="50">
        <v>5761</v>
      </c>
      <c r="B5764" s="51">
        <v>61.313570022316568</v>
      </c>
    </row>
    <row r="5765" spans="1:2" x14ac:dyDescent="0.2">
      <c r="A5765" s="50">
        <v>5762</v>
      </c>
      <c r="B5765" s="51">
        <v>64.264171672970178</v>
      </c>
    </row>
    <row r="5766" spans="1:2" x14ac:dyDescent="0.2">
      <c r="A5766" s="50">
        <v>5763</v>
      </c>
      <c r="B5766" s="51">
        <v>61.533337767092732</v>
      </c>
    </row>
    <row r="5767" spans="1:2" x14ac:dyDescent="0.2">
      <c r="A5767" s="50">
        <v>5764</v>
      </c>
      <c r="B5767" s="51">
        <v>66.873145906926339</v>
      </c>
    </row>
    <row r="5768" spans="1:2" x14ac:dyDescent="0.2">
      <c r="A5768" s="50">
        <v>5765</v>
      </c>
      <c r="B5768" s="51">
        <v>63.135533285055686</v>
      </c>
    </row>
    <row r="5769" spans="1:2" x14ac:dyDescent="0.2">
      <c r="A5769" s="50">
        <v>5766</v>
      </c>
      <c r="B5769" s="51">
        <v>62.649678357114034</v>
      </c>
    </row>
    <row r="5770" spans="1:2" x14ac:dyDescent="0.2">
      <c r="A5770" s="50">
        <v>5767</v>
      </c>
      <c r="B5770" s="51">
        <v>61.435755345279219</v>
      </c>
    </row>
    <row r="5771" spans="1:2" x14ac:dyDescent="0.2">
      <c r="A5771" s="50">
        <v>5768</v>
      </c>
      <c r="B5771" s="51">
        <v>63.748198915940655</v>
      </c>
    </row>
    <row r="5772" spans="1:2" x14ac:dyDescent="0.2">
      <c r="A5772" s="50">
        <v>5769</v>
      </c>
      <c r="B5772" s="51">
        <v>62.589598099822993</v>
      </c>
    </row>
    <row r="5773" spans="1:2" x14ac:dyDescent="0.2">
      <c r="A5773" s="50">
        <v>5770</v>
      </c>
      <c r="B5773" s="51">
        <v>61.615475689016328</v>
      </c>
    </row>
    <row r="5774" spans="1:2" x14ac:dyDescent="0.2">
      <c r="A5774" s="50">
        <v>5771</v>
      </c>
      <c r="B5774" s="51">
        <v>63.11075105405591</v>
      </c>
    </row>
    <row r="5775" spans="1:2" x14ac:dyDescent="0.2">
      <c r="A5775" s="50">
        <v>5772</v>
      </c>
      <c r="B5775" s="51">
        <v>64.642840112575811</v>
      </c>
    </row>
    <row r="5776" spans="1:2" x14ac:dyDescent="0.2">
      <c r="A5776" s="50">
        <v>5773</v>
      </c>
      <c r="B5776" s="51">
        <v>62.352807339774664</v>
      </c>
    </row>
    <row r="5777" spans="1:2" x14ac:dyDescent="0.2">
      <c r="A5777" s="50">
        <v>5774</v>
      </c>
      <c r="B5777" s="51">
        <v>62.316409849515786</v>
      </c>
    </row>
    <row r="5778" spans="1:2" x14ac:dyDescent="0.2">
      <c r="A5778" s="50">
        <v>5775</v>
      </c>
      <c r="B5778" s="51">
        <v>60.930021175048708</v>
      </c>
    </row>
    <row r="5779" spans="1:2" x14ac:dyDescent="0.2">
      <c r="A5779" s="50">
        <v>5776</v>
      </c>
      <c r="B5779" s="51">
        <v>58.019750720027353</v>
      </c>
    </row>
    <row r="5780" spans="1:2" x14ac:dyDescent="0.2">
      <c r="A5780" s="50">
        <v>5777</v>
      </c>
      <c r="B5780" s="51">
        <v>62.397293160573582</v>
      </c>
    </row>
    <row r="5781" spans="1:2" x14ac:dyDescent="0.2">
      <c r="A5781" s="50">
        <v>5778</v>
      </c>
      <c r="B5781" s="51">
        <v>66.675283330833494</v>
      </c>
    </row>
    <row r="5782" spans="1:2" x14ac:dyDescent="0.2">
      <c r="A5782" s="50">
        <v>5779</v>
      </c>
      <c r="B5782" s="51">
        <v>60.477268348389188</v>
      </c>
    </row>
    <row r="5783" spans="1:2" x14ac:dyDescent="0.2">
      <c r="A5783" s="50">
        <v>5780</v>
      </c>
      <c r="B5783" s="51">
        <v>62.105376814119872</v>
      </c>
    </row>
    <row r="5784" spans="1:2" x14ac:dyDescent="0.2">
      <c r="A5784" s="50">
        <v>5781</v>
      </c>
      <c r="B5784" s="51">
        <v>59.815936192492273</v>
      </c>
    </row>
    <row r="5785" spans="1:2" x14ac:dyDescent="0.2">
      <c r="A5785" s="50">
        <v>5782</v>
      </c>
      <c r="B5785" s="51">
        <v>61.989149130239419</v>
      </c>
    </row>
    <row r="5786" spans="1:2" x14ac:dyDescent="0.2">
      <c r="A5786" s="50">
        <v>5783</v>
      </c>
      <c r="B5786" s="51">
        <v>60.350779415232793</v>
      </c>
    </row>
    <row r="5787" spans="1:2" x14ac:dyDescent="0.2">
      <c r="A5787" s="50">
        <v>5784</v>
      </c>
      <c r="B5787" s="51">
        <v>60.88838706113328</v>
      </c>
    </row>
    <row r="5788" spans="1:2" x14ac:dyDescent="0.2">
      <c r="A5788" s="50">
        <v>5785</v>
      </c>
      <c r="B5788" s="51">
        <v>63.827411855850023</v>
      </c>
    </row>
    <row r="5789" spans="1:2" x14ac:dyDescent="0.2">
      <c r="A5789" s="50">
        <v>5786</v>
      </c>
      <c r="B5789" s="51">
        <v>62.411569882618444</v>
      </c>
    </row>
    <row r="5790" spans="1:2" x14ac:dyDescent="0.2">
      <c r="A5790" s="50">
        <v>5787</v>
      </c>
      <c r="B5790" s="51">
        <v>62.141495169980715</v>
      </c>
    </row>
    <row r="5791" spans="1:2" x14ac:dyDescent="0.2">
      <c r="A5791" s="50">
        <v>5788</v>
      </c>
      <c r="B5791" s="51">
        <v>61.496081198913672</v>
      </c>
    </row>
    <row r="5792" spans="1:2" x14ac:dyDescent="0.2">
      <c r="A5792" s="50">
        <v>5789</v>
      </c>
      <c r="B5792" s="51">
        <v>63.522461766208899</v>
      </c>
    </row>
    <row r="5793" spans="1:2" x14ac:dyDescent="0.2">
      <c r="A5793" s="50">
        <v>5790</v>
      </c>
      <c r="B5793" s="51">
        <v>63.151479560375911</v>
      </c>
    </row>
    <row r="5794" spans="1:2" x14ac:dyDescent="0.2">
      <c r="A5794" s="50">
        <v>5791</v>
      </c>
      <c r="B5794" s="51">
        <v>59.60234493243297</v>
      </c>
    </row>
    <row r="5795" spans="1:2" x14ac:dyDescent="0.2">
      <c r="A5795" s="50">
        <v>5792</v>
      </c>
      <c r="B5795" s="51">
        <v>62.338586817817799</v>
      </c>
    </row>
    <row r="5796" spans="1:2" x14ac:dyDescent="0.2">
      <c r="A5796" s="50">
        <v>5793</v>
      </c>
      <c r="B5796" s="51">
        <v>57.302817434253072</v>
      </c>
    </row>
    <row r="5797" spans="1:2" x14ac:dyDescent="0.2">
      <c r="A5797" s="50">
        <v>5794</v>
      </c>
      <c r="B5797" s="51">
        <v>59.67132919307307</v>
      </c>
    </row>
    <row r="5798" spans="1:2" x14ac:dyDescent="0.2">
      <c r="A5798" s="50">
        <v>5795</v>
      </c>
      <c r="B5798" s="51">
        <v>58.640925936811804</v>
      </c>
    </row>
    <row r="5799" spans="1:2" x14ac:dyDescent="0.2">
      <c r="A5799" s="50">
        <v>5796</v>
      </c>
      <c r="B5799" s="51">
        <v>60.837022214437567</v>
      </c>
    </row>
    <row r="5800" spans="1:2" x14ac:dyDescent="0.2">
      <c r="A5800" s="50">
        <v>5797</v>
      </c>
      <c r="B5800" s="51">
        <v>61.212745949275686</v>
      </c>
    </row>
    <row r="5801" spans="1:2" x14ac:dyDescent="0.2">
      <c r="A5801" s="50">
        <v>5798</v>
      </c>
      <c r="B5801" s="51">
        <v>62.794507221157104</v>
      </c>
    </row>
    <row r="5802" spans="1:2" x14ac:dyDescent="0.2">
      <c r="A5802" s="50">
        <v>5799</v>
      </c>
      <c r="B5802" s="51">
        <v>58.228209517080451</v>
      </c>
    </row>
    <row r="5803" spans="1:2" x14ac:dyDescent="0.2">
      <c r="A5803" s="50">
        <v>5800</v>
      </c>
      <c r="B5803" s="51">
        <v>58.840486938031283</v>
      </c>
    </row>
    <row r="5804" spans="1:2" x14ac:dyDescent="0.2">
      <c r="A5804" s="50">
        <v>5801</v>
      </c>
      <c r="B5804" s="51">
        <v>60.626019037114048</v>
      </c>
    </row>
    <row r="5805" spans="1:2" x14ac:dyDescent="0.2">
      <c r="A5805" s="50">
        <v>5802</v>
      </c>
      <c r="B5805" s="51">
        <v>61.755768316346945</v>
      </c>
    </row>
    <row r="5806" spans="1:2" x14ac:dyDescent="0.2">
      <c r="A5806" s="50">
        <v>5803</v>
      </c>
      <c r="B5806" s="51">
        <v>61.188932718521023</v>
      </c>
    </row>
    <row r="5807" spans="1:2" x14ac:dyDescent="0.2">
      <c r="A5807" s="50">
        <v>5804</v>
      </c>
      <c r="B5807" s="51">
        <v>64.938510114236308</v>
      </c>
    </row>
    <row r="5808" spans="1:2" x14ac:dyDescent="0.2">
      <c r="A5808" s="50">
        <v>5805</v>
      </c>
      <c r="B5808" s="51">
        <v>60.320358920795179</v>
      </c>
    </row>
    <row r="5809" spans="1:2" x14ac:dyDescent="0.2">
      <c r="A5809" s="50">
        <v>5806</v>
      </c>
      <c r="B5809" s="51">
        <v>62.456248062206335</v>
      </c>
    </row>
    <row r="5810" spans="1:2" x14ac:dyDescent="0.2">
      <c r="A5810" s="50">
        <v>5807</v>
      </c>
      <c r="B5810" s="51">
        <v>65.727129579592273</v>
      </c>
    </row>
    <row r="5811" spans="1:2" x14ac:dyDescent="0.2">
      <c r="A5811" s="50">
        <v>5808</v>
      </c>
      <c r="B5811" s="51">
        <v>61.101302708293339</v>
      </c>
    </row>
    <row r="5812" spans="1:2" x14ac:dyDescent="0.2">
      <c r="A5812" s="50">
        <v>5809</v>
      </c>
      <c r="B5812" s="51">
        <v>60.380853957501152</v>
      </c>
    </row>
    <row r="5813" spans="1:2" x14ac:dyDescent="0.2">
      <c r="A5813" s="50">
        <v>5810</v>
      </c>
      <c r="B5813" s="51">
        <v>56.573655173198574</v>
      </c>
    </row>
    <row r="5814" spans="1:2" x14ac:dyDescent="0.2">
      <c r="A5814" s="50">
        <v>5811</v>
      </c>
      <c r="B5814" s="51">
        <v>62.756392337867105</v>
      </c>
    </row>
    <row r="5815" spans="1:2" x14ac:dyDescent="0.2">
      <c r="A5815" s="50">
        <v>5812</v>
      </c>
      <c r="B5815" s="51">
        <v>63.877785022652368</v>
      </c>
    </row>
    <row r="5816" spans="1:2" x14ac:dyDescent="0.2">
      <c r="A5816" s="50">
        <v>5813</v>
      </c>
      <c r="B5816" s="51">
        <v>63.960903853089661</v>
      </c>
    </row>
    <row r="5817" spans="1:2" x14ac:dyDescent="0.2">
      <c r="A5817" s="50">
        <v>5814</v>
      </c>
      <c r="B5817" s="51">
        <v>63.718762080711556</v>
      </c>
    </row>
    <row r="5818" spans="1:2" x14ac:dyDescent="0.2">
      <c r="A5818" s="50">
        <v>5815</v>
      </c>
      <c r="B5818" s="51">
        <v>64.53112246676271</v>
      </c>
    </row>
    <row r="5819" spans="1:2" x14ac:dyDescent="0.2">
      <c r="A5819" s="50">
        <v>5816</v>
      </c>
      <c r="B5819" s="51">
        <v>62.52991889280932</v>
      </c>
    </row>
    <row r="5820" spans="1:2" x14ac:dyDescent="0.2">
      <c r="A5820" s="50">
        <v>5817</v>
      </c>
      <c r="B5820" s="51">
        <v>61.792179089840936</v>
      </c>
    </row>
    <row r="5821" spans="1:2" x14ac:dyDescent="0.2">
      <c r="A5821" s="50">
        <v>5818</v>
      </c>
      <c r="B5821" s="51">
        <v>62.552475983915819</v>
      </c>
    </row>
    <row r="5822" spans="1:2" x14ac:dyDescent="0.2">
      <c r="A5822" s="50">
        <v>5819</v>
      </c>
      <c r="B5822" s="51">
        <v>60.008730499741283</v>
      </c>
    </row>
    <row r="5823" spans="1:2" x14ac:dyDescent="0.2">
      <c r="A5823" s="50">
        <v>5820</v>
      </c>
      <c r="B5823" s="51">
        <v>61.637921104535231</v>
      </c>
    </row>
    <row r="5824" spans="1:2" x14ac:dyDescent="0.2">
      <c r="A5824" s="50">
        <v>5821</v>
      </c>
      <c r="B5824" s="51">
        <v>61.555970479339571</v>
      </c>
    </row>
    <row r="5825" spans="1:2" x14ac:dyDescent="0.2">
      <c r="A5825" s="50">
        <v>5822</v>
      </c>
      <c r="B5825" s="51">
        <v>63.311115329340154</v>
      </c>
    </row>
    <row r="5826" spans="1:2" x14ac:dyDescent="0.2">
      <c r="A5826" s="50">
        <v>5823</v>
      </c>
      <c r="B5826" s="51">
        <v>63.797151431295212</v>
      </c>
    </row>
    <row r="5827" spans="1:2" x14ac:dyDescent="0.2">
      <c r="A5827" s="50">
        <v>5824</v>
      </c>
      <c r="B5827" s="51">
        <v>64.228176229297631</v>
      </c>
    </row>
    <row r="5828" spans="1:2" x14ac:dyDescent="0.2">
      <c r="A5828" s="50">
        <v>5825</v>
      </c>
      <c r="B5828" s="51">
        <v>63.086102279988616</v>
      </c>
    </row>
    <row r="5829" spans="1:2" x14ac:dyDescent="0.2">
      <c r="A5829" s="50">
        <v>5826</v>
      </c>
      <c r="B5829" s="51">
        <v>59.914563919400301</v>
      </c>
    </row>
    <row r="5830" spans="1:2" x14ac:dyDescent="0.2">
      <c r="A5830" s="50">
        <v>5827</v>
      </c>
      <c r="B5830" s="51">
        <v>61.814336036249586</v>
      </c>
    </row>
    <row r="5831" spans="1:2" x14ac:dyDescent="0.2">
      <c r="A5831" s="50">
        <v>5828</v>
      </c>
      <c r="B5831" s="51">
        <v>60.996156630355927</v>
      </c>
    </row>
    <row r="5832" spans="1:2" x14ac:dyDescent="0.2">
      <c r="A5832" s="50">
        <v>5829</v>
      </c>
      <c r="B5832" s="51">
        <v>67.702237465004487</v>
      </c>
    </row>
    <row r="5833" spans="1:2" x14ac:dyDescent="0.2">
      <c r="A5833" s="50">
        <v>5830</v>
      </c>
      <c r="B5833" s="51">
        <v>62.94264521499089</v>
      </c>
    </row>
    <row r="5834" spans="1:2" x14ac:dyDescent="0.2">
      <c r="A5834" s="50">
        <v>5831</v>
      </c>
      <c r="B5834" s="51">
        <v>63.217840563582648</v>
      </c>
    </row>
    <row r="5835" spans="1:2" x14ac:dyDescent="0.2">
      <c r="A5835" s="50">
        <v>5832</v>
      </c>
      <c r="B5835" s="51">
        <v>59.223964925385857</v>
      </c>
    </row>
    <row r="5836" spans="1:2" x14ac:dyDescent="0.2">
      <c r="A5836" s="50">
        <v>5833</v>
      </c>
      <c r="B5836" s="51">
        <v>62.879913504229563</v>
      </c>
    </row>
    <row r="5837" spans="1:2" x14ac:dyDescent="0.2">
      <c r="A5837" s="50">
        <v>5834</v>
      </c>
      <c r="B5837" s="51">
        <v>63.423776407147145</v>
      </c>
    </row>
    <row r="5838" spans="1:2" x14ac:dyDescent="0.2">
      <c r="A5838" s="50">
        <v>5835</v>
      </c>
      <c r="B5838" s="51">
        <v>67.305563219633711</v>
      </c>
    </row>
    <row r="5839" spans="1:2" x14ac:dyDescent="0.2">
      <c r="A5839" s="50">
        <v>5836</v>
      </c>
      <c r="B5839" s="51">
        <v>60.23825746597899</v>
      </c>
    </row>
    <row r="5840" spans="1:2" x14ac:dyDescent="0.2">
      <c r="A5840" s="50">
        <v>5837</v>
      </c>
      <c r="B5840" s="51">
        <v>62.635064561995009</v>
      </c>
    </row>
    <row r="5841" spans="1:2" x14ac:dyDescent="0.2">
      <c r="A5841" s="50">
        <v>5838</v>
      </c>
      <c r="B5841" s="51">
        <v>64.425274717180812</v>
      </c>
    </row>
    <row r="5842" spans="1:2" x14ac:dyDescent="0.2">
      <c r="A5842" s="50">
        <v>5839</v>
      </c>
      <c r="B5842" s="51">
        <v>62.710210611579335</v>
      </c>
    </row>
    <row r="5843" spans="1:2" x14ac:dyDescent="0.2">
      <c r="A5843" s="50">
        <v>5840</v>
      </c>
      <c r="B5843" s="51">
        <v>61.251590356422433</v>
      </c>
    </row>
    <row r="5844" spans="1:2" x14ac:dyDescent="0.2">
      <c r="A5844" s="50">
        <v>5841</v>
      </c>
      <c r="B5844" s="51">
        <v>64.572692147924002</v>
      </c>
    </row>
    <row r="5845" spans="1:2" x14ac:dyDescent="0.2">
      <c r="A5845" s="50">
        <v>5842</v>
      </c>
      <c r="B5845" s="51">
        <v>60.97123284526586</v>
      </c>
    </row>
    <row r="5846" spans="1:2" x14ac:dyDescent="0.2">
      <c r="A5846" s="50">
        <v>5843</v>
      </c>
      <c r="B5846" s="51">
        <v>60.820422913814717</v>
      </c>
    </row>
    <row r="5847" spans="1:2" x14ac:dyDescent="0.2">
      <c r="A5847" s="50">
        <v>5844</v>
      </c>
      <c r="B5847" s="51">
        <v>64.080095411219759</v>
      </c>
    </row>
    <row r="5848" spans="1:2" x14ac:dyDescent="0.2">
      <c r="A5848" s="50">
        <v>5845</v>
      </c>
      <c r="B5848" s="51">
        <v>61.886869018245932</v>
      </c>
    </row>
    <row r="5849" spans="1:2" x14ac:dyDescent="0.2">
      <c r="A5849" s="50">
        <v>5846</v>
      </c>
      <c r="B5849" s="51">
        <v>63.908956475111843</v>
      </c>
    </row>
    <row r="5850" spans="1:2" x14ac:dyDescent="0.2">
      <c r="A5850" s="50">
        <v>5847</v>
      </c>
      <c r="B5850" s="51">
        <v>62.235883937977668</v>
      </c>
    </row>
    <row r="5851" spans="1:2" x14ac:dyDescent="0.2">
      <c r="A5851" s="50">
        <v>5848</v>
      </c>
      <c r="B5851" s="51">
        <v>62.67254653498162</v>
      </c>
    </row>
    <row r="5852" spans="1:2" x14ac:dyDescent="0.2">
      <c r="A5852" s="50">
        <v>5849</v>
      </c>
      <c r="B5852" s="51">
        <v>59.359924381067408</v>
      </c>
    </row>
    <row r="5853" spans="1:2" x14ac:dyDescent="0.2">
      <c r="A5853" s="50">
        <v>5850</v>
      </c>
      <c r="B5853" s="51">
        <v>62.695482367384017</v>
      </c>
    </row>
    <row r="5854" spans="1:2" x14ac:dyDescent="0.2">
      <c r="A5854" s="50">
        <v>5851</v>
      </c>
      <c r="B5854" s="51">
        <v>64.135750520008031</v>
      </c>
    </row>
    <row r="5855" spans="1:2" x14ac:dyDescent="0.2">
      <c r="A5855" s="50">
        <v>5852</v>
      </c>
      <c r="B5855" s="51">
        <v>63.285276081484525</v>
      </c>
    </row>
    <row r="5856" spans="1:2" x14ac:dyDescent="0.2">
      <c r="A5856" s="50">
        <v>5853</v>
      </c>
      <c r="B5856" s="51">
        <v>58.72013623068645</v>
      </c>
    </row>
    <row r="5857" spans="1:2" x14ac:dyDescent="0.2">
      <c r="A5857" s="50">
        <v>5854</v>
      </c>
      <c r="B5857" s="51">
        <v>68.084948347926726</v>
      </c>
    </row>
    <row r="5858" spans="1:2" x14ac:dyDescent="0.2">
      <c r="A5858" s="50">
        <v>5855</v>
      </c>
      <c r="B5858" s="51">
        <v>61.769994322990769</v>
      </c>
    </row>
    <row r="5859" spans="1:2" x14ac:dyDescent="0.2">
      <c r="A5859" s="50">
        <v>5856</v>
      </c>
      <c r="B5859" s="51">
        <v>64.464723631497591</v>
      </c>
    </row>
    <row r="5860" spans="1:2" x14ac:dyDescent="0.2">
      <c r="A5860" s="50">
        <v>5857</v>
      </c>
      <c r="B5860" s="51">
        <v>61.165012162647216</v>
      </c>
    </row>
    <row r="5861" spans="1:2" x14ac:dyDescent="0.2">
      <c r="A5861" s="50">
        <v>5858</v>
      </c>
      <c r="B5861" s="51">
        <v>60.13227294465571</v>
      </c>
    </row>
    <row r="5862" spans="1:2" x14ac:dyDescent="0.2">
      <c r="A5862" s="50">
        <v>5859</v>
      </c>
      <c r="B5862" s="51">
        <v>59.408563758423547</v>
      </c>
    </row>
    <row r="5863" spans="1:2" x14ac:dyDescent="0.2">
      <c r="A5863" s="50">
        <v>5860</v>
      </c>
      <c r="B5863" s="51">
        <v>61.149631797760499</v>
      </c>
    </row>
    <row r="5864" spans="1:2" x14ac:dyDescent="0.2">
      <c r="A5864" s="50">
        <v>5861</v>
      </c>
      <c r="B5864" s="51">
        <v>62.981985156656478</v>
      </c>
    </row>
    <row r="5865" spans="1:2" x14ac:dyDescent="0.2">
      <c r="A5865" s="50">
        <v>5862</v>
      </c>
      <c r="B5865" s="51">
        <v>65.518685707744652</v>
      </c>
    </row>
    <row r="5866" spans="1:2" x14ac:dyDescent="0.2">
      <c r="A5866" s="50">
        <v>5863</v>
      </c>
      <c r="B5866" s="51">
        <v>61.290173158846244</v>
      </c>
    </row>
    <row r="5867" spans="1:2" x14ac:dyDescent="0.2">
      <c r="A5867" s="50">
        <v>5864</v>
      </c>
      <c r="B5867" s="51">
        <v>59.530616953211997</v>
      </c>
    </row>
    <row r="5868" spans="1:2" x14ac:dyDescent="0.2">
      <c r="A5868" s="50">
        <v>5865</v>
      </c>
      <c r="B5868" s="51">
        <v>60.955190660593168</v>
      </c>
    </row>
    <row r="5869" spans="1:2" x14ac:dyDescent="0.2">
      <c r="A5869" s="50">
        <v>5866</v>
      </c>
      <c r="B5869" s="51">
        <v>63.595907761245812</v>
      </c>
    </row>
    <row r="5870" spans="1:2" x14ac:dyDescent="0.2">
      <c r="A5870" s="50">
        <v>5867</v>
      </c>
      <c r="B5870" s="51">
        <v>62.957970689584101</v>
      </c>
    </row>
    <row r="5871" spans="1:2" x14ac:dyDescent="0.2">
      <c r="A5871" s="50">
        <v>5868</v>
      </c>
      <c r="B5871" s="51">
        <v>60.42947945969636</v>
      </c>
    </row>
    <row r="5872" spans="1:2" x14ac:dyDescent="0.2">
      <c r="A5872" s="50">
        <v>5869</v>
      </c>
      <c r="B5872" s="51">
        <v>60.680542827784279</v>
      </c>
    </row>
    <row r="5873" spans="1:2" x14ac:dyDescent="0.2">
      <c r="A5873" s="50">
        <v>5870</v>
      </c>
      <c r="B5873" s="51">
        <v>64.686877467469145</v>
      </c>
    </row>
    <row r="5874" spans="1:2" x14ac:dyDescent="0.2">
      <c r="A5874" s="50">
        <v>5871</v>
      </c>
      <c r="B5874" s="51">
        <v>60.768103517885322</v>
      </c>
    </row>
    <row r="5875" spans="1:2" x14ac:dyDescent="0.2">
      <c r="A5875" s="50">
        <v>5872</v>
      </c>
      <c r="B5875" s="51">
        <v>61.398031462745948</v>
      </c>
    </row>
    <row r="5876" spans="1:2" x14ac:dyDescent="0.2">
      <c r="A5876" s="50">
        <v>5873</v>
      </c>
      <c r="B5876" s="51">
        <v>62.257974018778427</v>
      </c>
    </row>
    <row r="5877" spans="1:2" x14ac:dyDescent="0.2">
      <c r="A5877" s="50">
        <v>5874</v>
      </c>
      <c r="B5877" s="51">
        <v>61.12552637359196</v>
      </c>
    </row>
    <row r="5878" spans="1:2" x14ac:dyDescent="0.2">
      <c r="A5878" s="50">
        <v>5875</v>
      </c>
      <c r="B5878" s="51">
        <v>65.402705927482344</v>
      </c>
    </row>
    <row r="5879" spans="1:2" x14ac:dyDescent="0.2">
      <c r="A5879" s="50">
        <v>5876</v>
      </c>
      <c r="B5879" s="51">
        <v>59.438986813605574</v>
      </c>
    </row>
    <row r="5880" spans="1:2" x14ac:dyDescent="0.2">
      <c r="A5880" s="50">
        <v>5877</v>
      </c>
      <c r="B5880" s="51">
        <v>59.558968765674862</v>
      </c>
    </row>
    <row r="5881" spans="1:2" x14ac:dyDescent="0.2">
      <c r="A5881" s="50">
        <v>5878</v>
      </c>
      <c r="B5881" s="51">
        <v>59.169226016525563</v>
      </c>
    </row>
    <row r="5882" spans="1:2" x14ac:dyDescent="0.2">
      <c r="A5882" s="50">
        <v>5879</v>
      </c>
      <c r="B5882" s="51">
        <v>60.153336549641274</v>
      </c>
    </row>
    <row r="5883" spans="1:2" x14ac:dyDescent="0.2">
      <c r="A5883" s="50">
        <v>5880</v>
      </c>
      <c r="B5883" s="51">
        <v>62.817849886034331</v>
      </c>
    </row>
    <row r="5884" spans="1:2" x14ac:dyDescent="0.2">
      <c r="A5884" s="50">
        <v>5881</v>
      </c>
      <c r="B5884" s="51">
        <v>63.642405903638711</v>
      </c>
    </row>
    <row r="5885" spans="1:2" x14ac:dyDescent="0.2">
      <c r="A5885" s="50">
        <v>5882</v>
      </c>
      <c r="B5885" s="51">
        <v>64.888095172331603</v>
      </c>
    </row>
    <row r="5886" spans="1:2" x14ac:dyDescent="0.2">
      <c r="A5886" s="50">
        <v>5883</v>
      </c>
      <c r="B5886" s="51">
        <v>62.003250062222747</v>
      </c>
    </row>
    <row r="5887" spans="1:2" x14ac:dyDescent="0.2">
      <c r="A5887" s="50">
        <v>5884</v>
      </c>
      <c r="B5887" s="51">
        <v>63.450604030568101</v>
      </c>
    </row>
    <row r="5888" spans="1:2" x14ac:dyDescent="0.2">
      <c r="A5888" s="50">
        <v>5885</v>
      </c>
      <c r="B5888" s="51">
        <v>63.353885166586259</v>
      </c>
    </row>
    <row r="5889" spans="1:2" x14ac:dyDescent="0.2">
      <c r="A5889" s="50">
        <v>5886</v>
      </c>
      <c r="B5889" s="51">
        <v>57.869112218466007</v>
      </c>
    </row>
    <row r="5890" spans="1:2" x14ac:dyDescent="0.2">
      <c r="A5890" s="50">
        <v>5887</v>
      </c>
      <c r="B5890" s="51">
        <v>59.309790533220756</v>
      </c>
    </row>
    <row r="5891" spans="1:2" x14ac:dyDescent="0.2">
      <c r="A5891" s="50">
        <v>5888</v>
      </c>
      <c r="B5891" s="51">
        <v>59.877771819864385</v>
      </c>
    </row>
    <row r="5892" spans="1:2" x14ac:dyDescent="0.2">
      <c r="A5892" s="50">
        <v>5889</v>
      </c>
      <c r="B5892" s="51">
        <v>67.021654624672166</v>
      </c>
    </row>
    <row r="5893" spans="1:2" x14ac:dyDescent="0.2">
      <c r="A5893" s="50">
        <v>5890</v>
      </c>
      <c r="B5893" s="51">
        <v>61.945099832661526</v>
      </c>
    </row>
    <row r="5894" spans="1:2" x14ac:dyDescent="0.2">
      <c r="A5894" s="50">
        <v>5891</v>
      </c>
      <c r="B5894" s="51">
        <v>63.671095904330258</v>
      </c>
    </row>
    <row r="5895" spans="1:2" x14ac:dyDescent="0.2">
      <c r="A5895" s="50">
        <v>5892</v>
      </c>
      <c r="B5895" s="51">
        <v>62.771248212512049</v>
      </c>
    </row>
    <row r="5896" spans="1:2" x14ac:dyDescent="0.2">
      <c r="A5896" s="50">
        <v>5893</v>
      </c>
      <c r="B5896" s="51">
        <v>61.06129515195336</v>
      </c>
    </row>
    <row r="5897" spans="1:2" x14ac:dyDescent="0.2">
      <c r="A5897" s="50">
        <v>5894</v>
      </c>
      <c r="B5897" s="51">
        <v>66.078373302863838</v>
      </c>
    </row>
    <row r="5898" spans="1:2" x14ac:dyDescent="0.2">
      <c r="A5898" s="50">
        <v>5895</v>
      </c>
      <c r="B5898" s="51">
        <v>56.939033826678319</v>
      </c>
    </row>
    <row r="5899" spans="1:2" x14ac:dyDescent="0.2">
      <c r="A5899" s="50">
        <v>5896</v>
      </c>
      <c r="B5899" s="51">
        <v>61.592982406925891</v>
      </c>
    </row>
    <row r="5900" spans="1:2" x14ac:dyDescent="0.2">
      <c r="A5900" s="50">
        <v>5897</v>
      </c>
      <c r="B5900" s="51">
        <v>65.814864332518084</v>
      </c>
    </row>
    <row r="5901" spans="1:2" x14ac:dyDescent="0.2">
      <c r="A5901" s="50">
        <v>5898</v>
      </c>
      <c r="B5901" s="51">
        <v>58.403748790869734</v>
      </c>
    </row>
    <row r="5902" spans="1:2" x14ac:dyDescent="0.2">
      <c r="A5902" s="50">
        <v>5899</v>
      </c>
      <c r="B5902" s="51">
        <v>61.036737946824708</v>
      </c>
    </row>
    <row r="5903" spans="1:2" x14ac:dyDescent="0.2">
      <c r="A5903" s="50">
        <v>5900</v>
      </c>
      <c r="B5903" s="51">
        <v>60.608358622515915</v>
      </c>
    </row>
    <row r="5904" spans="1:2" x14ac:dyDescent="0.2">
      <c r="A5904" s="50">
        <v>5901</v>
      </c>
      <c r="B5904" s="51">
        <v>65.079152314927299</v>
      </c>
    </row>
    <row r="5905" spans="1:2" x14ac:dyDescent="0.2">
      <c r="A5905" s="50">
        <v>5902</v>
      </c>
      <c r="B5905" s="51">
        <v>60.065242240101156</v>
      </c>
    </row>
    <row r="5906" spans="1:2" x14ac:dyDescent="0.2">
      <c r="A5906" s="50">
        <v>5903</v>
      </c>
      <c r="B5906" s="51">
        <v>63.006111080382688</v>
      </c>
    </row>
    <row r="5907" spans="1:2" x14ac:dyDescent="0.2">
      <c r="A5907" s="50">
        <v>5904</v>
      </c>
      <c r="B5907" s="51">
        <v>63.021625109259979</v>
      </c>
    </row>
    <row r="5908" spans="1:2" x14ac:dyDescent="0.2">
      <c r="A5908" s="50">
        <v>5905</v>
      </c>
      <c r="B5908" s="51">
        <v>60.185849881211226</v>
      </c>
    </row>
    <row r="5909" spans="1:2" x14ac:dyDescent="0.2">
      <c r="A5909" s="50">
        <v>5906</v>
      </c>
      <c r="B5909" s="51">
        <v>61.27513878078652</v>
      </c>
    </row>
    <row r="5910" spans="1:2" x14ac:dyDescent="0.2">
      <c r="A5910" s="50">
        <v>5907</v>
      </c>
      <c r="B5910" s="51">
        <v>62.612301217611034</v>
      </c>
    </row>
    <row r="5911" spans="1:2" x14ac:dyDescent="0.2">
      <c r="A5911" s="50">
        <v>5908</v>
      </c>
      <c r="B5911" s="51">
        <v>59.712152109114506</v>
      </c>
    </row>
    <row r="5912" spans="1:2" x14ac:dyDescent="0.2">
      <c r="A5912" s="50">
        <v>5909</v>
      </c>
      <c r="B5912" s="51">
        <v>62.163522163568523</v>
      </c>
    </row>
    <row r="5913" spans="1:2" x14ac:dyDescent="0.2">
      <c r="A5913" s="50">
        <v>5910</v>
      </c>
      <c r="B5913" s="51">
        <v>59.485413098842464</v>
      </c>
    </row>
    <row r="5914" spans="1:2" x14ac:dyDescent="0.2">
      <c r="A5914" s="50">
        <v>5911</v>
      </c>
      <c r="B5914" s="51">
        <v>62.515496828699511</v>
      </c>
    </row>
    <row r="5915" spans="1:2" x14ac:dyDescent="0.2">
      <c r="A5915" s="50">
        <v>5912</v>
      </c>
      <c r="B5915" s="51">
        <v>65.172858529293862</v>
      </c>
    </row>
    <row r="5916" spans="1:2" x14ac:dyDescent="0.2">
      <c r="A5916" s="50">
        <v>5913</v>
      </c>
      <c r="B5916" s="51">
        <v>61.652274404259124</v>
      </c>
    </row>
    <row r="5917" spans="1:2" x14ac:dyDescent="0.2">
      <c r="A5917" s="50">
        <v>5914</v>
      </c>
      <c r="B5917" s="51">
        <v>65.232736910845716</v>
      </c>
    </row>
    <row r="5918" spans="1:2" x14ac:dyDescent="0.2">
      <c r="A5918" s="50">
        <v>5915</v>
      </c>
      <c r="B5918" s="51">
        <v>59.77728127432998</v>
      </c>
    </row>
    <row r="5919" spans="1:2" x14ac:dyDescent="0.2">
      <c r="A5919" s="50">
        <v>5916</v>
      </c>
      <c r="B5919" s="51">
        <v>57.692000659608176</v>
      </c>
    </row>
    <row r="5920" spans="1:2" x14ac:dyDescent="0.2">
      <c r="A5920" s="50">
        <v>5917</v>
      </c>
      <c r="B5920" s="51">
        <v>61.412784025958622</v>
      </c>
    </row>
    <row r="5921" spans="1:2" x14ac:dyDescent="0.2">
      <c r="A5921" s="50">
        <v>5918</v>
      </c>
      <c r="B5921" s="51">
        <v>58.587460404292855</v>
      </c>
    </row>
    <row r="5922" spans="1:2" x14ac:dyDescent="0.2">
      <c r="A5922" s="50">
        <v>5919</v>
      </c>
      <c r="B5922" s="51">
        <v>62.047266370765563</v>
      </c>
    </row>
    <row r="5923" spans="1:2" x14ac:dyDescent="0.2">
      <c r="A5923" s="50">
        <v>5920</v>
      </c>
      <c r="B5923" s="51">
        <v>60.0990028366137</v>
      </c>
    </row>
    <row r="5924" spans="1:2" x14ac:dyDescent="0.2">
      <c r="A5924" s="50">
        <v>5921</v>
      </c>
      <c r="B5924" s="51">
        <v>61.458656166118551</v>
      </c>
    </row>
    <row r="5925" spans="1:2" x14ac:dyDescent="0.2">
      <c r="A5925" s="50">
        <v>5922</v>
      </c>
      <c r="B5925" s="51">
        <v>62.083367945090302</v>
      </c>
    </row>
    <row r="5926" spans="1:2" x14ac:dyDescent="0.2">
      <c r="A5926" s="50">
        <v>5923</v>
      </c>
      <c r="B5926" s="51">
        <v>61.674647009517273</v>
      </c>
    </row>
    <row r="5927" spans="1:2" x14ac:dyDescent="0.2">
      <c r="A5927" s="50">
        <v>5924</v>
      </c>
      <c r="B5927" s="51">
        <v>62.918805375012461</v>
      </c>
    </row>
    <row r="5928" spans="1:2" x14ac:dyDescent="0.2">
      <c r="A5928" s="50">
        <v>5925</v>
      </c>
      <c r="B5928" s="51">
        <v>66.274048187754261</v>
      </c>
    </row>
    <row r="5929" spans="1:2" x14ac:dyDescent="0.2">
      <c r="A5929" s="50">
        <v>5926</v>
      </c>
      <c r="B5929" s="51">
        <v>60.697815012996131</v>
      </c>
    </row>
    <row r="5930" spans="1:2" x14ac:dyDescent="0.2">
      <c r="A5930" s="50">
        <v>5927</v>
      </c>
      <c r="B5930" s="51">
        <v>61.578548131334323</v>
      </c>
    </row>
    <row r="5931" spans="1:2" x14ac:dyDescent="0.2">
      <c r="A5931" s="50">
        <v>5928</v>
      </c>
      <c r="B5931" s="51">
        <v>61.733532637465238</v>
      </c>
    </row>
    <row r="5932" spans="1:2" x14ac:dyDescent="0.2">
      <c r="A5932" s="50">
        <v>5929</v>
      </c>
      <c r="B5932" s="51">
        <v>62.733263751700967</v>
      </c>
    </row>
    <row r="5933" spans="1:2" x14ac:dyDescent="0.2">
      <c r="A5933" s="50">
        <v>5930</v>
      </c>
      <c r="B5933" s="51">
        <v>58.908884610051793</v>
      </c>
    </row>
    <row r="5934" spans="1:2" x14ac:dyDescent="0.2">
      <c r="A5934" s="50">
        <v>5931</v>
      </c>
      <c r="B5934" s="51">
        <v>66.151202182461986</v>
      </c>
    </row>
    <row r="5935" spans="1:2" x14ac:dyDescent="0.2">
      <c r="A5935" s="50">
        <v>5932</v>
      </c>
      <c r="B5935" s="51">
        <v>62.294259829922801</v>
      </c>
    </row>
    <row r="5936" spans="1:2" x14ac:dyDescent="0.2">
      <c r="A5936" s="50">
        <v>5933</v>
      </c>
      <c r="B5936" s="51">
        <v>62.493021209581066</v>
      </c>
    </row>
    <row r="5937" spans="1:2" x14ac:dyDescent="0.2">
      <c r="A5937" s="50">
        <v>5934</v>
      </c>
      <c r="B5937" s="51">
        <v>60.269664476891485</v>
      </c>
    </row>
    <row r="5938" spans="1:2" x14ac:dyDescent="0.2">
      <c r="A5938" s="50">
        <v>5935</v>
      </c>
      <c r="B5938" s="51">
        <v>61.085722304450435</v>
      </c>
    </row>
    <row r="5939" spans="1:2" x14ac:dyDescent="0.2">
      <c r="A5939" s="50">
        <v>5936</v>
      </c>
      <c r="B5939" s="51">
        <v>63.176490677298872</v>
      </c>
    </row>
    <row r="5940" spans="1:2" x14ac:dyDescent="0.2">
      <c r="A5940" s="50">
        <v>5937</v>
      </c>
      <c r="B5940" s="51">
        <v>64.324507091907876</v>
      </c>
    </row>
    <row r="5941" spans="1:2" x14ac:dyDescent="0.2">
      <c r="A5941" s="50">
        <v>5938</v>
      </c>
      <c r="B5941" s="51">
        <v>62.895067122298627</v>
      </c>
    </row>
    <row r="5942" spans="1:2" x14ac:dyDescent="0.2">
      <c r="A5942" s="50">
        <v>5939</v>
      </c>
      <c r="B5942" s="51">
        <v>60.653395657594068</v>
      </c>
    </row>
    <row r="5943" spans="1:2" x14ac:dyDescent="0.2">
      <c r="A5943" s="50">
        <v>5940</v>
      </c>
      <c r="B5943" s="51">
        <v>59.950717492240194</v>
      </c>
    </row>
    <row r="5944" spans="1:2" x14ac:dyDescent="0.2">
      <c r="A5944" s="50">
        <v>5941</v>
      </c>
      <c r="B5944" s="51">
        <v>60.043348446917527</v>
      </c>
    </row>
    <row r="5945" spans="1:2" x14ac:dyDescent="0.2">
      <c r="A5945" s="50">
        <v>5942</v>
      </c>
      <c r="B5945" s="51">
        <v>59.75211354786569</v>
      </c>
    </row>
    <row r="5946" spans="1:2" x14ac:dyDescent="0.2">
      <c r="A5946" s="50">
        <v>5943</v>
      </c>
      <c r="B5946" s="51">
        <v>60.534472541577735</v>
      </c>
    </row>
    <row r="5947" spans="1:2" x14ac:dyDescent="0.2">
      <c r="A5947" s="50">
        <v>5944</v>
      </c>
      <c r="B5947" s="51">
        <v>65.594116115609495</v>
      </c>
    </row>
    <row r="5948" spans="1:2" x14ac:dyDescent="0.2">
      <c r="A5948" s="50">
        <v>5945</v>
      </c>
      <c r="B5948" s="51">
        <v>59.014271875996862</v>
      </c>
    </row>
    <row r="5949" spans="1:2" x14ac:dyDescent="0.2">
      <c r="A5949" s="50">
        <v>5946</v>
      </c>
      <c r="B5949" s="51">
        <v>60.399942654655518</v>
      </c>
    </row>
    <row r="5950" spans="1:2" x14ac:dyDescent="0.2">
      <c r="A5950" s="50">
        <v>5947</v>
      </c>
      <c r="B5950" s="51">
        <v>62.280084894935044</v>
      </c>
    </row>
    <row r="5951" spans="1:2" x14ac:dyDescent="0.2">
      <c r="A5951" s="50">
        <v>5948</v>
      </c>
      <c r="B5951" s="51">
        <v>58.499088564642669</v>
      </c>
    </row>
    <row r="5952" spans="1:2" x14ac:dyDescent="0.2">
      <c r="A5952" s="50">
        <v>5949</v>
      </c>
      <c r="B5952" s="51">
        <v>58.105978339360149</v>
      </c>
    </row>
    <row r="5953" spans="1:2" x14ac:dyDescent="0.2">
      <c r="A5953" s="50">
        <v>5950</v>
      </c>
      <c r="B5953" s="51">
        <v>61.227944744656646</v>
      </c>
    </row>
    <row r="5954" spans="1:2" x14ac:dyDescent="0.2">
      <c r="A5954" s="50">
        <v>5951</v>
      </c>
      <c r="B5954" s="51">
        <v>59.853853309412358</v>
      </c>
    </row>
    <row r="5955" spans="1:2" x14ac:dyDescent="0.2">
      <c r="A5955" s="50">
        <v>5952</v>
      </c>
      <c r="B5955" s="51">
        <v>60.300684787165082</v>
      </c>
    </row>
    <row r="5956" spans="1:2" x14ac:dyDescent="0.2">
      <c r="A5956" s="50">
        <v>5953</v>
      </c>
      <c r="B5956" s="51">
        <v>58.338364924222752</v>
      </c>
    </row>
    <row r="5957" spans="1:2" x14ac:dyDescent="0.2">
      <c r="A5957" s="50">
        <v>5954</v>
      </c>
      <c r="B5957" s="51">
        <v>62.221744180576408</v>
      </c>
    </row>
    <row r="5958" spans="1:2" x14ac:dyDescent="0.2">
      <c r="A5958" s="50">
        <v>5955</v>
      </c>
      <c r="B5958" s="51">
        <v>59.074889715846716</v>
      </c>
    </row>
    <row r="5959" spans="1:2" x14ac:dyDescent="0.2">
      <c r="A5959" s="50">
        <v>5956</v>
      </c>
      <c r="B5959" s="51">
        <v>63.070381781888806</v>
      </c>
    </row>
    <row r="5960" spans="1:2" x14ac:dyDescent="0.2">
      <c r="A5960" s="50">
        <v>5957</v>
      </c>
      <c r="B5960" s="51">
        <v>62.832847281001612</v>
      </c>
    </row>
    <row r="5961" spans="1:2" x14ac:dyDescent="0.2">
      <c r="A5961" s="50">
        <v>5958</v>
      </c>
      <c r="B5961" s="51">
        <v>60.862790815714526</v>
      </c>
    </row>
    <row r="5962" spans="1:2" x14ac:dyDescent="0.2">
      <c r="A5962" s="50">
        <v>5959</v>
      </c>
      <c r="B5962" s="51">
        <v>58.794787485021764</v>
      </c>
    </row>
    <row r="5963" spans="1:2" x14ac:dyDescent="0.2">
      <c r="A5963" s="50">
        <v>5960</v>
      </c>
      <c r="B5963" s="51">
        <v>61.872726473347257</v>
      </c>
    </row>
    <row r="5964" spans="1:2" x14ac:dyDescent="0.2">
      <c r="A5964" s="50">
        <v>5961</v>
      </c>
      <c r="B5964" s="51">
        <v>60.794357910865273</v>
      </c>
    </row>
    <row r="5965" spans="1:2" x14ac:dyDescent="0.2">
      <c r="A5965" s="50">
        <v>5962</v>
      </c>
      <c r="B5965" s="51">
        <v>59.276834260409849</v>
      </c>
    </row>
    <row r="5966" spans="1:2" x14ac:dyDescent="0.2">
      <c r="A5966" s="50">
        <v>5963</v>
      </c>
      <c r="B5966" s="51">
        <v>61.336879158810426</v>
      </c>
    </row>
    <row r="5967" spans="1:2" x14ac:dyDescent="0.2">
      <c r="A5967" s="50">
        <v>5964</v>
      </c>
      <c r="B5967" s="51">
        <v>62.433889147298466</v>
      </c>
    </row>
    <row r="5968" spans="1:2" x14ac:dyDescent="0.2">
      <c r="A5968" s="50">
        <v>5965</v>
      </c>
      <c r="B5968" s="51">
        <v>60.506010499689864</v>
      </c>
    </row>
    <row r="5969" spans="1:2" x14ac:dyDescent="0.2">
      <c r="A5969" s="50">
        <v>5966</v>
      </c>
      <c r="B5969" s="51">
        <v>60.458705506661467</v>
      </c>
    </row>
    <row r="5970" spans="1:2" x14ac:dyDescent="0.2">
      <c r="A5970" s="50">
        <v>5967</v>
      </c>
      <c r="B5970" s="51">
        <v>66.410533776754576</v>
      </c>
    </row>
    <row r="5971" spans="1:2" x14ac:dyDescent="0.2">
      <c r="A5971" s="50">
        <v>5968</v>
      </c>
      <c r="B5971" s="51">
        <v>66.506891719402304</v>
      </c>
    </row>
    <row r="5972" spans="1:2" x14ac:dyDescent="0.2">
      <c r="A5972" s="50">
        <v>5969</v>
      </c>
      <c r="B5972" s="51">
        <v>62.119476899060714</v>
      </c>
    </row>
    <row r="5973" spans="1:2" x14ac:dyDescent="0.2">
      <c r="A5973" s="50">
        <v>5970</v>
      </c>
      <c r="B5973" s="51">
        <v>63.045942422952187</v>
      </c>
    </row>
    <row r="5974" spans="1:2" x14ac:dyDescent="0.2">
      <c r="A5974" s="50">
        <v>5971</v>
      </c>
      <c r="B5974" s="51">
        <v>65.024516910447076</v>
      </c>
    </row>
    <row r="5975" spans="1:2" x14ac:dyDescent="0.2">
      <c r="A5975" s="50">
        <v>5972</v>
      </c>
      <c r="B5975" s="51">
        <v>61.82851497916409</v>
      </c>
    </row>
    <row r="5976" spans="1:2" x14ac:dyDescent="0.2">
      <c r="A5976" s="50">
        <v>5973</v>
      </c>
      <c r="B5976" s="51">
        <v>64.170323604274159</v>
      </c>
    </row>
    <row r="5977" spans="1:2" x14ac:dyDescent="0.2">
      <c r="A5977" s="50">
        <v>5974</v>
      </c>
      <c r="B5977" s="51">
        <v>61.711262669989637</v>
      </c>
    </row>
    <row r="5978" spans="1:2" x14ac:dyDescent="0.2">
      <c r="A5978" s="50">
        <v>5975</v>
      </c>
      <c r="B5978" s="51">
        <v>64.808356496221734</v>
      </c>
    </row>
    <row r="5979" spans="1:2" x14ac:dyDescent="0.2">
      <c r="A5979" s="50">
        <v>5976</v>
      </c>
      <c r="B5979" s="51">
        <v>60.55256140909772</v>
      </c>
    </row>
    <row r="5980" spans="1:2" x14ac:dyDescent="0.2">
      <c r="A5980" s="50">
        <v>5977</v>
      </c>
      <c r="B5980" s="51">
        <v>61.930983237526597</v>
      </c>
    </row>
    <row r="5981" spans="1:2" x14ac:dyDescent="0.2">
      <c r="A5981" s="50">
        <v>5978</v>
      </c>
      <c r="B5981" s="51">
        <v>60.580586623672851</v>
      </c>
    </row>
    <row r="5982" spans="1:2" x14ac:dyDescent="0.2">
      <c r="A5982" s="50">
        <v>5979</v>
      </c>
      <c r="B5982" s="51">
        <v>60.217928904315421</v>
      </c>
    </row>
    <row r="5983" spans="1:2" x14ac:dyDescent="0.2">
      <c r="A5983" s="50">
        <v>5980</v>
      </c>
      <c r="B5983" s="51">
        <v>58.974056056313387</v>
      </c>
    </row>
    <row r="5984" spans="1:2" x14ac:dyDescent="0.2">
      <c r="A5984" s="50">
        <v>5981</v>
      </c>
      <c r="B5984" s="51">
        <v>61.696978657512382</v>
      </c>
    </row>
    <row r="5985" spans="1:2" x14ac:dyDescent="0.2">
      <c r="A5985" s="50">
        <v>5982</v>
      </c>
      <c r="B5985" s="51">
        <v>61.374937722198567</v>
      </c>
    </row>
    <row r="5986" spans="1:2" x14ac:dyDescent="0.2">
      <c r="A5986" s="50">
        <v>5983</v>
      </c>
      <c r="B5986" s="51">
        <v>63.993086672182727</v>
      </c>
    </row>
    <row r="5987" spans="1:2" x14ac:dyDescent="0.2">
      <c r="A5987" s="50">
        <v>5984</v>
      </c>
      <c r="B5987" s="51">
        <v>62.061361818080975</v>
      </c>
    </row>
    <row r="5988" spans="1:2" x14ac:dyDescent="0.2">
      <c r="A5988" s="50">
        <v>5985</v>
      </c>
      <c r="B5988" s="51">
        <v>63.243247507927961</v>
      </c>
    </row>
    <row r="5989" spans="1:2" x14ac:dyDescent="0.2">
      <c r="A5989" s="50">
        <v>5986</v>
      </c>
      <c r="B5989" s="51">
        <v>64.046785166481214</v>
      </c>
    </row>
    <row r="5990" spans="1:2" x14ac:dyDescent="0.2">
      <c r="A5990" s="50">
        <v>5987</v>
      </c>
      <c r="B5990" s="51">
        <v>63.495069440473124</v>
      </c>
    </row>
    <row r="5991" spans="1:2" x14ac:dyDescent="0.2">
      <c r="A5991" s="50">
        <v>5988</v>
      </c>
      <c r="B5991" s="51">
        <v>65.972313231004179</v>
      </c>
    </row>
    <row r="5992" spans="1:2" x14ac:dyDescent="0.2">
      <c r="A5992" s="50">
        <v>5989</v>
      </c>
      <c r="B5992" s="51">
        <v>60.904694755509354</v>
      </c>
    </row>
    <row r="5993" spans="1:2" x14ac:dyDescent="0.2">
      <c r="A5993" s="50">
        <v>5990</v>
      </c>
      <c r="B5993" s="51">
        <v>61.020937518893405</v>
      </c>
    </row>
    <row r="5994" spans="1:2" x14ac:dyDescent="0.2">
      <c r="A5994" s="50">
        <v>5991</v>
      </c>
      <c r="B5994" s="51">
        <v>63.380196643539449</v>
      </c>
    </row>
    <row r="5995" spans="1:2" x14ac:dyDescent="0.2">
      <c r="A5995" s="50">
        <v>5992</v>
      </c>
      <c r="B5995" s="51">
        <v>63.567896761884938</v>
      </c>
    </row>
    <row r="5996" spans="1:2" x14ac:dyDescent="0.2">
      <c r="A5996" s="50">
        <v>5993</v>
      </c>
      <c r="B5996" s="51">
        <v>65.336133450139144</v>
      </c>
    </row>
    <row r="5997" spans="1:2" x14ac:dyDescent="0.2">
      <c r="A5997" s="50">
        <v>5994</v>
      </c>
      <c r="B5997" s="51">
        <v>61.473289465612574</v>
      </c>
    </row>
    <row r="5998" spans="1:2" x14ac:dyDescent="0.2">
      <c r="A5998" s="50">
        <v>5995</v>
      </c>
      <c r="B5998" s="51">
        <v>57.558804174436879</v>
      </c>
    </row>
    <row r="5999" spans="1:2" x14ac:dyDescent="0.2">
      <c r="A5999" s="50">
        <v>5996</v>
      </c>
      <c r="B5999" s="51">
        <v>62.575086187640636</v>
      </c>
    </row>
    <row r="6000" spans="1:2" x14ac:dyDescent="0.2">
      <c r="A6000" s="50">
        <v>5997</v>
      </c>
      <c r="B6000" s="51">
        <v>64.761413176955003</v>
      </c>
    </row>
    <row r="6001" spans="1:2" x14ac:dyDescent="0.2">
      <c r="A6001" s="50">
        <v>5998</v>
      </c>
      <c r="B6001" s="51">
        <v>62.177637003297491</v>
      </c>
    </row>
    <row r="6002" spans="1:2" x14ac:dyDescent="0.2">
      <c r="A6002" s="50">
        <v>5999</v>
      </c>
      <c r="B6002" s="51">
        <v>62.856334219222795</v>
      </c>
    </row>
    <row r="6003" spans="1:2" x14ac:dyDescent="0.2">
      <c r="A6003" s="50">
        <v>6000</v>
      </c>
      <c r="B6003" s="51">
        <v>69.887048543866015</v>
      </c>
    </row>
    <row r="6004" spans="1:2" x14ac:dyDescent="0.2">
      <c r="A6004" s="50">
        <v>6001</v>
      </c>
      <c r="B6004" s="51">
        <v>59.973555026635914</v>
      </c>
    </row>
    <row r="6005" spans="1:2" x14ac:dyDescent="0.2">
      <c r="A6005" s="50">
        <v>6002</v>
      </c>
      <c r="B6005" s="51">
        <v>65.874164235822093</v>
      </c>
    </row>
    <row r="6006" spans="1:2" x14ac:dyDescent="0.2">
      <c r="A6006" s="50">
        <v>6003</v>
      </c>
      <c r="B6006" s="51">
        <v>62.470591858035647</v>
      </c>
    </row>
    <row r="6007" spans="1:2" x14ac:dyDescent="0.2">
      <c r="A6007" s="50">
        <v>6004</v>
      </c>
      <c r="B6007" s="51">
        <v>61.96712911071991</v>
      </c>
    </row>
    <row r="6008" spans="1:2" x14ac:dyDescent="0.2">
      <c r="A6008" s="50">
        <v>6005</v>
      </c>
      <c r="B6008" s="51">
        <v>62.025259837322572</v>
      </c>
    </row>
    <row r="6009" spans="1:2" x14ac:dyDescent="0.2">
      <c r="A6009" s="50">
        <v>6006</v>
      </c>
      <c r="B6009" s="51">
        <v>61.850631484068209</v>
      </c>
    </row>
    <row r="6010" spans="1:2" x14ac:dyDescent="0.2">
      <c r="A6010" s="50">
        <v>6007</v>
      </c>
      <c r="B6010" s="51">
        <v>62.375033638939456</v>
      </c>
    </row>
    <row r="6011" spans="1:2" x14ac:dyDescent="0.2">
      <c r="A6011" s="50">
        <v>6008</v>
      </c>
      <c r="B6011" s="51">
        <v>60.724603554303997</v>
      </c>
    </row>
    <row r="6012" spans="1:2" x14ac:dyDescent="0.2">
      <c r="A6012" s="50">
        <v>6009</v>
      </c>
      <c r="B6012" s="51">
        <v>59.644702587488482</v>
      </c>
    </row>
    <row r="6013" spans="1:2" x14ac:dyDescent="0.2">
      <c r="A6013" s="50">
        <v>6010</v>
      </c>
      <c r="B6013" s="51">
        <v>60.751183784944537</v>
      </c>
    </row>
    <row r="6014" spans="1:2" x14ac:dyDescent="0.2">
      <c r="A6014" s="50">
        <v>6011</v>
      </c>
      <c r="B6014" s="51">
        <v>64.362114830509185</v>
      </c>
    </row>
    <row r="6015" spans="1:2" x14ac:dyDescent="0.2">
      <c r="A6015" s="50">
        <v>6012</v>
      </c>
      <c r="B6015" s="51">
        <v>61.351765125452644</v>
      </c>
    </row>
    <row r="6016" spans="1:2" x14ac:dyDescent="0.2">
      <c r="A6016" s="50">
        <v>6013</v>
      </c>
      <c r="B6016" s="51">
        <v>59.133098873863844</v>
      </c>
    </row>
    <row r="6017" spans="1:2" x14ac:dyDescent="0.2">
      <c r="A6017" s="50">
        <v>6014</v>
      </c>
      <c r="B6017" s="51">
        <v>61.518810345794272</v>
      </c>
    </row>
    <row r="6018" spans="1:2" x14ac:dyDescent="0.2">
      <c r="A6018" s="50">
        <v>6015</v>
      </c>
      <c r="B6018" s="51">
        <v>61.908933797546425</v>
      </c>
    </row>
    <row r="6019" spans="1:2" x14ac:dyDescent="0.2">
      <c r="A6019" s="50">
        <v>6016</v>
      </c>
      <c r="B6019" s="51">
        <v>62.19968322676754</v>
      </c>
    </row>
    <row r="6020" spans="1:2" x14ac:dyDescent="0.2">
      <c r="A6020" s="50">
        <v>6017</v>
      </c>
      <c r="B6020" s="51">
        <v>61.313570022316568</v>
      </c>
    </row>
    <row r="6021" spans="1:2" x14ac:dyDescent="0.2">
      <c r="A6021" s="50">
        <v>6018</v>
      </c>
      <c r="B6021" s="51">
        <v>64.264171672970178</v>
      </c>
    </row>
    <row r="6022" spans="1:2" x14ac:dyDescent="0.2">
      <c r="A6022" s="50">
        <v>6019</v>
      </c>
      <c r="B6022" s="51">
        <v>61.533337767092732</v>
      </c>
    </row>
    <row r="6023" spans="1:2" x14ac:dyDescent="0.2">
      <c r="A6023" s="50">
        <v>6020</v>
      </c>
      <c r="B6023" s="51">
        <v>66.873145906926339</v>
      </c>
    </row>
    <row r="6024" spans="1:2" x14ac:dyDescent="0.2">
      <c r="A6024" s="50">
        <v>6021</v>
      </c>
      <c r="B6024" s="51">
        <v>63.135533285055686</v>
      </c>
    </row>
    <row r="6025" spans="1:2" x14ac:dyDescent="0.2">
      <c r="A6025" s="50">
        <v>6022</v>
      </c>
      <c r="B6025" s="51">
        <v>62.649678357114034</v>
      </c>
    </row>
    <row r="6026" spans="1:2" x14ac:dyDescent="0.2">
      <c r="A6026" s="50">
        <v>6023</v>
      </c>
      <c r="B6026" s="51">
        <v>61.435755345279219</v>
      </c>
    </row>
    <row r="6027" spans="1:2" x14ac:dyDescent="0.2">
      <c r="A6027" s="50">
        <v>6024</v>
      </c>
      <c r="B6027" s="51">
        <v>63.748198915940655</v>
      </c>
    </row>
    <row r="6028" spans="1:2" x14ac:dyDescent="0.2">
      <c r="A6028" s="50">
        <v>6025</v>
      </c>
      <c r="B6028" s="51">
        <v>62.589598099822993</v>
      </c>
    </row>
    <row r="6029" spans="1:2" x14ac:dyDescent="0.2">
      <c r="A6029" s="50">
        <v>6026</v>
      </c>
      <c r="B6029" s="51">
        <v>61.615475689016328</v>
      </c>
    </row>
    <row r="6030" spans="1:2" x14ac:dyDescent="0.2">
      <c r="A6030" s="50">
        <v>6027</v>
      </c>
      <c r="B6030" s="51">
        <v>63.11075105405591</v>
      </c>
    </row>
    <row r="6031" spans="1:2" x14ac:dyDescent="0.2">
      <c r="A6031" s="50">
        <v>6028</v>
      </c>
      <c r="B6031" s="51">
        <v>64.642840112575811</v>
      </c>
    </row>
    <row r="6032" spans="1:2" x14ac:dyDescent="0.2">
      <c r="A6032" s="50">
        <v>6029</v>
      </c>
      <c r="B6032" s="51">
        <v>62.352807339774664</v>
      </c>
    </row>
    <row r="6033" spans="1:2" x14ac:dyDescent="0.2">
      <c r="A6033" s="50">
        <v>6030</v>
      </c>
      <c r="B6033" s="51">
        <v>62.316409849515786</v>
      </c>
    </row>
    <row r="6034" spans="1:2" x14ac:dyDescent="0.2">
      <c r="A6034" s="50">
        <v>6031</v>
      </c>
      <c r="B6034" s="51">
        <v>60.930021175048708</v>
      </c>
    </row>
    <row r="6035" spans="1:2" x14ac:dyDescent="0.2">
      <c r="A6035" s="50">
        <v>6032</v>
      </c>
      <c r="B6035" s="51">
        <v>58.019750720027353</v>
      </c>
    </row>
    <row r="6036" spans="1:2" x14ac:dyDescent="0.2">
      <c r="A6036" s="50">
        <v>6033</v>
      </c>
      <c r="B6036" s="51">
        <v>62.397293160573582</v>
      </c>
    </row>
    <row r="6037" spans="1:2" x14ac:dyDescent="0.2">
      <c r="A6037" s="50">
        <v>6034</v>
      </c>
      <c r="B6037" s="51">
        <v>60.643581761997559</v>
      </c>
    </row>
    <row r="6038" spans="1:2" x14ac:dyDescent="0.2">
      <c r="A6038" s="50">
        <v>6035</v>
      </c>
      <c r="B6038" s="51">
        <v>62.053451767034886</v>
      </c>
    </row>
    <row r="6039" spans="1:2" x14ac:dyDescent="0.2">
      <c r="A6039" s="50">
        <v>6036</v>
      </c>
      <c r="B6039" s="51">
        <v>63.68961659215006</v>
      </c>
    </row>
    <row r="6040" spans="1:2" x14ac:dyDescent="0.2">
      <c r="A6040" s="50">
        <v>6037</v>
      </c>
      <c r="B6040" s="51">
        <v>61.607395941020606</v>
      </c>
    </row>
    <row r="6041" spans="1:2" x14ac:dyDescent="0.2">
      <c r="A6041" s="50">
        <v>6038</v>
      </c>
      <c r="B6041" s="51">
        <v>63.540126791294625</v>
      </c>
    </row>
    <row r="6042" spans="1:2" x14ac:dyDescent="0.2">
      <c r="A6042" s="50">
        <v>6039</v>
      </c>
      <c r="B6042" s="51">
        <v>61.959211688225338</v>
      </c>
    </row>
    <row r="6043" spans="1:2" x14ac:dyDescent="0.2">
      <c r="A6043" s="50">
        <v>6040</v>
      </c>
      <c r="B6043" s="51">
        <v>62.389287813578569</v>
      </c>
    </row>
    <row r="6044" spans="1:2" x14ac:dyDescent="0.2">
      <c r="A6044" s="50">
        <v>6041</v>
      </c>
      <c r="B6044" s="51">
        <v>58.556421070396595</v>
      </c>
    </row>
    <row r="6045" spans="1:2" x14ac:dyDescent="0.2">
      <c r="A6045" s="50">
        <v>6042</v>
      </c>
      <c r="B6045" s="51">
        <v>64.12344517304328</v>
      </c>
    </row>
    <row r="6046" spans="1:2" x14ac:dyDescent="0.2">
      <c r="A6046" s="50">
        <v>6043</v>
      </c>
      <c r="B6046" s="51">
        <v>63.737583378285734</v>
      </c>
    </row>
    <row r="6047" spans="1:2" x14ac:dyDescent="0.2">
      <c r="A6047" s="50">
        <v>6044</v>
      </c>
      <c r="B6047" s="51">
        <v>62.973340326027554</v>
      </c>
    </row>
    <row r="6048" spans="1:2" x14ac:dyDescent="0.2">
      <c r="A6048" s="50">
        <v>6045</v>
      </c>
      <c r="B6048" s="51">
        <v>56.248245276280436</v>
      </c>
    </row>
    <row r="6049" spans="1:2" x14ac:dyDescent="0.2">
      <c r="A6049" s="50">
        <v>6046</v>
      </c>
      <c r="B6049" s="51">
        <v>65.696897814480948</v>
      </c>
    </row>
    <row r="6050" spans="1:2" x14ac:dyDescent="0.2">
      <c r="A6050" s="50">
        <v>6047</v>
      </c>
      <c r="B6050" s="51">
        <v>61.487895877970615</v>
      </c>
    </row>
    <row r="6051" spans="1:2" x14ac:dyDescent="0.2">
      <c r="A6051" s="50">
        <v>6048</v>
      </c>
      <c r="B6051" s="51">
        <v>64.013916682724542</v>
      </c>
    </row>
    <row r="6052" spans="1:2" x14ac:dyDescent="0.2">
      <c r="A6052" s="50">
        <v>6049</v>
      </c>
      <c r="B6052" s="51">
        <v>60.853548240119103</v>
      </c>
    </row>
    <row r="6053" spans="1:2" x14ac:dyDescent="0.2">
      <c r="A6053" s="50">
        <v>6050</v>
      </c>
      <c r="B6053" s="51">
        <v>61.525188258563084</v>
      </c>
    </row>
    <row r="6054" spans="1:2" x14ac:dyDescent="0.2">
      <c r="A6054" s="50">
        <v>6051</v>
      </c>
      <c r="B6054" s="51">
        <v>61.092565585386708</v>
      </c>
    </row>
    <row r="6055" spans="1:2" x14ac:dyDescent="0.2">
      <c r="A6055" s="50">
        <v>6052</v>
      </c>
      <c r="B6055" s="51">
        <v>62.344825568125849</v>
      </c>
    </row>
    <row r="6056" spans="1:2" x14ac:dyDescent="0.2">
      <c r="A6056" s="50">
        <v>6053</v>
      </c>
      <c r="B6056" s="51">
        <v>62.687229920634543</v>
      </c>
    </row>
    <row r="6057" spans="1:2" x14ac:dyDescent="0.2">
      <c r="A6057" s="50">
        <v>6054</v>
      </c>
      <c r="B6057" s="51">
        <v>64.791343976949349</v>
      </c>
    </row>
    <row r="6058" spans="1:2" x14ac:dyDescent="0.2">
      <c r="A6058" s="50">
        <v>6055</v>
      </c>
      <c r="B6058" s="51">
        <v>60.987214284414954</v>
      </c>
    </row>
    <row r="6059" spans="1:2" x14ac:dyDescent="0.2">
      <c r="A6059" s="50">
        <v>6056</v>
      </c>
      <c r="B6059" s="51">
        <v>61.156386723903658</v>
      </c>
    </row>
    <row r="6060" spans="1:2" x14ac:dyDescent="0.2">
      <c r="A6060" s="50">
        <v>6057</v>
      </c>
      <c r="B6060" s="51">
        <v>62.169715465029796</v>
      </c>
    </row>
    <row r="6061" spans="1:2" x14ac:dyDescent="0.2">
      <c r="A6061" s="50">
        <v>6058</v>
      </c>
      <c r="B6061" s="51">
        <v>63.259605050965511</v>
      </c>
    </row>
    <row r="6062" spans="1:2" x14ac:dyDescent="0.2">
      <c r="A6062" s="50">
        <v>6059</v>
      </c>
      <c r="B6062" s="51">
        <v>62.664318738888433</v>
      </c>
    </row>
    <row r="6063" spans="1:2" x14ac:dyDescent="0.2">
      <c r="A6063" s="50">
        <v>6060</v>
      </c>
      <c r="B6063" s="51">
        <v>60.030967191373698</v>
      </c>
    </row>
    <row r="6064" spans="1:2" x14ac:dyDescent="0.2">
      <c r="A6064" s="50">
        <v>6061</v>
      </c>
      <c r="B6064" s="51">
        <v>61.937178522219746</v>
      </c>
    </row>
    <row r="6065" spans="1:2" x14ac:dyDescent="0.2">
      <c r="A6065" s="50">
        <v>6062</v>
      </c>
      <c r="B6065" s="51">
        <v>64.192739987910684</v>
      </c>
    </row>
    <row r="6066" spans="1:2" x14ac:dyDescent="0.2">
      <c r="A6066" s="50">
        <v>6063</v>
      </c>
      <c r="B6066" s="51">
        <v>60.418898634855651</v>
      </c>
    </row>
    <row r="6067" spans="1:2" x14ac:dyDescent="0.2">
      <c r="A6067" s="50">
        <v>6064</v>
      </c>
      <c r="B6067" s="51">
        <v>62.581451464450922</v>
      </c>
    </row>
    <row r="6068" spans="1:2" x14ac:dyDescent="0.2">
      <c r="A6068" s="50">
        <v>6065</v>
      </c>
      <c r="B6068" s="51">
        <v>61.981234772361965</v>
      </c>
    </row>
    <row r="6069" spans="1:2" x14ac:dyDescent="0.2">
      <c r="A6069" s="50">
        <v>6066</v>
      </c>
      <c r="B6069" s="51">
        <v>60.811075009664258</v>
      </c>
    </row>
    <row r="6070" spans="1:2" x14ac:dyDescent="0.2">
      <c r="A6070" s="50">
        <v>6067</v>
      </c>
      <c r="B6070" s="51">
        <v>64.715629067401096</v>
      </c>
    </row>
    <row r="6071" spans="1:2" x14ac:dyDescent="0.2">
      <c r="A6071" s="50">
        <v>6068</v>
      </c>
      <c r="B6071" s="51">
        <v>58.692223090767072</v>
      </c>
    </row>
    <row r="6072" spans="1:2" x14ac:dyDescent="0.2">
      <c r="A6072" s="50">
        <v>6069</v>
      </c>
      <c r="B6072" s="51">
        <v>58.884690356490218</v>
      </c>
    </row>
    <row r="6073" spans="1:2" x14ac:dyDescent="0.2">
      <c r="A6073" s="50">
        <v>6070</v>
      </c>
      <c r="B6073" s="51">
        <v>58.185819634627947</v>
      </c>
    </row>
    <row r="6074" spans="1:2" x14ac:dyDescent="0.2">
      <c r="A6074" s="50">
        <v>6071</v>
      </c>
      <c r="B6074" s="51">
        <v>59.697579906819314</v>
      </c>
    </row>
    <row r="6075" spans="1:2" x14ac:dyDescent="0.2">
      <c r="A6075" s="50">
        <v>6072</v>
      </c>
      <c r="B6075" s="51">
        <v>64.311145510623874</v>
      </c>
    </row>
    <row r="6076" spans="1:2" x14ac:dyDescent="0.2">
      <c r="A6076" s="50">
        <v>6073</v>
      </c>
      <c r="B6076" s="51">
        <v>63.301807474388248</v>
      </c>
    </row>
    <row r="6077" spans="1:2" x14ac:dyDescent="0.2">
      <c r="A6077" s="50">
        <v>6074</v>
      </c>
      <c r="B6077" s="51">
        <v>64.348521280850093</v>
      </c>
    </row>
    <row r="6078" spans="1:2" x14ac:dyDescent="0.2">
      <c r="A6078" s="50">
        <v>6075</v>
      </c>
      <c r="B6078" s="51">
        <v>61.725531589043712</v>
      </c>
    </row>
    <row r="6079" spans="1:2" x14ac:dyDescent="0.2">
      <c r="A6079" s="50">
        <v>6076</v>
      </c>
      <c r="B6079" s="51">
        <v>63.126609457068753</v>
      </c>
    </row>
    <row r="6080" spans="1:2" x14ac:dyDescent="0.2">
      <c r="A6080" s="50">
        <v>6077</v>
      </c>
      <c r="B6080" s="51">
        <v>63.037187527693177</v>
      </c>
    </row>
    <row r="6081" spans="1:2" x14ac:dyDescent="0.2">
      <c r="A6081" s="50">
        <v>6078</v>
      </c>
      <c r="B6081" s="51">
        <v>66.359685756893583</v>
      </c>
    </row>
    <row r="6082" spans="1:2" x14ac:dyDescent="0.2">
      <c r="A6082" s="50">
        <v>6079</v>
      </c>
      <c r="B6082" s="51">
        <v>58.465687053532157</v>
      </c>
    </row>
    <row r="6083" spans="1:2" x14ac:dyDescent="0.2">
      <c r="A6083" s="50">
        <v>6080</v>
      </c>
      <c r="B6083" s="51">
        <v>59.342081711189209</v>
      </c>
    </row>
    <row r="6084" spans="1:2" x14ac:dyDescent="0.2">
      <c r="A6084" s="50">
        <v>6081</v>
      </c>
      <c r="B6084" s="51">
        <v>65.492491568773062</v>
      </c>
    </row>
    <row r="6085" spans="1:2" x14ac:dyDescent="0.2">
      <c r="A6085" s="50">
        <v>6082</v>
      </c>
      <c r="B6085" s="51">
        <v>61.66660983918625</v>
      </c>
    </row>
    <row r="6086" spans="1:2" x14ac:dyDescent="0.2">
      <c r="A6086" s="50">
        <v>6083</v>
      </c>
      <c r="B6086" s="51">
        <v>63.327757465432015</v>
      </c>
    </row>
    <row r="6087" spans="1:2" x14ac:dyDescent="0.2">
      <c r="A6087" s="50">
        <v>6084</v>
      </c>
      <c r="B6087" s="51">
        <v>62.484953598200896</v>
      </c>
    </row>
    <row r="6088" spans="1:2" x14ac:dyDescent="0.2">
      <c r="A6088" s="50">
        <v>6085</v>
      </c>
      <c r="B6088" s="51">
        <v>60.741652807922087</v>
      </c>
    </row>
    <row r="6089" spans="1:2" x14ac:dyDescent="0.2">
      <c r="A6089" s="50">
        <v>6086</v>
      </c>
      <c r="B6089" s="51">
        <v>65.115108803545652</v>
      </c>
    </row>
    <row r="6090" spans="1:2" x14ac:dyDescent="0.2">
      <c r="A6090" s="50">
        <v>6087</v>
      </c>
      <c r="B6090" s="51">
        <v>65.936193931143819</v>
      </c>
    </row>
    <row r="6091" spans="1:2" x14ac:dyDescent="0.2">
      <c r="A6091" s="50">
        <v>6088</v>
      </c>
      <c r="B6091" s="51">
        <v>61.305170105195977</v>
      </c>
    </row>
    <row r="6092" spans="1:2" x14ac:dyDescent="0.2">
      <c r="A6092" s="50">
        <v>6089</v>
      </c>
      <c r="B6092" s="51">
        <v>64.971582799460336</v>
      </c>
    </row>
    <row r="6093" spans="1:2" x14ac:dyDescent="0.2">
      <c r="A6093" s="50">
        <v>6090</v>
      </c>
      <c r="B6093" s="51">
        <v>67.194344847707711</v>
      </c>
    </row>
    <row r="6094" spans="1:2" x14ac:dyDescent="0.2">
      <c r="A6094" s="50">
        <v>6091</v>
      </c>
      <c r="B6094" s="51">
        <v>60.714998567145379</v>
      </c>
    </row>
    <row r="6095" spans="1:2" x14ac:dyDescent="0.2">
      <c r="A6095" s="50">
        <v>6092</v>
      </c>
      <c r="B6095" s="51">
        <v>61.878933454759064</v>
      </c>
    </row>
    <row r="6096" spans="1:2" x14ac:dyDescent="0.2">
      <c r="A6096" s="50">
        <v>6093</v>
      </c>
      <c r="B6096" s="51">
        <v>64.490392679296761</v>
      </c>
    </row>
    <row r="6097" spans="1:2" x14ac:dyDescent="0.2">
      <c r="A6097" s="50">
        <v>6094</v>
      </c>
      <c r="B6097" s="51">
        <v>59.58687380348173</v>
      </c>
    </row>
    <row r="6098" spans="1:2" x14ac:dyDescent="0.2">
      <c r="A6098" s="50">
        <v>6095</v>
      </c>
      <c r="B6098" s="51">
        <v>64.627253179351129</v>
      </c>
    </row>
    <row r="6099" spans="1:2" x14ac:dyDescent="0.2">
      <c r="A6099" s="50">
        <v>6096</v>
      </c>
      <c r="B6099" s="51">
        <v>62.724968580062395</v>
      </c>
    </row>
    <row r="6100" spans="1:2" x14ac:dyDescent="0.2">
      <c r="A6100" s="50">
        <v>6097</v>
      </c>
      <c r="B6100" s="51">
        <v>59.73784499668804</v>
      </c>
    </row>
    <row r="6101" spans="1:2" x14ac:dyDescent="0.2">
      <c r="A6101" s="50">
        <v>6098</v>
      </c>
      <c r="B6101" s="51">
        <v>62.462540257942329</v>
      </c>
    </row>
    <row r="6102" spans="1:2" x14ac:dyDescent="0.2">
      <c r="A6102" s="50">
        <v>6099</v>
      </c>
      <c r="B6102" s="51">
        <v>62.33061187088002</v>
      </c>
    </row>
    <row r="6103" spans="1:2" x14ac:dyDescent="0.2">
      <c r="A6103" s="50">
        <v>6100</v>
      </c>
      <c r="B6103" s="51">
        <v>59.112437242086045</v>
      </c>
    </row>
    <row r="6104" spans="1:2" x14ac:dyDescent="0.2">
      <c r="A6104" s="50">
        <v>6101</v>
      </c>
      <c r="B6104" s="51">
        <v>63.414182439333153</v>
      </c>
    </row>
    <row r="6105" spans="1:2" x14ac:dyDescent="0.2">
      <c r="A6105" s="50">
        <v>6102</v>
      </c>
      <c r="B6105" s="51">
        <v>58.768438546040407</v>
      </c>
    </row>
    <row r="6106" spans="1:2" x14ac:dyDescent="0.2">
      <c r="A6106" s="50">
        <v>6103</v>
      </c>
      <c r="B6106" s="51">
        <v>63.866667909428806</v>
      </c>
    </row>
    <row r="6107" spans="1:2" x14ac:dyDescent="0.2">
      <c r="A6107" s="50">
        <v>6104</v>
      </c>
      <c r="B6107" s="51">
        <v>64.557649860026658</v>
      </c>
    </row>
    <row r="6108" spans="1:2" x14ac:dyDescent="0.2">
      <c r="A6108" s="50">
        <v>6105</v>
      </c>
      <c r="B6108" s="51">
        <v>61.366617387473255</v>
      </c>
    </row>
    <row r="6109" spans="1:2" x14ac:dyDescent="0.2">
      <c r="A6109" s="50">
        <v>6106</v>
      </c>
      <c r="B6109" s="51">
        <v>64.599783274419579</v>
      </c>
    </row>
    <row r="6110" spans="1:2" x14ac:dyDescent="0.2">
      <c r="A6110" s="50">
        <v>6107</v>
      </c>
      <c r="B6110" s="51">
        <v>59.204512670293418</v>
      </c>
    </row>
    <row r="6111" spans="1:2" x14ac:dyDescent="0.2">
      <c r="A6111" s="50">
        <v>6108</v>
      </c>
      <c r="B6111" s="51">
        <v>66.228483813438871</v>
      </c>
    </row>
    <row r="6112" spans="1:2" x14ac:dyDescent="0.2">
      <c r="A6112" s="50">
        <v>6109</v>
      </c>
      <c r="B6112" s="51">
        <v>61.116832812050681</v>
      </c>
    </row>
    <row r="6113" spans="1:2" x14ac:dyDescent="0.2">
      <c r="A6113" s="50">
        <v>6110</v>
      </c>
      <c r="B6113" s="51">
        <v>60.758618560295453</v>
      </c>
    </row>
    <row r="6114" spans="1:2" x14ac:dyDescent="0.2">
      <c r="A6114" s="50">
        <v>6111</v>
      </c>
      <c r="B6114" s="51">
        <v>63.276029341816333</v>
      </c>
    </row>
    <row r="6115" spans="1:2" x14ac:dyDescent="0.2">
      <c r="A6115" s="50">
        <v>6112</v>
      </c>
      <c r="B6115" s="51">
        <v>59.629589860551619</v>
      </c>
    </row>
    <row r="6116" spans="1:2" x14ac:dyDescent="0.2">
      <c r="A6116" s="50">
        <v>6113</v>
      </c>
      <c r="B6116" s="51">
        <v>62.641474180287396</v>
      </c>
    </row>
    <row r="6117" spans="1:2" x14ac:dyDescent="0.2">
      <c r="A6117" s="50">
        <v>6114</v>
      </c>
      <c r="B6117" s="51">
        <v>61.80637458789284</v>
      </c>
    </row>
    <row r="6118" spans="1:2" x14ac:dyDescent="0.2">
      <c r="A6118" s="50">
        <v>6115</v>
      </c>
      <c r="B6118" s="51">
        <v>61.389739098895248</v>
      </c>
    </row>
    <row r="6119" spans="1:2" x14ac:dyDescent="0.2">
      <c r="A6119" s="50">
        <v>6116</v>
      </c>
      <c r="B6119" s="51">
        <v>62.626874980765528</v>
      </c>
    </row>
    <row r="6120" spans="1:2" x14ac:dyDescent="0.2">
      <c r="A6120" s="50">
        <v>6117</v>
      </c>
      <c r="B6120" s="51">
        <v>65.210955753743789</v>
      </c>
    </row>
    <row r="6121" spans="1:2" x14ac:dyDescent="0.2">
      <c r="A6121" s="50">
        <v>6118</v>
      </c>
      <c r="B6121" s="51">
        <v>60.339885092145941</v>
      </c>
    </row>
    <row r="6122" spans="1:2" x14ac:dyDescent="0.2">
      <c r="A6122" s="50">
        <v>6119</v>
      </c>
      <c r="B6122" s="51">
        <v>62.762907398130999</v>
      </c>
    </row>
    <row r="6123" spans="1:2" x14ac:dyDescent="0.2">
      <c r="A6123" s="50">
        <v>6120</v>
      </c>
      <c r="B6123" s="51">
        <v>61.450432197990636</v>
      </c>
    </row>
    <row r="6124" spans="1:2" x14ac:dyDescent="0.2">
      <c r="A6124" s="50">
        <v>6121</v>
      </c>
      <c r="B6124" s="51">
        <v>62.448206243342092</v>
      </c>
    </row>
    <row r="6125" spans="1:2" x14ac:dyDescent="0.2">
      <c r="A6125" s="50">
        <v>6122</v>
      </c>
      <c r="B6125" s="51">
        <v>57.47484718555107</v>
      </c>
    </row>
    <row r="6126" spans="1:2" x14ac:dyDescent="0.2">
      <c r="A6126" s="50">
        <v>6123</v>
      </c>
      <c r="B6126" s="51">
        <v>65.151864709536582</v>
      </c>
    </row>
    <row r="6127" spans="1:2" x14ac:dyDescent="0.2">
      <c r="A6127" s="50">
        <v>6124</v>
      </c>
      <c r="B6127" s="51">
        <v>62.017348731664107</v>
      </c>
    </row>
    <row r="6128" spans="1:2" x14ac:dyDescent="0.2">
      <c r="A6128" s="50">
        <v>6125</v>
      </c>
      <c r="B6128" s="51">
        <v>62.213812346951613</v>
      </c>
    </row>
    <row r="6129" spans="1:2" x14ac:dyDescent="0.2">
      <c r="A6129" s="50">
        <v>6126</v>
      </c>
      <c r="B6129" s="51">
        <v>59.840306030415242</v>
      </c>
    </row>
    <row r="6130" spans="1:2" x14ac:dyDescent="0.2">
      <c r="A6130" s="50">
        <v>6127</v>
      </c>
      <c r="B6130" s="51">
        <v>62.286303954358118</v>
      </c>
    </row>
    <row r="6131" spans="1:2" x14ac:dyDescent="0.2">
      <c r="A6131" s="50">
        <v>6128</v>
      </c>
      <c r="B6131" s="51">
        <v>62.871426887895026</v>
      </c>
    </row>
    <row r="6132" spans="1:2" x14ac:dyDescent="0.2">
      <c r="A6132" s="50">
        <v>6129</v>
      </c>
      <c r="B6132" s="51">
        <v>63.897709756774823</v>
      </c>
    </row>
    <row r="6133" spans="1:2" x14ac:dyDescent="0.2">
      <c r="A6133" s="50">
        <v>6130</v>
      </c>
      <c r="B6133" s="51">
        <v>62.604133602232174</v>
      </c>
    </row>
    <row r="6134" spans="1:2" x14ac:dyDescent="0.2">
      <c r="A6134" s="50">
        <v>6131</v>
      </c>
      <c r="B6134" s="51">
        <v>60.289577758859281</v>
      </c>
    </row>
    <row r="6135" spans="1:2" x14ac:dyDescent="0.2">
      <c r="A6135" s="50">
        <v>6132</v>
      </c>
      <c r="B6135" s="51">
        <v>61.404508972891918</v>
      </c>
    </row>
    <row r="6136" spans="1:2" x14ac:dyDescent="0.2">
      <c r="A6136" s="50">
        <v>6133</v>
      </c>
      <c r="B6136" s="51">
        <v>61.465080930163893</v>
      </c>
    </row>
    <row r="6137" spans="1:2" x14ac:dyDescent="0.2">
      <c r="A6137" s="50">
        <v>6134</v>
      </c>
      <c r="B6137" s="51">
        <v>61.281740854726841</v>
      </c>
    </row>
    <row r="6138" spans="1:2" x14ac:dyDescent="0.2">
      <c r="A6138" s="50">
        <v>6135</v>
      </c>
      <c r="B6138" s="51">
        <v>61.820559304951772</v>
      </c>
    </row>
    <row r="6139" spans="1:2" x14ac:dyDescent="0.2">
      <c r="A6139" s="50">
        <v>6136</v>
      </c>
      <c r="B6139" s="51">
        <v>64.839071631943199</v>
      </c>
    </row>
    <row r="6140" spans="1:2" x14ac:dyDescent="0.2">
      <c r="A6140" s="50">
        <v>6137</v>
      </c>
      <c r="B6140" s="51">
        <v>57.809026822985409</v>
      </c>
    </row>
    <row r="6141" spans="1:2" x14ac:dyDescent="0.2">
      <c r="A6141" s="50">
        <v>6138</v>
      </c>
      <c r="B6141" s="51">
        <v>59.996152026572332</v>
      </c>
    </row>
    <row r="6142" spans="1:2" x14ac:dyDescent="0.2">
      <c r="A6142" s="50">
        <v>6139</v>
      </c>
      <c r="B6142" s="51">
        <v>63.557887305434292</v>
      </c>
    </row>
    <row r="6143" spans="1:2" x14ac:dyDescent="0.2">
      <c r="A6143" s="50">
        <v>6140</v>
      </c>
      <c r="B6143" s="51">
        <v>67.540543416257748</v>
      </c>
    </row>
    <row r="6144" spans="1:2" x14ac:dyDescent="0.2">
      <c r="A6144" s="50">
        <v>6141</v>
      </c>
      <c r="B6144" s="51">
        <v>66.611883037837885</v>
      </c>
    </row>
    <row r="6145" spans="1:2" x14ac:dyDescent="0.2">
      <c r="A6145" s="50">
        <v>6142</v>
      </c>
      <c r="B6145" s="51">
        <v>60.920935740324651</v>
      </c>
    </row>
    <row r="6146" spans="1:2" x14ac:dyDescent="0.2">
      <c r="A6146" s="50">
        <v>6143</v>
      </c>
      <c r="B6146" s="51">
        <v>61.343415644039311</v>
      </c>
    </row>
    <row r="6147" spans="1:2" x14ac:dyDescent="0.2">
      <c r="A6147" s="50">
        <v>6144</v>
      </c>
      <c r="B6147" s="51">
        <v>61.644221881509097</v>
      </c>
    </row>
    <row r="6148" spans="1:2" x14ac:dyDescent="0.2">
      <c r="A6148" s="50">
        <v>6145</v>
      </c>
      <c r="B6148" s="51">
        <v>60.68813327663544</v>
      </c>
    </row>
    <row r="6149" spans="1:2" x14ac:dyDescent="0.2">
      <c r="A6149" s="50">
        <v>6146</v>
      </c>
      <c r="B6149" s="51">
        <v>63.485277162313061</v>
      </c>
    </row>
    <row r="6150" spans="1:2" x14ac:dyDescent="0.2">
      <c r="A6150" s="50">
        <v>6147</v>
      </c>
      <c r="B6150" s="51">
        <v>57.968091257981712</v>
      </c>
    </row>
    <row r="6151" spans="1:2" x14ac:dyDescent="0.2">
      <c r="A6151" s="50">
        <v>6148</v>
      </c>
      <c r="B6151" s="51">
        <v>64.744826203699517</v>
      </c>
    </row>
    <row r="6152" spans="1:2" x14ac:dyDescent="0.2">
      <c r="A6152" s="50">
        <v>6149</v>
      </c>
      <c r="B6152" s="51">
        <v>62.544361672322047</v>
      </c>
    </row>
    <row r="6153" spans="1:2" x14ac:dyDescent="0.2">
      <c r="A6153" s="50">
        <v>6150</v>
      </c>
      <c r="B6153" s="51">
        <v>60.524273192707014</v>
      </c>
    </row>
    <row r="6154" spans="1:2" x14ac:dyDescent="0.2">
      <c r="A6154" s="50">
        <v>6151</v>
      </c>
      <c r="B6154" s="51">
        <v>60.827716170037569</v>
      </c>
    </row>
    <row r="6155" spans="1:2" x14ac:dyDescent="0.2">
      <c r="A6155" s="50">
        <v>6152</v>
      </c>
      <c r="B6155" s="51">
        <v>63.077273826078397</v>
      </c>
    </row>
    <row r="6156" spans="1:2" x14ac:dyDescent="0.2">
      <c r="A6156" s="50">
        <v>6153</v>
      </c>
      <c r="B6156" s="51">
        <v>60.448234961128463</v>
      </c>
    </row>
    <row r="6157" spans="1:2" x14ac:dyDescent="0.2">
      <c r="A6157" s="50">
        <v>6154</v>
      </c>
      <c r="B6157" s="51">
        <v>61.02787797310706</v>
      </c>
    </row>
    <row r="6158" spans="1:2" x14ac:dyDescent="0.2">
      <c r="A6158" s="50">
        <v>6155</v>
      </c>
      <c r="B6158" s="51">
        <v>62.521823030498432</v>
      </c>
    </row>
    <row r="6159" spans="1:2" x14ac:dyDescent="0.2">
      <c r="A6159" s="50">
        <v>6156</v>
      </c>
      <c r="B6159" s="51">
        <v>62.155603229903505</v>
      </c>
    </row>
    <row r="6160" spans="1:2" x14ac:dyDescent="0.2">
      <c r="A6160" s="50">
        <v>6157</v>
      </c>
      <c r="B6160" s="51">
        <v>60.120368751026014</v>
      </c>
    </row>
    <row r="6161" spans="1:2" x14ac:dyDescent="0.2">
      <c r="A6161" s="50">
        <v>6158</v>
      </c>
      <c r="B6161" s="51">
        <v>61.762012560047872</v>
      </c>
    </row>
    <row r="6162" spans="1:2" x14ac:dyDescent="0.2">
      <c r="A6162" s="50">
        <v>6159</v>
      </c>
      <c r="B6162" s="51">
        <v>65.272303681993677</v>
      </c>
    </row>
    <row r="6163" spans="1:2" x14ac:dyDescent="0.2">
      <c r="A6163" s="50">
        <v>6160</v>
      </c>
      <c r="B6163" s="51">
        <v>65.312888016417617</v>
      </c>
    </row>
    <row r="6164" spans="1:2" x14ac:dyDescent="0.2">
      <c r="A6164" s="50">
        <v>6161</v>
      </c>
      <c r="B6164" s="51">
        <v>61.842684122063275</v>
      </c>
    </row>
    <row r="6165" spans="1:2" x14ac:dyDescent="0.2">
      <c r="A6165" s="50">
        <v>6162</v>
      </c>
      <c r="B6165" s="51">
        <v>62.748069697798378</v>
      </c>
    </row>
    <row r="6166" spans="1:2" x14ac:dyDescent="0.2">
      <c r="A6166" s="50">
        <v>6163</v>
      </c>
      <c r="B6166" s="51">
        <v>64.450457234437181</v>
      </c>
    </row>
    <row r="6167" spans="1:2" x14ac:dyDescent="0.2">
      <c r="A6167" s="50">
        <v>6164</v>
      </c>
      <c r="B6167" s="51">
        <v>61.547841446285808</v>
      </c>
    </row>
    <row r="6168" spans="1:2" x14ac:dyDescent="0.2">
      <c r="A6168" s="50">
        <v>6165</v>
      </c>
      <c r="B6168" s="51">
        <v>63.767212574170344</v>
      </c>
    </row>
    <row r="6169" spans="1:2" x14ac:dyDescent="0.2">
      <c r="A6169" s="50">
        <v>6166</v>
      </c>
      <c r="B6169" s="51">
        <v>61.427506389742241</v>
      </c>
    </row>
    <row r="6170" spans="1:2" x14ac:dyDescent="0.2">
      <c r="A6170" s="50">
        <v>6167</v>
      </c>
      <c r="B6170" s="51">
        <v>64.287534548357243</v>
      </c>
    </row>
    <row r="6171" spans="1:2" x14ac:dyDescent="0.2">
      <c r="A6171" s="50">
        <v>6168</v>
      </c>
      <c r="B6171" s="51">
        <v>60.174213716601209</v>
      </c>
    </row>
    <row r="6172" spans="1:2" x14ac:dyDescent="0.2">
      <c r="A6172" s="50">
        <v>6169</v>
      </c>
      <c r="B6172" s="51">
        <v>63.142523805882568</v>
      </c>
    </row>
    <row r="6173" spans="1:2" x14ac:dyDescent="0.2">
      <c r="A6173" s="50">
        <v>6170</v>
      </c>
      <c r="B6173" s="51">
        <v>60.206446614068</v>
      </c>
    </row>
    <row r="6174" spans="1:2" x14ac:dyDescent="0.2">
      <c r="A6174" s="50">
        <v>6171</v>
      </c>
      <c r="B6174" s="51">
        <v>61.584884798233141</v>
      </c>
    </row>
    <row r="6175" spans="1:2" x14ac:dyDescent="0.2">
      <c r="A6175" s="50">
        <v>6172</v>
      </c>
      <c r="B6175" s="51">
        <v>60.895551535812572</v>
      </c>
    </row>
    <row r="6176" spans="1:2" x14ac:dyDescent="0.2">
      <c r="A6176" s="50">
        <v>6173</v>
      </c>
      <c r="B6176" s="51">
        <v>62.886558342026255</v>
      </c>
    </row>
    <row r="6177" spans="1:2" x14ac:dyDescent="0.2">
      <c r="A6177" s="50">
        <v>6174</v>
      </c>
      <c r="B6177" s="51">
        <v>61.076956441007361</v>
      </c>
    </row>
    <row r="6178" spans="1:2" x14ac:dyDescent="0.2">
      <c r="A6178" s="50">
        <v>6175</v>
      </c>
      <c r="B6178" s="51">
        <v>63.613980594126943</v>
      </c>
    </row>
    <row r="6179" spans="1:2" x14ac:dyDescent="0.2">
      <c r="A6179" s="50">
        <v>6176</v>
      </c>
      <c r="B6179" s="51">
        <v>61.784207919245063</v>
      </c>
    </row>
    <row r="6180" spans="1:2" x14ac:dyDescent="0.2">
      <c r="A6180" s="50">
        <v>6177</v>
      </c>
      <c r="B6180" s="51">
        <v>62.93406386207112</v>
      </c>
    </row>
    <row r="6181" spans="1:2" x14ac:dyDescent="0.2">
      <c r="A6181" s="50">
        <v>6178</v>
      </c>
      <c r="B6181" s="51">
        <v>63.660751969776889</v>
      </c>
    </row>
    <row r="6182" spans="1:2" x14ac:dyDescent="0.2">
      <c r="A6182" s="50">
        <v>6179</v>
      </c>
      <c r="B6182" s="51">
        <v>63.167483689715063</v>
      </c>
    </row>
    <row r="6183" spans="1:2" x14ac:dyDescent="0.2">
      <c r="A6183" s="50">
        <v>6180</v>
      </c>
      <c r="B6183" s="51">
        <v>65.059308551528488</v>
      </c>
    </row>
    <row r="6184" spans="1:2" x14ac:dyDescent="0.2">
      <c r="A6184" s="50">
        <v>6181</v>
      </c>
      <c r="B6184" s="51">
        <v>60.570542378302669</v>
      </c>
    </row>
    <row r="6185" spans="1:2" x14ac:dyDescent="0.2">
      <c r="A6185" s="50">
        <v>6182</v>
      </c>
      <c r="B6185" s="51">
        <v>62.227948111717289</v>
      </c>
    </row>
    <row r="6186" spans="1:2" x14ac:dyDescent="0.2">
      <c r="A6186" s="50">
        <v>6183</v>
      </c>
      <c r="B6186" s="51">
        <v>63.061582537045091</v>
      </c>
    </row>
    <row r="6187" spans="1:2" x14ac:dyDescent="0.2">
      <c r="A6187" s="50">
        <v>6184</v>
      </c>
      <c r="B6187" s="51">
        <v>63.234096712579237</v>
      </c>
    </row>
    <row r="6188" spans="1:2" x14ac:dyDescent="0.2">
      <c r="A6188" s="50">
        <v>6185</v>
      </c>
      <c r="B6188" s="51">
        <v>64.670931180293067</v>
      </c>
    </row>
    <row r="6189" spans="1:2" x14ac:dyDescent="0.2">
      <c r="A6189" s="50">
        <v>6186</v>
      </c>
      <c r="B6189" s="51">
        <v>61.180346838943734</v>
      </c>
    </row>
    <row r="6190" spans="1:2" x14ac:dyDescent="0.2">
      <c r="A6190" s="50">
        <v>6187</v>
      </c>
      <c r="B6190" s="51">
        <v>60.542423776427441</v>
      </c>
    </row>
    <row r="6191" spans="1:2" x14ac:dyDescent="0.2">
      <c r="A6191" s="50">
        <v>6188</v>
      </c>
      <c r="B6191" s="51">
        <v>63.94943300308384</v>
      </c>
    </row>
    <row r="6192" spans="1:2" x14ac:dyDescent="0.2">
      <c r="A6192" s="50">
        <v>6189</v>
      </c>
      <c r="B6192" s="51">
        <v>64.251166762892709</v>
      </c>
    </row>
    <row r="6193" spans="1:2" x14ac:dyDescent="0.2">
      <c r="A6193" s="50">
        <v>6190</v>
      </c>
      <c r="B6193" s="51">
        <v>61.901004315470388</v>
      </c>
    </row>
    <row r="6194" spans="1:2" x14ac:dyDescent="0.2">
      <c r="A6194" s="50">
        <v>6191</v>
      </c>
      <c r="B6194" s="51">
        <v>62.566952480085568</v>
      </c>
    </row>
    <row r="6195" spans="1:2" x14ac:dyDescent="0.2">
      <c r="A6195" s="50">
        <v>6192</v>
      </c>
      <c r="B6195" s="51">
        <v>65.782681848386076</v>
      </c>
    </row>
    <row r="6196" spans="1:2" x14ac:dyDescent="0.2">
      <c r="A6196" s="50">
        <v>6193</v>
      </c>
      <c r="B6196" s="51">
        <v>59.468870171958173</v>
      </c>
    </row>
    <row r="6197" spans="1:2" x14ac:dyDescent="0.2">
      <c r="A6197" s="50">
        <v>6194</v>
      </c>
      <c r="B6197" s="51">
        <v>65.00530047781352</v>
      </c>
    </row>
    <row r="6198" spans="1:2" x14ac:dyDescent="0.2">
      <c r="A6198" s="50">
        <v>6195</v>
      </c>
      <c r="B6198" s="51">
        <v>62.191756951080805</v>
      </c>
    </row>
    <row r="6199" spans="1:2" x14ac:dyDescent="0.2">
      <c r="A6199" s="50">
        <v>6196</v>
      </c>
      <c r="B6199" s="51">
        <v>61.688955914115176</v>
      </c>
    </row>
    <row r="6200" spans="1:2" x14ac:dyDescent="0.2">
      <c r="A6200" s="50">
        <v>6197</v>
      </c>
      <c r="B6200" s="51">
        <v>61.747779307312314</v>
      </c>
    </row>
    <row r="6201" spans="1:2" x14ac:dyDescent="0.2">
      <c r="A6201" s="50">
        <v>6198</v>
      </c>
      <c r="B6201" s="51">
        <v>61.570438569895245</v>
      </c>
    </row>
    <row r="6202" spans="1:2" x14ac:dyDescent="0.2">
      <c r="A6202" s="50">
        <v>6199</v>
      </c>
      <c r="B6202" s="51">
        <v>62.097465084323886</v>
      </c>
    </row>
    <row r="6203" spans="1:2" x14ac:dyDescent="0.2">
      <c r="A6203" s="50">
        <v>6200</v>
      </c>
      <c r="B6203" s="51">
        <v>60.370082346998629</v>
      </c>
    </row>
    <row r="6204" spans="1:2" x14ac:dyDescent="0.2">
      <c r="A6204" s="50">
        <v>6201</v>
      </c>
      <c r="B6204" s="51">
        <v>61.219420667599636</v>
      </c>
    </row>
    <row r="6205" spans="1:2" x14ac:dyDescent="0.2">
      <c r="A6205" s="50">
        <v>6202</v>
      </c>
      <c r="B6205" s="51">
        <v>61.995337236225254</v>
      </c>
    </row>
    <row r="6206" spans="1:2" x14ac:dyDescent="0.2">
      <c r="A6206" s="50">
        <v>6203</v>
      </c>
      <c r="B6206" s="51">
        <v>63.929116782575512</v>
      </c>
    </row>
    <row r="6207" spans="1:2" x14ac:dyDescent="0.2">
      <c r="A6207" s="50">
        <v>6204</v>
      </c>
      <c r="B6207" s="51">
        <v>61.052483075587794</v>
      </c>
    </row>
    <row r="6208" spans="1:2" x14ac:dyDescent="0.2">
      <c r="A6208" s="50">
        <v>6205</v>
      </c>
      <c r="B6208" s="51">
        <v>60.962237880917819</v>
      </c>
    </row>
    <row r="6209" spans="1:2" x14ac:dyDescent="0.2">
      <c r="A6209" s="50">
        <v>6206</v>
      </c>
      <c r="B6209" s="51">
        <v>62.701941824380704</v>
      </c>
    </row>
    <row r="6210" spans="1:2" x14ac:dyDescent="0.2">
      <c r="A6210" s="50">
        <v>6207</v>
      </c>
      <c r="B6210" s="51">
        <v>61.62985825570015</v>
      </c>
    </row>
    <row r="6211" spans="1:2" x14ac:dyDescent="0.2">
      <c r="A6211" s="50">
        <v>6208</v>
      </c>
      <c r="B6211" s="51">
        <v>61.923059002412856</v>
      </c>
    </row>
    <row r="6212" spans="1:2" x14ac:dyDescent="0.2">
      <c r="A6212" s="50">
        <v>6209</v>
      </c>
      <c r="B6212" s="51">
        <v>61.012045954527068</v>
      </c>
    </row>
    <row r="6213" spans="1:2" x14ac:dyDescent="0.2">
      <c r="A6213" s="50">
        <v>6210</v>
      </c>
      <c r="B6213" s="51">
        <v>63.846969637859338</v>
      </c>
    </row>
    <row r="6214" spans="1:2" x14ac:dyDescent="0.2">
      <c r="A6214" s="50">
        <v>6211</v>
      </c>
      <c r="B6214" s="51">
        <v>61.243102126306944</v>
      </c>
    </row>
    <row r="6215" spans="1:2" x14ac:dyDescent="0.2">
      <c r="A6215" s="50">
        <v>6212</v>
      </c>
      <c r="B6215" s="51">
        <v>65.446928343586663</v>
      </c>
    </row>
    <row r="6216" spans="1:2" x14ac:dyDescent="0.2">
      <c r="A6216" s="50">
        <v>6213</v>
      </c>
      <c r="B6216" s="51">
        <v>64.87031826994702</v>
      </c>
    </row>
    <row r="6217" spans="1:2" x14ac:dyDescent="0.2">
      <c r="A6217" s="50">
        <v>6214</v>
      </c>
      <c r="B6217" s="51">
        <v>62.367040510786957</v>
      </c>
    </row>
    <row r="6218" spans="1:2" x14ac:dyDescent="0.2">
      <c r="A6218" s="50">
        <v>6215</v>
      </c>
      <c r="B6218" s="51">
        <v>61.140980245159817</v>
      </c>
    </row>
    <row r="6219" spans="1:2" x14ac:dyDescent="0.2">
      <c r="A6219" s="50">
        <v>6216</v>
      </c>
      <c r="B6219" s="51">
        <v>63.397149699651912</v>
      </c>
    </row>
    <row r="6220" spans="1:2" x14ac:dyDescent="0.2">
      <c r="A6220" s="50">
        <v>6217</v>
      </c>
      <c r="B6220" s="51">
        <v>62.308444860270157</v>
      </c>
    </row>
    <row r="6221" spans="1:2" x14ac:dyDescent="0.2">
      <c r="A6221" s="50">
        <v>6218</v>
      </c>
      <c r="B6221" s="51">
        <v>61.328510377334638</v>
      </c>
    </row>
    <row r="6222" spans="1:2" x14ac:dyDescent="0.2">
      <c r="A6222" s="50">
        <v>6219</v>
      </c>
      <c r="B6222" s="51">
        <v>62.809449337619121</v>
      </c>
    </row>
    <row r="6223" spans="1:2" x14ac:dyDescent="0.2">
      <c r="A6223" s="50">
        <v>6220</v>
      </c>
      <c r="B6223" s="51">
        <v>64.157837560808574</v>
      </c>
    </row>
    <row r="6224" spans="1:2" x14ac:dyDescent="0.2">
      <c r="A6224" s="50">
        <v>6221</v>
      </c>
      <c r="B6224" s="51">
        <v>62.075457461526319</v>
      </c>
    </row>
    <row r="6225" spans="1:2" x14ac:dyDescent="0.2">
      <c r="A6225" s="50">
        <v>6222</v>
      </c>
      <c r="B6225" s="51">
        <v>62.039356168993535</v>
      </c>
    </row>
    <row r="6226" spans="1:2" x14ac:dyDescent="0.2">
      <c r="A6226" s="50">
        <v>6223</v>
      </c>
      <c r="B6226" s="51">
        <v>60.59840429985146</v>
      </c>
    </row>
    <row r="6227" spans="1:2" x14ac:dyDescent="0.2">
      <c r="A6227" s="50">
        <v>6224</v>
      </c>
      <c r="B6227" s="51">
        <v>60.616120566531073</v>
      </c>
    </row>
    <row r="6228" spans="1:2" x14ac:dyDescent="0.2">
      <c r="A6228" s="50">
        <v>6225</v>
      </c>
      <c r="B6228" s="51">
        <v>63.708252507964659</v>
      </c>
    </row>
    <row r="6229" spans="1:2" x14ac:dyDescent="0.2">
      <c r="A6229" s="50">
        <v>6226</v>
      </c>
      <c r="B6229" s="51">
        <v>65.378441995037448</v>
      </c>
    </row>
    <row r="6230" spans="1:2" x14ac:dyDescent="0.2">
      <c r="A6230" s="50">
        <v>6227</v>
      </c>
      <c r="B6230" s="51">
        <v>60.0869249910603</v>
      </c>
    </row>
    <row r="6231" spans="1:2" x14ac:dyDescent="0.2">
      <c r="A6231" s="50">
        <v>6228</v>
      </c>
      <c r="B6231" s="51">
        <v>63.344472510533173</v>
      </c>
    </row>
    <row r="6232" spans="1:2" x14ac:dyDescent="0.2">
      <c r="A6232" s="50">
        <v>6229</v>
      </c>
      <c r="B6232" s="51">
        <v>59.258034822788922</v>
      </c>
    </row>
    <row r="6233" spans="1:2" x14ac:dyDescent="0.2">
      <c r="A6233" s="50">
        <v>6230</v>
      </c>
      <c r="B6233" s="51">
        <v>63.208745726174563</v>
      </c>
    </row>
    <row r="6234" spans="1:2" x14ac:dyDescent="0.2">
      <c r="A6234" s="50">
        <v>6231</v>
      </c>
      <c r="B6234" s="51">
        <v>59.937793196068789</v>
      </c>
    </row>
    <row r="6235" spans="1:2" x14ac:dyDescent="0.2">
      <c r="A6235" s="50">
        <v>6232</v>
      </c>
      <c r="B6235" s="51">
        <v>62.11156394347104</v>
      </c>
    </row>
    <row r="6236" spans="1:2" x14ac:dyDescent="0.2">
      <c r="A6236" s="50">
        <v>6233</v>
      </c>
      <c r="B6236" s="51">
        <v>63.467897011146135</v>
      </c>
    </row>
    <row r="6237" spans="1:2" x14ac:dyDescent="0.2">
      <c r="A6237" s="50">
        <v>6234</v>
      </c>
      <c r="B6237" s="51">
        <v>62.133579632887091</v>
      </c>
    </row>
    <row r="6238" spans="1:2" x14ac:dyDescent="0.2">
      <c r="A6238" s="50">
        <v>6235</v>
      </c>
      <c r="B6238" s="51">
        <v>61.864786573582336</v>
      </c>
    </row>
    <row r="6239" spans="1:2" x14ac:dyDescent="0.2">
      <c r="A6239" s="50">
        <v>6236</v>
      </c>
      <c r="B6239" s="51">
        <v>61.204198191053194</v>
      </c>
    </row>
    <row r="6240" spans="1:2" x14ac:dyDescent="0.2">
      <c r="A6240" s="50">
        <v>6237</v>
      </c>
      <c r="B6240" s="51">
        <v>63.19258764332092</v>
      </c>
    </row>
    <row r="6241" spans="1:2" x14ac:dyDescent="0.2">
      <c r="A6241" s="50">
        <v>6238</v>
      </c>
      <c r="B6241" s="51">
        <v>62.847881188473863</v>
      </c>
    </row>
    <row r="6242" spans="1:2" x14ac:dyDescent="0.2">
      <c r="A6242" s="50">
        <v>6239</v>
      </c>
      <c r="B6242" s="51">
        <v>58.95097747349056</v>
      </c>
    </row>
    <row r="6243" spans="1:2" x14ac:dyDescent="0.2">
      <c r="A6243" s="50">
        <v>6240</v>
      </c>
      <c r="B6243" s="51">
        <v>63.632158209960522</v>
      </c>
    </row>
    <row r="6244" spans="1:2" x14ac:dyDescent="0.2">
      <c r="A6244" s="50">
        <v>6241</v>
      </c>
      <c r="B6244" s="51">
        <v>66.039245369284956</v>
      </c>
    </row>
    <row r="6245" spans="1:2" x14ac:dyDescent="0.2">
      <c r="A6245" s="50">
        <v>6242</v>
      </c>
      <c r="B6245" s="51">
        <v>59.053390485078559</v>
      </c>
    </row>
    <row r="6246" spans="1:2" x14ac:dyDescent="0.2">
      <c r="A6246" s="50">
        <v>6243</v>
      </c>
      <c r="B6246" s="51">
        <v>68.772157571675621</v>
      </c>
    </row>
    <row r="6247" spans="1:2" x14ac:dyDescent="0.2">
      <c r="A6247" s="50">
        <v>6244</v>
      </c>
      <c r="B6247" s="51">
        <v>60.495711709477753</v>
      </c>
    </row>
    <row r="6248" spans="1:2" x14ac:dyDescent="0.2">
      <c r="A6248" s="50">
        <v>6245</v>
      </c>
      <c r="B6248" s="51">
        <v>62.403556252118108</v>
      </c>
    </row>
    <row r="6249" spans="1:2" x14ac:dyDescent="0.2">
      <c r="A6249" s="50">
        <v>6246</v>
      </c>
      <c r="B6249" s="51">
        <v>62.507412292699385</v>
      </c>
    </row>
    <row r="6250" spans="1:2" x14ac:dyDescent="0.2">
      <c r="A6250" s="50">
        <v>6247</v>
      </c>
      <c r="B6250" s="51">
        <v>66.797905283495268</v>
      </c>
    </row>
    <row r="6251" spans="1:2" x14ac:dyDescent="0.2">
      <c r="A6251" s="50">
        <v>6248</v>
      </c>
      <c r="B6251" s="51">
        <v>57.189223643270971</v>
      </c>
    </row>
    <row r="6252" spans="1:2" x14ac:dyDescent="0.2">
      <c r="A6252" s="50">
        <v>6249</v>
      </c>
      <c r="B6252" s="51">
        <v>60.258420355695044</v>
      </c>
    </row>
    <row r="6253" spans="1:2" x14ac:dyDescent="0.2">
      <c r="A6253" s="50">
        <v>6250</v>
      </c>
      <c r="B6253" s="51">
        <v>62.949364985118137</v>
      </c>
    </row>
    <row r="6254" spans="1:2" x14ac:dyDescent="0.2">
      <c r="A6254" s="50">
        <v>6251</v>
      </c>
      <c r="B6254" s="51">
        <v>60.879205735852402</v>
      </c>
    </row>
    <row r="6255" spans="1:2" x14ac:dyDescent="0.2">
      <c r="A6255" s="50">
        <v>6252</v>
      </c>
      <c r="B6255" s="51">
        <v>64.386552921191239</v>
      </c>
    </row>
    <row r="6256" spans="1:2" x14ac:dyDescent="0.2">
      <c r="A6256" s="50">
        <v>6253</v>
      </c>
      <c r="B6256" s="51">
        <v>59.901413977926552</v>
      </c>
    </row>
    <row r="6257" spans="1:2" x14ac:dyDescent="0.2">
      <c r="A6257" s="50">
        <v>6254</v>
      </c>
      <c r="B6257" s="51">
        <v>63.786353272934115</v>
      </c>
    </row>
    <row r="6258" spans="1:2" x14ac:dyDescent="0.2">
      <c r="A6258" s="50">
        <v>6255</v>
      </c>
      <c r="B6258" s="51">
        <v>64.920221407496115</v>
      </c>
    </row>
    <row r="6259" spans="1:2" x14ac:dyDescent="0.2">
      <c r="A6259" s="50">
        <v>6256</v>
      </c>
      <c r="B6259" s="51">
        <v>60.78494270900292</v>
      </c>
    </row>
    <row r="6260" spans="1:2" x14ac:dyDescent="0.2">
      <c r="A6260" s="50">
        <v>6257</v>
      </c>
      <c r="B6260" s="51">
        <v>61.703248687022153</v>
      </c>
    </row>
    <row r="6261" spans="1:2" x14ac:dyDescent="0.2">
      <c r="A6261" s="50">
        <v>6258</v>
      </c>
      <c r="B6261" s="51">
        <v>60.466866181106241</v>
      </c>
    </row>
    <row r="6262" spans="1:2" x14ac:dyDescent="0.2">
      <c r="A6262" s="50">
        <v>6259</v>
      </c>
      <c r="B6262" s="51">
        <v>64.215375359654502</v>
      </c>
    </row>
    <row r="6263" spans="1:2" x14ac:dyDescent="0.2">
      <c r="A6263" s="50">
        <v>6260</v>
      </c>
      <c r="B6263" s="51">
        <v>63.512589570880905</v>
      </c>
    </row>
    <row r="6264" spans="1:2" x14ac:dyDescent="0.2">
      <c r="A6264" s="50">
        <v>6261</v>
      </c>
      <c r="B6264" s="51">
        <v>63.585810689621333</v>
      </c>
    </row>
    <row r="6265" spans="1:2" x14ac:dyDescent="0.2">
      <c r="A6265" s="50">
        <v>6262</v>
      </c>
      <c r="B6265" s="51">
        <v>63.370717215455457</v>
      </c>
    </row>
    <row r="6266" spans="1:2" x14ac:dyDescent="0.2">
      <c r="A6266" s="50">
        <v>6263</v>
      </c>
      <c r="B6266" s="51">
        <v>64.068069713794912</v>
      </c>
    </row>
    <row r="6267" spans="1:2" x14ac:dyDescent="0.2">
      <c r="A6267" s="50">
        <v>6264</v>
      </c>
      <c r="B6267" s="51">
        <v>62.250031281394421</v>
      </c>
    </row>
    <row r="6268" spans="1:2" x14ac:dyDescent="0.2">
      <c r="A6268" s="50">
        <v>6265</v>
      </c>
      <c r="B6268" s="51">
        <v>61.510647186233705</v>
      </c>
    </row>
    <row r="6269" spans="1:2" x14ac:dyDescent="0.2">
      <c r="A6269" s="50">
        <v>6266</v>
      </c>
      <c r="B6269" s="51">
        <v>62.272134416298712</v>
      </c>
    </row>
    <row r="6270" spans="1:2" x14ac:dyDescent="0.2">
      <c r="A6270" s="50">
        <v>6267</v>
      </c>
      <c r="B6270" s="51">
        <v>59.514503311037608</v>
      </c>
    </row>
    <row r="6271" spans="1:2" x14ac:dyDescent="0.2">
      <c r="A6271" s="50">
        <v>6268</v>
      </c>
      <c r="B6271" s="51">
        <v>62.824426622092503</v>
      </c>
    </row>
    <row r="6272" spans="1:2" x14ac:dyDescent="0.2">
      <c r="A6272" s="50">
        <v>6269</v>
      </c>
      <c r="B6272" s="51">
        <v>61.266685059483308</v>
      </c>
    </row>
    <row r="6273" spans="1:2" x14ac:dyDescent="0.2">
      <c r="A6273" s="50">
        <v>6270</v>
      </c>
      <c r="B6273" s="51">
        <v>62.99742573991751</v>
      </c>
    </row>
    <row r="6274" spans="1:2" x14ac:dyDescent="0.2">
      <c r="A6274" s="50">
        <v>6271</v>
      </c>
      <c r="B6274" s="51">
        <v>63.440937055111519</v>
      </c>
    </row>
    <row r="6275" spans="1:2" x14ac:dyDescent="0.2">
      <c r="A6275" s="50">
        <v>6272</v>
      </c>
      <c r="B6275" s="51">
        <v>63.816496699109798</v>
      </c>
    </row>
    <row r="6276" spans="1:2" x14ac:dyDescent="0.2">
      <c r="A6276" s="50">
        <v>6273</v>
      </c>
      <c r="B6276" s="51">
        <v>62.78613711198566</v>
      </c>
    </row>
    <row r="6277" spans="1:2" x14ac:dyDescent="0.2">
      <c r="A6277" s="50">
        <v>6274</v>
      </c>
      <c r="B6277" s="51">
        <v>59.391244588095397</v>
      </c>
    </row>
    <row r="6278" spans="1:2" x14ac:dyDescent="0.2">
      <c r="A6278" s="50">
        <v>6275</v>
      </c>
      <c r="B6278" s="51">
        <v>63.012913076227719</v>
      </c>
    </row>
    <row r="6279" spans="1:2" x14ac:dyDescent="0.2">
      <c r="A6279" s="50">
        <v>6276</v>
      </c>
      <c r="B6279" s="51">
        <v>60.670810436455682</v>
      </c>
    </row>
    <row r="6280" spans="1:2" x14ac:dyDescent="0.2">
      <c r="A6280" s="50">
        <v>6277</v>
      </c>
      <c r="B6280" s="51">
        <v>65.64458146623133</v>
      </c>
    </row>
    <row r="6281" spans="1:2" x14ac:dyDescent="0.2">
      <c r="A6281" s="50">
        <v>6278</v>
      </c>
      <c r="B6281" s="51">
        <v>64.516387569480059</v>
      </c>
    </row>
    <row r="6282" spans="1:2" x14ac:dyDescent="0.2">
      <c r="A6282" s="50">
        <v>6279</v>
      </c>
      <c r="B6282" s="51">
        <v>62.910260954928354</v>
      </c>
    </row>
    <row r="6283" spans="1:2" x14ac:dyDescent="0.2">
      <c r="A6283" s="50">
        <v>6280</v>
      </c>
      <c r="B6283" s="51">
        <v>58.299985964487973</v>
      </c>
    </row>
    <row r="6284" spans="1:2" x14ac:dyDescent="0.2">
      <c r="A6284" s="50">
        <v>6281</v>
      </c>
      <c r="B6284" s="51">
        <v>64.411274124433973</v>
      </c>
    </row>
    <row r="6285" spans="1:2" x14ac:dyDescent="0.2">
      <c r="A6285" s="50">
        <v>6282</v>
      </c>
      <c r="B6285" s="51">
        <v>63.101875716148847</v>
      </c>
    </row>
    <row r="6286" spans="1:2" x14ac:dyDescent="0.2">
      <c r="A6286" s="50">
        <v>6283</v>
      </c>
      <c r="B6286" s="51">
        <v>65.566550746126154</v>
      </c>
    </row>
    <row r="6287" spans="1:2" x14ac:dyDescent="0.2">
      <c r="A6287" s="50">
        <v>6284</v>
      </c>
      <c r="B6287" s="51">
        <v>59.802128492354022</v>
      </c>
    </row>
    <row r="6288" spans="1:2" x14ac:dyDescent="0.2">
      <c r="A6288" s="50">
        <v>6285</v>
      </c>
      <c r="B6288" s="51">
        <v>64.03492043381226</v>
      </c>
    </row>
    <row r="6289" spans="1:2" x14ac:dyDescent="0.2">
      <c r="A6289" s="50">
        <v>6286</v>
      </c>
      <c r="B6289" s="51">
        <v>63.981471703711215</v>
      </c>
    </row>
    <row r="6290" spans="1:2" x14ac:dyDescent="0.2">
      <c r="A6290" s="50">
        <v>6287</v>
      </c>
      <c r="B6290" s="51">
        <v>62.425861865288972</v>
      </c>
    </row>
    <row r="6291" spans="1:2" x14ac:dyDescent="0.2">
      <c r="A6291" s="50">
        <v>6288</v>
      </c>
      <c r="B6291" s="51">
        <v>60.94616099751331</v>
      </c>
    </row>
    <row r="6292" spans="1:2" x14ac:dyDescent="0.2">
      <c r="A6292" s="50">
        <v>6289</v>
      </c>
      <c r="B6292" s="51">
        <v>64.101673029639898</v>
      </c>
    </row>
    <row r="6293" spans="1:2" x14ac:dyDescent="0.2">
      <c r="A6293" s="50">
        <v>6290</v>
      </c>
      <c r="B6293" s="51">
        <v>60.643581761997559</v>
      </c>
    </row>
    <row r="6294" spans="1:2" x14ac:dyDescent="0.2">
      <c r="A6294" s="50">
        <v>6291</v>
      </c>
      <c r="B6294" s="51">
        <v>62.053451767034886</v>
      </c>
    </row>
    <row r="6295" spans="1:2" x14ac:dyDescent="0.2">
      <c r="A6295" s="50">
        <v>6292</v>
      </c>
      <c r="B6295" s="51">
        <v>63.68961659215006</v>
      </c>
    </row>
    <row r="6296" spans="1:2" x14ac:dyDescent="0.2">
      <c r="A6296" s="50">
        <v>6293</v>
      </c>
      <c r="B6296" s="51">
        <v>61.607395941020606</v>
      </c>
    </row>
    <row r="6297" spans="1:2" x14ac:dyDescent="0.2">
      <c r="A6297" s="50">
        <v>6294</v>
      </c>
      <c r="B6297" s="51">
        <v>63.540126791294625</v>
      </c>
    </row>
    <row r="6298" spans="1:2" x14ac:dyDescent="0.2">
      <c r="A6298" s="50">
        <v>6295</v>
      </c>
      <c r="B6298" s="51">
        <v>61.959211688225338</v>
      </c>
    </row>
    <row r="6299" spans="1:2" x14ac:dyDescent="0.2">
      <c r="A6299" s="50">
        <v>6296</v>
      </c>
      <c r="B6299" s="51">
        <v>62.389287813578569</v>
      </c>
    </row>
    <row r="6300" spans="1:2" x14ac:dyDescent="0.2">
      <c r="A6300" s="50">
        <v>6297</v>
      </c>
      <c r="B6300" s="51">
        <v>58.556421070396595</v>
      </c>
    </row>
    <row r="6301" spans="1:2" x14ac:dyDescent="0.2">
      <c r="A6301" s="50">
        <v>6298</v>
      </c>
      <c r="B6301" s="51">
        <v>64.12344517304328</v>
      </c>
    </row>
    <row r="6302" spans="1:2" x14ac:dyDescent="0.2">
      <c r="A6302" s="50">
        <v>6299</v>
      </c>
      <c r="B6302" s="51">
        <v>63.737583378285734</v>
      </c>
    </row>
    <row r="6303" spans="1:2" x14ac:dyDescent="0.2">
      <c r="A6303" s="50">
        <v>6300</v>
      </c>
      <c r="B6303" s="51">
        <v>62.973340326027554</v>
      </c>
    </row>
    <row r="6304" spans="1:2" x14ac:dyDescent="0.2">
      <c r="A6304" s="50">
        <v>6301</v>
      </c>
      <c r="B6304" s="51">
        <v>56.248245276280436</v>
      </c>
    </row>
    <row r="6305" spans="1:2" x14ac:dyDescent="0.2">
      <c r="A6305" s="50">
        <v>6302</v>
      </c>
      <c r="B6305" s="51">
        <v>65.696897814480948</v>
      </c>
    </row>
    <row r="6306" spans="1:2" x14ac:dyDescent="0.2">
      <c r="A6306" s="50">
        <v>6303</v>
      </c>
      <c r="B6306" s="51">
        <v>61.487895877970615</v>
      </c>
    </row>
    <row r="6307" spans="1:2" x14ac:dyDescent="0.2">
      <c r="A6307" s="50">
        <v>6304</v>
      </c>
      <c r="B6307" s="51">
        <v>64.013916682724542</v>
      </c>
    </row>
    <row r="6308" spans="1:2" x14ac:dyDescent="0.2">
      <c r="A6308" s="50">
        <v>6305</v>
      </c>
      <c r="B6308" s="51">
        <v>60.853548240119103</v>
      </c>
    </row>
    <row r="6309" spans="1:2" x14ac:dyDescent="0.2">
      <c r="A6309" s="50">
        <v>6306</v>
      </c>
      <c r="B6309" s="51">
        <v>61.525188258563084</v>
      </c>
    </row>
    <row r="6310" spans="1:2" x14ac:dyDescent="0.2">
      <c r="A6310" s="50">
        <v>6307</v>
      </c>
      <c r="B6310" s="51">
        <v>61.092565585386708</v>
      </c>
    </row>
    <row r="6311" spans="1:2" x14ac:dyDescent="0.2">
      <c r="A6311" s="50">
        <v>6308</v>
      </c>
      <c r="B6311" s="51">
        <v>62.344825568125849</v>
      </c>
    </row>
    <row r="6312" spans="1:2" x14ac:dyDescent="0.2">
      <c r="A6312" s="50">
        <v>6309</v>
      </c>
      <c r="B6312" s="51">
        <v>62.687229920634543</v>
      </c>
    </row>
    <row r="6313" spans="1:2" x14ac:dyDescent="0.2">
      <c r="A6313" s="50">
        <v>6310</v>
      </c>
      <c r="B6313" s="51">
        <v>64.791343976949349</v>
      </c>
    </row>
    <row r="6314" spans="1:2" x14ac:dyDescent="0.2">
      <c r="A6314" s="50">
        <v>6311</v>
      </c>
      <c r="B6314" s="51">
        <v>60.987214284414954</v>
      </c>
    </row>
    <row r="6315" spans="1:2" x14ac:dyDescent="0.2">
      <c r="A6315" s="50">
        <v>6312</v>
      </c>
      <c r="B6315" s="51">
        <v>61.156386723903658</v>
      </c>
    </row>
    <row r="6316" spans="1:2" x14ac:dyDescent="0.2">
      <c r="A6316" s="50">
        <v>6313</v>
      </c>
      <c r="B6316" s="51">
        <v>62.169715465029796</v>
      </c>
    </row>
    <row r="6317" spans="1:2" x14ac:dyDescent="0.2">
      <c r="A6317" s="50">
        <v>6314</v>
      </c>
      <c r="B6317" s="51">
        <v>63.259605050965511</v>
      </c>
    </row>
    <row r="6318" spans="1:2" x14ac:dyDescent="0.2">
      <c r="A6318" s="50">
        <v>6315</v>
      </c>
      <c r="B6318" s="51">
        <v>62.664318738888433</v>
      </c>
    </row>
    <row r="6319" spans="1:2" x14ac:dyDescent="0.2">
      <c r="A6319" s="50">
        <v>6316</v>
      </c>
      <c r="B6319" s="51">
        <v>60.030967191373698</v>
      </c>
    </row>
    <row r="6320" spans="1:2" x14ac:dyDescent="0.2">
      <c r="A6320" s="50">
        <v>6317</v>
      </c>
      <c r="B6320" s="51">
        <v>61.937178522219746</v>
      </c>
    </row>
    <row r="6321" spans="1:2" x14ac:dyDescent="0.2">
      <c r="A6321" s="50">
        <v>6318</v>
      </c>
      <c r="B6321" s="51">
        <v>64.192739987910684</v>
      </c>
    </row>
    <row r="6322" spans="1:2" x14ac:dyDescent="0.2">
      <c r="A6322" s="50">
        <v>6319</v>
      </c>
      <c r="B6322" s="51">
        <v>60.418898634855651</v>
      </c>
    </row>
    <row r="6323" spans="1:2" x14ac:dyDescent="0.2">
      <c r="A6323" s="50">
        <v>6320</v>
      </c>
      <c r="B6323" s="51">
        <v>62.581451464450922</v>
      </c>
    </row>
    <row r="6324" spans="1:2" x14ac:dyDescent="0.2">
      <c r="A6324" s="50">
        <v>6321</v>
      </c>
      <c r="B6324" s="51">
        <v>61.981234772361965</v>
      </c>
    </row>
    <row r="6325" spans="1:2" x14ac:dyDescent="0.2">
      <c r="A6325" s="50">
        <v>6322</v>
      </c>
      <c r="B6325" s="51">
        <v>60.811075009664258</v>
      </c>
    </row>
    <row r="6326" spans="1:2" x14ac:dyDescent="0.2">
      <c r="A6326" s="50">
        <v>6323</v>
      </c>
      <c r="B6326" s="51">
        <v>64.715629067401096</v>
      </c>
    </row>
    <row r="6327" spans="1:2" x14ac:dyDescent="0.2">
      <c r="A6327" s="50">
        <v>6324</v>
      </c>
      <c r="B6327" s="51">
        <v>58.692223090767072</v>
      </c>
    </row>
    <row r="6328" spans="1:2" x14ac:dyDescent="0.2">
      <c r="A6328" s="50">
        <v>6325</v>
      </c>
      <c r="B6328" s="51">
        <v>58.884690356490218</v>
      </c>
    </row>
    <row r="6329" spans="1:2" x14ac:dyDescent="0.2">
      <c r="A6329" s="50">
        <v>6326</v>
      </c>
      <c r="B6329" s="51">
        <v>58.185819634627947</v>
      </c>
    </row>
    <row r="6330" spans="1:2" x14ac:dyDescent="0.2">
      <c r="A6330" s="50">
        <v>6327</v>
      </c>
      <c r="B6330" s="51">
        <v>59.697579906819314</v>
      </c>
    </row>
    <row r="6331" spans="1:2" x14ac:dyDescent="0.2">
      <c r="A6331" s="50">
        <v>6328</v>
      </c>
      <c r="B6331" s="51">
        <v>64.311145510623874</v>
      </c>
    </row>
    <row r="6332" spans="1:2" x14ac:dyDescent="0.2">
      <c r="A6332" s="50">
        <v>6329</v>
      </c>
      <c r="B6332" s="51">
        <v>63.301807474388248</v>
      </c>
    </row>
    <row r="6333" spans="1:2" x14ac:dyDescent="0.2">
      <c r="A6333" s="50">
        <v>6330</v>
      </c>
      <c r="B6333" s="51">
        <v>64.348521280850093</v>
      </c>
    </row>
    <row r="6334" spans="1:2" x14ac:dyDescent="0.2">
      <c r="A6334" s="50">
        <v>6331</v>
      </c>
      <c r="B6334" s="51">
        <v>61.725531589043712</v>
      </c>
    </row>
    <row r="6335" spans="1:2" x14ac:dyDescent="0.2">
      <c r="A6335" s="50">
        <v>6332</v>
      </c>
      <c r="B6335" s="51">
        <v>63.126609457068753</v>
      </c>
    </row>
    <row r="6336" spans="1:2" x14ac:dyDescent="0.2">
      <c r="A6336" s="50">
        <v>6333</v>
      </c>
      <c r="B6336" s="51">
        <v>63.037187527693177</v>
      </c>
    </row>
    <row r="6337" spans="1:2" x14ac:dyDescent="0.2">
      <c r="A6337" s="50">
        <v>6334</v>
      </c>
      <c r="B6337" s="51">
        <v>66.359685756893583</v>
      </c>
    </row>
    <row r="6338" spans="1:2" x14ac:dyDescent="0.2">
      <c r="A6338" s="50">
        <v>6335</v>
      </c>
      <c r="B6338" s="51">
        <v>58.465687053532157</v>
      </c>
    </row>
    <row r="6339" spans="1:2" x14ac:dyDescent="0.2">
      <c r="A6339" s="50">
        <v>6336</v>
      </c>
      <c r="B6339" s="51">
        <v>59.342081711189209</v>
      </c>
    </row>
    <row r="6340" spans="1:2" x14ac:dyDescent="0.2">
      <c r="A6340" s="50">
        <v>6337</v>
      </c>
      <c r="B6340" s="51">
        <v>65.492491568773062</v>
      </c>
    </row>
    <row r="6341" spans="1:2" x14ac:dyDescent="0.2">
      <c r="A6341" s="50">
        <v>6338</v>
      </c>
      <c r="B6341" s="51">
        <v>61.66660983918625</v>
      </c>
    </row>
    <row r="6342" spans="1:2" x14ac:dyDescent="0.2">
      <c r="A6342" s="50">
        <v>6339</v>
      </c>
      <c r="B6342" s="51">
        <v>63.327757465432015</v>
      </c>
    </row>
    <row r="6343" spans="1:2" x14ac:dyDescent="0.2">
      <c r="A6343" s="50">
        <v>6340</v>
      </c>
      <c r="B6343" s="51">
        <v>62.484953598200896</v>
      </c>
    </row>
    <row r="6344" spans="1:2" x14ac:dyDescent="0.2">
      <c r="A6344" s="50">
        <v>6341</v>
      </c>
      <c r="B6344" s="51">
        <v>60.741652807922087</v>
      </c>
    </row>
    <row r="6345" spans="1:2" x14ac:dyDescent="0.2">
      <c r="A6345" s="50">
        <v>6342</v>
      </c>
      <c r="B6345" s="51">
        <v>65.115108803545652</v>
      </c>
    </row>
    <row r="6346" spans="1:2" x14ac:dyDescent="0.2">
      <c r="A6346" s="50">
        <v>6343</v>
      </c>
      <c r="B6346" s="51">
        <v>65.936193931143819</v>
      </c>
    </row>
    <row r="6347" spans="1:2" x14ac:dyDescent="0.2">
      <c r="A6347" s="50">
        <v>6344</v>
      </c>
      <c r="B6347" s="51">
        <v>61.305170105195977</v>
      </c>
    </row>
    <row r="6348" spans="1:2" x14ac:dyDescent="0.2">
      <c r="A6348" s="50">
        <v>6345</v>
      </c>
      <c r="B6348" s="51">
        <v>64.971582799460336</v>
      </c>
    </row>
    <row r="6349" spans="1:2" x14ac:dyDescent="0.2">
      <c r="A6349" s="50">
        <v>6346</v>
      </c>
      <c r="B6349" s="51">
        <v>67.194344847707711</v>
      </c>
    </row>
    <row r="6350" spans="1:2" x14ac:dyDescent="0.2">
      <c r="A6350" s="50">
        <v>6347</v>
      </c>
      <c r="B6350" s="51">
        <v>60.714998567145379</v>
      </c>
    </row>
    <row r="6351" spans="1:2" x14ac:dyDescent="0.2">
      <c r="A6351" s="50">
        <v>6348</v>
      </c>
      <c r="B6351" s="51">
        <v>61.878933454759064</v>
      </c>
    </row>
    <row r="6352" spans="1:2" x14ac:dyDescent="0.2">
      <c r="A6352" s="50">
        <v>6349</v>
      </c>
      <c r="B6352" s="51">
        <v>64.490392679296761</v>
      </c>
    </row>
    <row r="6353" spans="1:2" x14ac:dyDescent="0.2">
      <c r="A6353" s="50">
        <v>6350</v>
      </c>
      <c r="B6353" s="51">
        <v>59.58687380348173</v>
      </c>
    </row>
    <row r="6354" spans="1:2" x14ac:dyDescent="0.2">
      <c r="A6354" s="50">
        <v>6351</v>
      </c>
      <c r="B6354" s="51">
        <v>64.627253179351129</v>
      </c>
    </row>
    <row r="6355" spans="1:2" x14ac:dyDescent="0.2">
      <c r="A6355" s="50">
        <v>6352</v>
      </c>
      <c r="B6355" s="51">
        <v>62.724968580062395</v>
      </c>
    </row>
    <row r="6356" spans="1:2" x14ac:dyDescent="0.2">
      <c r="A6356" s="50">
        <v>6353</v>
      </c>
      <c r="B6356" s="51">
        <v>59.73784499668804</v>
      </c>
    </row>
    <row r="6357" spans="1:2" x14ac:dyDescent="0.2">
      <c r="A6357" s="50">
        <v>6354</v>
      </c>
      <c r="B6357" s="51">
        <v>62.462540257942329</v>
      </c>
    </row>
    <row r="6358" spans="1:2" x14ac:dyDescent="0.2">
      <c r="A6358" s="50">
        <v>6355</v>
      </c>
      <c r="B6358" s="51">
        <v>62.33061187088002</v>
      </c>
    </row>
    <row r="6359" spans="1:2" x14ac:dyDescent="0.2">
      <c r="A6359" s="50">
        <v>6356</v>
      </c>
      <c r="B6359" s="51">
        <v>59.112437242086045</v>
      </c>
    </row>
    <row r="6360" spans="1:2" x14ac:dyDescent="0.2">
      <c r="A6360" s="50">
        <v>6357</v>
      </c>
      <c r="B6360" s="51">
        <v>63.414182439333153</v>
      </c>
    </row>
    <row r="6361" spans="1:2" x14ac:dyDescent="0.2">
      <c r="A6361" s="50">
        <v>6358</v>
      </c>
      <c r="B6361" s="51">
        <v>58.768438546040407</v>
      </c>
    </row>
    <row r="6362" spans="1:2" x14ac:dyDescent="0.2">
      <c r="A6362" s="50">
        <v>6359</v>
      </c>
      <c r="B6362" s="51">
        <v>63.866667909428806</v>
      </c>
    </row>
    <row r="6363" spans="1:2" x14ac:dyDescent="0.2">
      <c r="A6363" s="50">
        <v>6360</v>
      </c>
      <c r="B6363" s="51">
        <v>64.557649860026658</v>
      </c>
    </row>
    <row r="6364" spans="1:2" x14ac:dyDescent="0.2">
      <c r="A6364" s="50">
        <v>6361</v>
      </c>
      <c r="B6364" s="51">
        <v>61.366617387473255</v>
      </c>
    </row>
    <row r="6365" spans="1:2" x14ac:dyDescent="0.2">
      <c r="A6365" s="50">
        <v>6362</v>
      </c>
      <c r="B6365" s="51">
        <v>64.599783274419579</v>
      </c>
    </row>
    <row r="6366" spans="1:2" x14ac:dyDescent="0.2">
      <c r="A6366" s="50">
        <v>6363</v>
      </c>
      <c r="B6366" s="51">
        <v>59.204512670293418</v>
      </c>
    </row>
    <row r="6367" spans="1:2" x14ac:dyDescent="0.2">
      <c r="A6367" s="50">
        <v>6364</v>
      </c>
      <c r="B6367" s="51">
        <v>66.228483813438871</v>
      </c>
    </row>
    <row r="6368" spans="1:2" x14ac:dyDescent="0.2">
      <c r="A6368" s="50">
        <v>6365</v>
      </c>
      <c r="B6368" s="51">
        <v>61.116832812050681</v>
      </c>
    </row>
    <row r="6369" spans="1:2" x14ac:dyDescent="0.2">
      <c r="A6369" s="50">
        <v>6366</v>
      </c>
      <c r="B6369" s="51">
        <v>60.758618560295453</v>
      </c>
    </row>
    <row r="6370" spans="1:2" x14ac:dyDescent="0.2">
      <c r="A6370" s="50">
        <v>6367</v>
      </c>
      <c r="B6370" s="51">
        <v>63.276029341816333</v>
      </c>
    </row>
    <row r="6371" spans="1:2" x14ac:dyDescent="0.2">
      <c r="A6371" s="50">
        <v>6368</v>
      </c>
      <c r="B6371" s="51">
        <v>59.629589860551619</v>
      </c>
    </row>
    <row r="6372" spans="1:2" x14ac:dyDescent="0.2">
      <c r="A6372" s="50">
        <v>6369</v>
      </c>
      <c r="B6372" s="51">
        <v>62.641474180287396</v>
      </c>
    </row>
    <row r="6373" spans="1:2" x14ac:dyDescent="0.2">
      <c r="A6373" s="50">
        <v>6370</v>
      </c>
      <c r="B6373" s="51">
        <v>61.80637458789284</v>
      </c>
    </row>
    <row r="6374" spans="1:2" x14ac:dyDescent="0.2">
      <c r="A6374" s="50">
        <v>6371</v>
      </c>
      <c r="B6374" s="51">
        <v>61.389739098895248</v>
      </c>
    </row>
    <row r="6375" spans="1:2" x14ac:dyDescent="0.2">
      <c r="A6375" s="50">
        <v>6372</v>
      </c>
      <c r="B6375" s="51">
        <v>62.626874980765528</v>
      </c>
    </row>
    <row r="6376" spans="1:2" x14ac:dyDescent="0.2">
      <c r="A6376" s="50">
        <v>6373</v>
      </c>
      <c r="B6376" s="51">
        <v>65.210955753743789</v>
      </c>
    </row>
    <row r="6377" spans="1:2" x14ac:dyDescent="0.2">
      <c r="A6377" s="50">
        <v>6374</v>
      </c>
      <c r="B6377" s="51">
        <v>60.339885092145941</v>
      </c>
    </row>
    <row r="6378" spans="1:2" x14ac:dyDescent="0.2">
      <c r="A6378" s="50">
        <v>6375</v>
      </c>
      <c r="B6378" s="51">
        <v>62.762907398130999</v>
      </c>
    </row>
    <row r="6379" spans="1:2" x14ac:dyDescent="0.2">
      <c r="A6379" s="50">
        <v>6376</v>
      </c>
      <c r="B6379" s="51">
        <v>61.450432197990636</v>
      </c>
    </row>
    <row r="6380" spans="1:2" x14ac:dyDescent="0.2">
      <c r="A6380" s="50">
        <v>6377</v>
      </c>
      <c r="B6380" s="51">
        <v>62.448206243342092</v>
      </c>
    </row>
    <row r="6381" spans="1:2" x14ac:dyDescent="0.2">
      <c r="A6381" s="50">
        <v>6378</v>
      </c>
      <c r="B6381" s="51">
        <v>57.47484718555107</v>
      </c>
    </row>
    <row r="6382" spans="1:2" x14ac:dyDescent="0.2">
      <c r="A6382" s="50">
        <v>6379</v>
      </c>
      <c r="B6382" s="51">
        <v>65.151864709536582</v>
      </c>
    </row>
    <row r="6383" spans="1:2" x14ac:dyDescent="0.2">
      <c r="A6383" s="50">
        <v>6380</v>
      </c>
      <c r="B6383" s="51">
        <v>62.017348731664107</v>
      </c>
    </row>
    <row r="6384" spans="1:2" x14ac:dyDescent="0.2">
      <c r="A6384" s="50">
        <v>6381</v>
      </c>
      <c r="B6384" s="51">
        <v>62.213812346951613</v>
      </c>
    </row>
    <row r="6385" spans="1:2" x14ac:dyDescent="0.2">
      <c r="A6385" s="50">
        <v>6382</v>
      </c>
      <c r="B6385" s="51">
        <v>59.840306030415242</v>
      </c>
    </row>
    <row r="6386" spans="1:2" x14ac:dyDescent="0.2">
      <c r="A6386" s="50">
        <v>6383</v>
      </c>
      <c r="B6386" s="51">
        <v>62.286303954358118</v>
      </c>
    </row>
    <row r="6387" spans="1:2" x14ac:dyDescent="0.2">
      <c r="A6387" s="50">
        <v>6384</v>
      </c>
      <c r="B6387" s="51">
        <v>62.871426887895026</v>
      </c>
    </row>
    <row r="6388" spans="1:2" x14ac:dyDescent="0.2">
      <c r="A6388" s="50">
        <v>6385</v>
      </c>
      <c r="B6388" s="51">
        <v>63.897709756774823</v>
      </c>
    </row>
    <row r="6389" spans="1:2" x14ac:dyDescent="0.2">
      <c r="A6389" s="50">
        <v>6386</v>
      </c>
      <c r="B6389" s="51">
        <v>62.604133602232174</v>
      </c>
    </row>
    <row r="6390" spans="1:2" x14ac:dyDescent="0.2">
      <c r="A6390" s="50">
        <v>6387</v>
      </c>
      <c r="B6390" s="51">
        <v>60.289577758859281</v>
      </c>
    </row>
    <row r="6391" spans="1:2" x14ac:dyDescent="0.2">
      <c r="A6391" s="50">
        <v>6388</v>
      </c>
      <c r="B6391" s="51">
        <v>61.404508972891918</v>
      </c>
    </row>
    <row r="6392" spans="1:2" x14ac:dyDescent="0.2">
      <c r="A6392" s="50">
        <v>6389</v>
      </c>
      <c r="B6392" s="51">
        <v>61.465080930163893</v>
      </c>
    </row>
    <row r="6393" spans="1:2" x14ac:dyDescent="0.2">
      <c r="A6393" s="50">
        <v>6390</v>
      </c>
      <c r="B6393" s="51">
        <v>61.281740854726841</v>
      </c>
    </row>
    <row r="6394" spans="1:2" x14ac:dyDescent="0.2">
      <c r="A6394" s="50">
        <v>6391</v>
      </c>
      <c r="B6394" s="51">
        <v>61.820559304951772</v>
      </c>
    </row>
    <row r="6395" spans="1:2" x14ac:dyDescent="0.2">
      <c r="A6395" s="50">
        <v>6392</v>
      </c>
      <c r="B6395" s="51">
        <v>64.839071631943199</v>
      </c>
    </row>
    <row r="6396" spans="1:2" x14ac:dyDescent="0.2">
      <c r="A6396" s="50">
        <v>6393</v>
      </c>
      <c r="B6396" s="51">
        <v>57.809026822985409</v>
      </c>
    </row>
    <row r="6397" spans="1:2" x14ac:dyDescent="0.2">
      <c r="A6397" s="50">
        <v>6394</v>
      </c>
      <c r="B6397" s="51">
        <v>59.996152026572332</v>
      </c>
    </row>
    <row r="6398" spans="1:2" x14ac:dyDescent="0.2">
      <c r="A6398" s="50">
        <v>6395</v>
      </c>
      <c r="B6398" s="51">
        <v>63.557887305434292</v>
      </c>
    </row>
    <row r="6399" spans="1:2" x14ac:dyDescent="0.2">
      <c r="A6399" s="50">
        <v>6396</v>
      </c>
      <c r="B6399" s="51">
        <v>67.540543416257748</v>
      </c>
    </row>
    <row r="6400" spans="1:2" x14ac:dyDescent="0.2">
      <c r="A6400" s="50">
        <v>6397</v>
      </c>
      <c r="B6400" s="51">
        <v>66.611883037837885</v>
      </c>
    </row>
    <row r="6401" spans="1:2" x14ac:dyDescent="0.2">
      <c r="A6401" s="50">
        <v>6398</v>
      </c>
      <c r="B6401" s="51">
        <v>60.920935740324651</v>
      </c>
    </row>
    <row r="6402" spans="1:2" x14ac:dyDescent="0.2">
      <c r="A6402" s="50">
        <v>6399</v>
      </c>
      <c r="B6402" s="51">
        <v>61.343415644039311</v>
      </c>
    </row>
    <row r="6403" spans="1:2" x14ac:dyDescent="0.2">
      <c r="A6403" s="50">
        <v>6400</v>
      </c>
      <c r="B6403" s="51">
        <v>61.644221881509097</v>
      </c>
    </row>
    <row r="6404" spans="1:2" x14ac:dyDescent="0.2">
      <c r="A6404" s="50">
        <v>6401</v>
      </c>
      <c r="B6404" s="51">
        <v>60.68813327663544</v>
      </c>
    </row>
    <row r="6405" spans="1:2" x14ac:dyDescent="0.2">
      <c r="A6405" s="50">
        <v>6402</v>
      </c>
      <c r="B6405" s="51">
        <v>63.485277162313061</v>
      </c>
    </row>
    <row r="6406" spans="1:2" x14ac:dyDescent="0.2">
      <c r="A6406" s="50">
        <v>6403</v>
      </c>
      <c r="B6406" s="51">
        <v>57.968091257981712</v>
      </c>
    </row>
    <row r="6407" spans="1:2" x14ac:dyDescent="0.2">
      <c r="A6407" s="50">
        <v>6404</v>
      </c>
      <c r="B6407" s="51">
        <v>64.744826203699517</v>
      </c>
    </row>
    <row r="6408" spans="1:2" x14ac:dyDescent="0.2">
      <c r="A6408" s="50">
        <v>6405</v>
      </c>
      <c r="B6408" s="51">
        <v>62.544361672322047</v>
      </c>
    </row>
    <row r="6409" spans="1:2" x14ac:dyDescent="0.2">
      <c r="A6409" s="50">
        <v>6406</v>
      </c>
      <c r="B6409" s="51">
        <v>60.524273192707014</v>
      </c>
    </row>
    <row r="6410" spans="1:2" x14ac:dyDescent="0.2">
      <c r="A6410" s="50">
        <v>6407</v>
      </c>
      <c r="B6410" s="51">
        <v>60.827716170037569</v>
      </c>
    </row>
    <row r="6411" spans="1:2" x14ac:dyDescent="0.2">
      <c r="A6411" s="50">
        <v>6408</v>
      </c>
      <c r="B6411" s="51">
        <v>63.077273826078397</v>
      </c>
    </row>
    <row r="6412" spans="1:2" x14ac:dyDescent="0.2">
      <c r="A6412" s="50">
        <v>6409</v>
      </c>
      <c r="B6412" s="51">
        <v>60.448234961128463</v>
      </c>
    </row>
    <row r="6413" spans="1:2" x14ac:dyDescent="0.2">
      <c r="A6413" s="50">
        <v>6410</v>
      </c>
      <c r="B6413" s="51">
        <v>61.02787797310706</v>
      </c>
    </row>
    <row r="6414" spans="1:2" x14ac:dyDescent="0.2">
      <c r="A6414" s="50">
        <v>6411</v>
      </c>
      <c r="B6414" s="51">
        <v>62.521823030498432</v>
      </c>
    </row>
    <row r="6415" spans="1:2" x14ac:dyDescent="0.2">
      <c r="A6415" s="50">
        <v>6412</v>
      </c>
      <c r="B6415" s="51">
        <v>62.155603229903505</v>
      </c>
    </row>
    <row r="6416" spans="1:2" x14ac:dyDescent="0.2">
      <c r="A6416" s="50">
        <v>6413</v>
      </c>
      <c r="B6416" s="51">
        <v>60.120368751026014</v>
      </c>
    </row>
    <row r="6417" spans="1:2" x14ac:dyDescent="0.2">
      <c r="A6417" s="50">
        <v>6414</v>
      </c>
      <c r="B6417" s="51">
        <v>61.762012560047872</v>
      </c>
    </row>
    <row r="6418" spans="1:2" x14ac:dyDescent="0.2">
      <c r="A6418" s="50">
        <v>6415</v>
      </c>
      <c r="B6418" s="51">
        <v>65.272303681993677</v>
      </c>
    </row>
    <row r="6419" spans="1:2" x14ac:dyDescent="0.2">
      <c r="A6419" s="50">
        <v>6416</v>
      </c>
      <c r="B6419" s="51">
        <v>65.312888016417617</v>
      </c>
    </row>
    <row r="6420" spans="1:2" x14ac:dyDescent="0.2">
      <c r="A6420" s="50">
        <v>6417</v>
      </c>
      <c r="B6420" s="51">
        <v>61.842684122063275</v>
      </c>
    </row>
    <row r="6421" spans="1:2" x14ac:dyDescent="0.2">
      <c r="A6421" s="50">
        <v>6418</v>
      </c>
      <c r="B6421" s="51">
        <v>62.748069697798378</v>
      </c>
    </row>
    <row r="6422" spans="1:2" x14ac:dyDescent="0.2">
      <c r="A6422" s="50">
        <v>6419</v>
      </c>
      <c r="B6422" s="51">
        <v>64.450457234437181</v>
      </c>
    </row>
    <row r="6423" spans="1:2" x14ac:dyDescent="0.2">
      <c r="A6423" s="50">
        <v>6420</v>
      </c>
      <c r="B6423" s="51">
        <v>61.547841446285808</v>
      </c>
    </row>
    <row r="6424" spans="1:2" x14ac:dyDescent="0.2">
      <c r="A6424" s="50">
        <v>6421</v>
      </c>
      <c r="B6424" s="51">
        <v>63.767212574170344</v>
      </c>
    </row>
    <row r="6425" spans="1:2" x14ac:dyDescent="0.2">
      <c r="A6425" s="50">
        <v>6422</v>
      </c>
      <c r="B6425" s="51">
        <v>61.427506389742241</v>
      </c>
    </row>
    <row r="6426" spans="1:2" x14ac:dyDescent="0.2">
      <c r="A6426" s="50">
        <v>6423</v>
      </c>
      <c r="B6426" s="51">
        <v>64.287534548357243</v>
      </c>
    </row>
    <row r="6427" spans="1:2" x14ac:dyDescent="0.2">
      <c r="A6427" s="50">
        <v>6424</v>
      </c>
      <c r="B6427" s="51">
        <v>60.174213716601209</v>
      </c>
    </row>
    <row r="6428" spans="1:2" x14ac:dyDescent="0.2">
      <c r="A6428" s="50">
        <v>6425</v>
      </c>
      <c r="B6428" s="51">
        <v>63.142523805882568</v>
      </c>
    </row>
    <row r="6429" spans="1:2" x14ac:dyDescent="0.2">
      <c r="A6429" s="50">
        <v>6426</v>
      </c>
      <c r="B6429" s="51">
        <v>60.206446614068</v>
      </c>
    </row>
    <row r="6430" spans="1:2" x14ac:dyDescent="0.2">
      <c r="A6430" s="50">
        <v>6427</v>
      </c>
      <c r="B6430" s="51">
        <v>61.584884798233141</v>
      </c>
    </row>
    <row r="6431" spans="1:2" x14ac:dyDescent="0.2">
      <c r="A6431" s="50">
        <v>6428</v>
      </c>
      <c r="B6431" s="51">
        <v>60.895551535812572</v>
      </c>
    </row>
    <row r="6432" spans="1:2" x14ac:dyDescent="0.2">
      <c r="A6432" s="50">
        <v>6429</v>
      </c>
      <c r="B6432" s="51">
        <v>62.886558342026255</v>
      </c>
    </row>
    <row r="6433" spans="1:2" x14ac:dyDescent="0.2">
      <c r="A6433" s="50">
        <v>6430</v>
      </c>
      <c r="B6433" s="51">
        <v>61.076956441007361</v>
      </c>
    </row>
    <row r="6434" spans="1:2" x14ac:dyDescent="0.2">
      <c r="A6434" s="50">
        <v>6431</v>
      </c>
      <c r="B6434" s="51">
        <v>63.613980594126943</v>
      </c>
    </row>
    <row r="6435" spans="1:2" x14ac:dyDescent="0.2">
      <c r="A6435" s="50">
        <v>6432</v>
      </c>
      <c r="B6435" s="51">
        <v>61.784207919245063</v>
      </c>
    </row>
    <row r="6436" spans="1:2" x14ac:dyDescent="0.2">
      <c r="A6436" s="50">
        <v>6433</v>
      </c>
      <c r="B6436" s="51">
        <v>62.93406386207112</v>
      </c>
    </row>
    <row r="6437" spans="1:2" x14ac:dyDescent="0.2">
      <c r="A6437" s="50">
        <v>6434</v>
      </c>
      <c r="B6437" s="51">
        <v>63.660751969776889</v>
      </c>
    </row>
    <row r="6438" spans="1:2" x14ac:dyDescent="0.2">
      <c r="A6438" s="50">
        <v>6435</v>
      </c>
      <c r="B6438" s="51">
        <v>63.167483689715063</v>
      </c>
    </row>
    <row r="6439" spans="1:2" x14ac:dyDescent="0.2">
      <c r="A6439" s="50">
        <v>6436</v>
      </c>
      <c r="B6439" s="51">
        <v>65.059308551528488</v>
      </c>
    </row>
    <row r="6440" spans="1:2" x14ac:dyDescent="0.2">
      <c r="A6440" s="50">
        <v>6437</v>
      </c>
      <c r="B6440" s="51">
        <v>60.570542378302669</v>
      </c>
    </row>
    <row r="6441" spans="1:2" x14ac:dyDescent="0.2">
      <c r="A6441" s="50">
        <v>6438</v>
      </c>
      <c r="B6441" s="51">
        <v>62.227948111717289</v>
      </c>
    </row>
    <row r="6442" spans="1:2" x14ac:dyDescent="0.2">
      <c r="A6442" s="50">
        <v>6439</v>
      </c>
      <c r="B6442" s="51">
        <v>63.061582537045091</v>
      </c>
    </row>
    <row r="6443" spans="1:2" x14ac:dyDescent="0.2">
      <c r="A6443" s="50">
        <v>6440</v>
      </c>
      <c r="B6443" s="51">
        <v>63.234096712579237</v>
      </c>
    </row>
    <row r="6444" spans="1:2" x14ac:dyDescent="0.2">
      <c r="A6444" s="50">
        <v>6441</v>
      </c>
      <c r="B6444" s="51">
        <v>64.670931180293067</v>
      </c>
    </row>
    <row r="6445" spans="1:2" x14ac:dyDescent="0.2">
      <c r="A6445" s="50">
        <v>6442</v>
      </c>
      <c r="B6445" s="51">
        <v>61.180346838943734</v>
      </c>
    </row>
    <row r="6446" spans="1:2" x14ac:dyDescent="0.2">
      <c r="A6446" s="50">
        <v>6443</v>
      </c>
      <c r="B6446" s="51">
        <v>60.542423776427441</v>
      </c>
    </row>
    <row r="6447" spans="1:2" x14ac:dyDescent="0.2">
      <c r="A6447" s="50">
        <v>6444</v>
      </c>
      <c r="B6447" s="51">
        <v>63.94943300308384</v>
      </c>
    </row>
    <row r="6448" spans="1:2" x14ac:dyDescent="0.2">
      <c r="A6448" s="50">
        <v>6445</v>
      </c>
      <c r="B6448" s="51">
        <v>64.251166762892709</v>
      </c>
    </row>
    <row r="6449" spans="1:2" x14ac:dyDescent="0.2">
      <c r="A6449" s="50">
        <v>6446</v>
      </c>
      <c r="B6449" s="51">
        <v>61.901004315470388</v>
      </c>
    </row>
    <row r="6450" spans="1:2" x14ac:dyDescent="0.2">
      <c r="A6450" s="50">
        <v>6447</v>
      </c>
      <c r="B6450" s="51">
        <v>62.566952480085568</v>
      </c>
    </row>
    <row r="6451" spans="1:2" x14ac:dyDescent="0.2">
      <c r="A6451" s="50">
        <v>6448</v>
      </c>
      <c r="B6451" s="51">
        <v>65.782681848386076</v>
      </c>
    </row>
    <row r="6452" spans="1:2" x14ac:dyDescent="0.2">
      <c r="A6452" s="50">
        <v>6449</v>
      </c>
      <c r="B6452" s="51">
        <v>59.468870171958173</v>
      </c>
    </row>
    <row r="6453" spans="1:2" x14ac:dyDescent="0.2">
      <c r="A6453" s="50">
        <v>6450</v>
      </c>
      <c r="B6453" s="51">
        <v>65.00530047781352</v>
      </c>
    </row>
    <row r="6454" spans="1:2" x14ac:dyDescent="0.2">
      <c r="A6454" s="50">
        <v>6451</v>
      </c>
      <c r="B6454" s="51">
        <v>62.191756951080805</v>
      </c>
    </row>
    <row r="6455" spans="1:2" x14ac:dyDescent="0.2">
      <c r="A6455" s="50">
        <v>6452</v>
      </c>
      <c r="B6455" s="51">
        <v>61.688955914115176</v>
      </c>
    </row>
    <row r="6456" spans="1:2" x14ac:dyDescent="0.2">
      <c r="A6456" s="50">
        <v>6453</v>
      </c>
      <c r="B6456" s="51">
        <v>61.747779307312314</v>
      </c>
    </row>
    <row r="6457" spans="1:2" x14ac:dyDescent="0.2">
      <c r="A6457" s="50">
        <v>6454</v>
      </c>
      <c r="B6457" s="51">
        <v>61.570438569895245</v>
      </c>
    </row>
    <row r="6458" spans="1:2" x14ac:dyDescent="0.2">
      <c r="A6458" s="50">
        <v>6455</v>
      </c>
      <c r="B6458" s="51">
        <v>62.097465084323886</v>
      </c>
    </row>
    <row r="6459" spans="1:2" x14ac:dyDescent="0.2">
      <c r="A6459" s="50">
        <v>6456</v>
      </c>
      <c r="B6459" s="51">
        <v>60.370082346998629</v>
      </c>
    </row>
    <row r="6460" spans="1:2" x14ac:dyDescent="0.2">
      <c r="A6460" s="50">
        <v>6457</v>
      </c>
      <c r="B6460" s="51">
        <v>61.219420667599636</v>
      </c>
    </row>
    <row r="6461" spans="1:2" x14ac:dyDescent="0.2">
      <c r="A6461" s="50">
        <v>6458</v>
      </c>
      <c r="B6461" s="51">
        <v>61.995337236225254</v>
      </c>
    </row>
    <row r="6462" spans="1:2" x14ac:dyDescent="0.2">
      <c r="A6462" s="50">
        <v>6459</v>
      </c>
      <c r="B6462" s="51">
        <v>63.929116782575512</v>
      </c>
    </row>
    <row r="6463" spans="1:2" x14ac:dyDescent="0.2">
      <c r="A6463" s="50">
        <v>6460</v>
      </c>
      <c r="B6463" s="51">
        <v>61.052483075587794</v>
      </c>
    </row>
    <row r="6464" spans="1:2" x14ac:dyDescent="0.2">
      <c r="A6464" s="50">
        <v>6461</v>
      </c>
      <c r="B6464" s="51">
        <v>60.962237880917819</v>
      </c>
    </row>
    <row r="6465" spans="1:2" x14ac:dyDescent="0.2">
      <c r="A6465" s="50">
        <v>6462</v>
      </c>
      <c r="B6465" s="51">
        <v>62.701941824380704</v>
      </c>
    </row>
    <row r="6466" spans="1:2" x14ac:dyDescent="0.2">
      <c r="A6466" s="50">
        <v>6463</v>
      </c>
      <c r="B6466" s="51">
        <v>61.62985825570015</v>
      </c>
    </row>
    <row r="6467" spans="1:2" x14ac:dyDescent="0.2">
      <c r="A6467" s="50">
        <v>6464</v>
      </c>
      <c r="B6467" s="51">
        <v>61.923059002412856</v>
      </c>
    </row>
    <row r="6468" spans="1:2" x14ac:dyDescent="0.2">
      <c r="A6468" s="50">
        <v>6465</v>
      </c>
      <c r="B6468" s="51">
        <v>61.012045954527068</v>
      </c>
    </row>
    <row r="6469" spans="1:2" x14ac:dyDescent="0.2">
      <c r="A6469" s="50">
        <v>6466</v>
      </c>
      <c r="B6469" s="51">
        <v>63.846969637859338</v>
      </c>
    </row>
    <row r="6470" spans="1:2" x14ac:dyDescent="0.2">
      <c r="A6470" s="50">
        <v>6467</v>
      </c>
      <c r="B6470" s="51">
        <v>61.243102126306944</v>
      </c>
    </row>
    <row r="6471" spans="1:2" x14ac:dyDescent="0.2">
      <c r="A6471" s="50">
        <v>6468</v>
      </c>
      <c r="B6471" s="51">
        <v>65.446928343586663</v>
      </c>
    </row>
    <row r="6472" spans="1:2" x14ac:dyDescent="0.2">
      <c r="A6472" s="50">
        <v>6469</v>
      </c>
      <c r="B6472" s="51">
        <v>64.87031826994702</v>
      </c>
    </row>
    <row r="6473" spans="1:2" x14ac:dyDescent="0.2">
      <c r="A6473" s="50">
        <v>6470</v>
      </c>
      <c r="B6473" s="51">
        <v>62.367040510786957</v>
      </c>
    </row>
    <row r="6474" spans="1:2" x14ac:dyDescent="0.2">
      <c r="A6474" s="50">
        <v>6471</v>
      </c>
      <c r="B6474" s="51">
        <v>61.140980245159817</v>
      </c>
    </row>
    <row r="6475" spans="1:2" x14ac:dyDescent="0.2">
      <c r="A6475" s="50">
        <v>6472</v>
      </c>
      <c r="B6475" s="51">
        <v>63.397149699651912</v>
      </c>
    </row>
    <row r="6476" spans="1:2" x14ac:dyDescent="0.2">
      <c r="A6476" s="50">
        <v>6473</v>
      </c>
      <c r="B6476" s="51">
        <v>62.308444860270157</v>
      </c>
    </row>
    <row r="6477" spans="1:2" x14ac:dyDescent="0.2">
      <c r="A6477" s="50">
        <v>6474</v>
      </c>
      <c r="B6477" s="51">
        <v>61.328510377334638</v>
      </c>
    </row>
    <row r="6478" spans="1:2" x14ac:dyDescent="0.2">
      <c r="A6478" s="50">
        <v>6475</v>
      </c>
      <c r="B6478" s="51">
        <v>62.809449337619121</v>
      </c>
    </row>
    <row r="6479" spans="1:2" x14ac:dyDescent="0.2">
      <c r="A6479" s="50">
        <v>6476</v>
      </c>
      <c r="B6479" s="51">
        <v>64.157837560808574</v>
      </c>
    </row>
    <row r="6480" spans="1:2" x14ac:dyDescent="0.2">
      <c r="A6480" s="50">
        <v>6477</v>
      </c>
      <c r="B6480" s="51">
        <v>62.075457461526319</v>
      </c>
    </row>
    <row r="6481" spans="1:2" x14ac:dyDescent="0.2">
      <c r="A6481" s="50">
        <v>6478</v>
      </c>
      <c r="B6481" s="51">
        <v>62.039356168993535</v>
      </c>
    </row>
    <row r="6482" spans="1:2" x14ac:dyDescent="0.2">
      <c r="A6482" s="50">
        <v>6479</v>
      </c>
      <c r="B6482" s="51">
        <v>60.59840429985146</v>
      </c>
    </row>
    <row r="6483" spans="1:2" x14ac:dyDescent="0.2">
      <c r="A6483" s="50">
        <v>6480</v>
      </c>
      <c r="B6483" s="51">
        <v>60.616120566531073</v>
      </c>
    </row>
    <row r="6484" spans="1:2" x14ac:dyDescent="0.2">
      <c r="A6484" s="50">
        <v>6481</v>
      </c>
      <c r="B6484" s="51">
        <v>63.708252507964659</v>
      </c>
    </row>
    <row r="6485" spans="1:2" x14ac:dyDescent="0.2">
      <c r="A6485" s="50">
        <v>6482</v>
      </c>
      <c r="B6485" s="51">
        <v>65.378441995037448</v>
      </c>
    </row>
    <row r="6486" spans="1:2" x14ac:dyDescent="0.2">
      <c r="A6486" s="50">
        <v>6483</v>
      </c>
      <c r="B6486" s="51">
        <v>60.0869249910603</v>
      </c>
    </row>
    <row r="6487" spans="1:2" x14ac:dyDescent="0.2">
      <c r="A6487" s="50">
        <v>6484</v>
      </c>
      <c r="B6487" s="51">
        <v>63.344472510533173</v>
      </c>
    </row>
    <row r="6488" spans="1:2" x14ac:dyDescent="0.2">
      <c r="A6488" s="50">
        <v>6485</v>
      </c>
      <c r="B6488" s="51">
        <v>59.258034822788922</v>
      </c>
    </row>
    <row r="6489" spans="1:2" x14ac:dyDescent="0.2">
      <c r="A6489" s="50">
        <v>6486</v>
      </c>
      <c r="B6489" s="51">
        <v>63.208745726174563</v>
      </c>
    </row>
    <row r="6490" spans="1:2" x14ac:dyDescent="0.2">
      <c r="A6490" s="50">
        <v>6487</v>
      </c>
      <c r="B6490" s="51">
        <v>59.937793196068789</v>
      </c>
    </row>
    <row r="6491" spans="1:2" x14ac:dyDescent="0.2">
      <c r="A6491" s="50">
        <v>6488</v>
      </c>
      <c r="B6491" s="51">
        <v>62.11156394347104</v>
      </c>
    </row>
    <row r="6492" spans="1:2" x14ac:dyDescent="0.2">
      <c r="A6492" s="50">
        <v>6489</v>
      </c>
      <c r="B6492" s="51">
        <v>63.467897011146135</v>
      </c>
    </row>
    <row r="6493" spans="1:2" x14ac:dyDescent="0.2">
      <c r="A6493" s="50">
        <v>6490</v>
      </c>
      <c r="B6493" s="51">
        <v>62.133579632887091</v>
      </c>
    </row>
    <row r="6494" spans="1:2" x14ac:dyDescent="0.2">
      <c r="A6494" s="50">
        <v>6491</v>
      </c>
      <c r="B6494" s="51">
        <v>61.864786573582336</v>
      </c>
    </row>
    <row r="6495" spans="1:2" x14ac:dyDescent="0.2">
      <c r="A6495" s="50">
        <v>6492</v>
      </c>
      <c r="B6495" s="51">
        <v>61.204198191053194</v>
      </c>
    </row>
    <row r="6496" spans="1:2" x14ac:dyDescent="0.2">
      <c r="A6496" s="50">
        <v>6493</v>
      </c>
      <c r="B6496" s="51">
        <v>63.19258764332092</v>
      </c>
    </row>
    <row r="6497" spans="1:2" x14ac:dyDescent="0.2">
      <c r="A6497" s="50">
        <v>6494</v>
      </c>
      <c r="B6497" s="51">
        <v>62.847881188473863</v>
      </c>
    </row>
    <row r="6498" spans="1:2" x14ac:dyDescent="0.2">
      <c r="A6498" s="50">
        <v>6495</v>
      </c>
      <c r="B6498" s="51">
        <v>58.95097747349056</v>
      </c>
    </row>
    <row r="6499" spans="1:2" x14ac:dyDescent="0.2">
      <c r="A6499" s="50">
        <v>6496</v>
      </c>
      <c r="B6499" s="51">
        <v>63.632158209960522</v>
      </c>
    </row>
    <row r="6500" spans="1:2" x14ac:dyDescent="0.2">
      <c r="A6500" s="50">
        <v>6497</v>
      </c>
      <c r="B6500" s="51">
        <v>66.039245369284956</v>
      </c>
    </row>
    <row r="6501" spans="1:2" x14ac:dyDescent="0.2">
      <c r="A6501" s="50">
        <v>6498</v>
      </c>
      <c r="B6501" s="51">
        <v>59.053390485078559</v>
      </c>
    </row>
    <row r="6502" spans="1:2" x14ac:dyDescent="0.2">
      <c r="A6502" s="50">
        <v>6499</v>
      </c>
      <c r="B6502" s="51">
        <v>68.772157571675621</v>
      </c>
    </row>
    <row r="6503" spans="1:2" x14ac:dyDescent="0.2">
      <c r="A6503" s="50">
        <v>6500</v>
      </c>
      <c r="B6503" s="51">
        <v>60.495711709477753</v>
      </c>
    </row>
    <row r="6504" spans="1:2" x14ac:dyDescent="0.2">
      <c r="A6504" s="50">
        <v>6501</v>
      </c>
      <c r="B6504" s="51">
        <v>62.403556252118108</v>
      </c>
    </row>
    <row r="6505" spans="1:2" x14ac:dyDescent="0.2">
      <c r="A6505" s="50">
        <v>6502</v>
      </c>
      <c r="B6505" s="51">
        <v>62.507412292699385</v>
      </c>
    </row>
    <row r="6506" spans="1:2" x14ac:dyDescent="0.2">
      <c r="A6506" s="50">
        <v>6503</v>
      </c>
      <c r="B6506" s="51">
        <v>66.797905283495268</v>
      </c>
    </row>
    <row r="6507" spans="1:2" x14ac:dyDescent="0.2">
      <c r="A6507" s="50">
        <v>6504</v>
      </c>
      <c r="B6507" s="51">
        <v>57.189223643270971</v>
      </c>
    </row>
    <row r="6508" spans="1:2" x14ac:dyDescent="0.2">
      <c r="A6508" s="50">
        <v>6505</v>
      </c>
      <c r="B6508" s="51">
        <v>60.258420355695044</v>
      </c>
    </row>
    <row r="6509" spans="1:2" x14ac:dyDescent="0.2">
      <c r="A6509" s="50">
        <v>6506</v>
      </c>
      <c r="B6509" s="51">
        <v>62.949364985118137</v>
      </c>
    </row>
    <row r="6510" spans="1:2" x14ac:dyDescent="0.2">
      <c r="A6510" s="50">
        <v>6507</v>
      </c>
      <c r="B6510" s="51">
        <v>60.879205735852402</v>
      </c>
    </row>
    <row r="6511" spans="1:2" x14ac:dyDescent="0.2">
      <c r="A6511" s="50">
        <v>6508</v>
      </c>
      <c r="B6511" s="51">
        <v>64.386552921191239</v>
      </c>
    </row>
    <row r="6512" spans="1:2" x14ac:dyDescent="0.2">
      <c r="A6512" s="50">
        <v>6509</v>
      </c>
      <c r="B6512" s="51">
        <v>59.901413977926552</v>
      </c>
    </row>
    <row r="6513" spans="1:2" x14ac:dyDescent="0.2">
      <c r="A6513" s="50">
        <v>6510</v>
      </c>
      <c r="B6513" s="51">
        <v>63.786353272934115</v>
      </c>
    </row>
    <row r="6514" spans="1:2" x14ac:dyDescent="0.2">
      <c r="A6514" s="50">
        <v>6511</v>
      </c>
      <c r="B6514" s="51">
        <v>64.920221407496115</v>
      </c>
    </row>
    <row r="6515" spans="1:2" x14ac:dyDescent="0.2">
      <c r="A6515" s="50">
        <v>6512</v>
      </c>
      <c r="B6515" s="51">
        <v>60.78494270900292</v>
      </c>
    </row>
    <row r="6516" spans="1:2" x14ac:dyDescent="0.2">
      <c r="A6516" s="50">
        <v>6513</v>
      </c>
      <c r="B6516" s="51">
        <v>61.703248687022153</v>
      </c>
    </row>
    <row r="6517" spans="1:2" x14ac:dyDescent="0.2">
      <c r="A6517" s="50">
        <v>6514</v>
      </c>
      <c r="B6517" s="51">
        <v>60.466866181106241</v>
      </c>
    </row>
    <row r="6518" spans="1:2" x14ac:dyDescent="0.2">
      <c r="A6518" s="50">
        <v>6515</v>
      </c>
      <c r="B6518" s="51">
        <v>64.215375359654502</v>
      </c>
    </row>
    <row r="6519" spans="1:2" x14ac:dyDescent="0.2">
      <c r="A6519" s="50">
        <v>6516</v>
      </c>
      <c r="B6519" s="51">
        <v>63.512589570880905</v>
      </c>
    </row>
    <row r="6520" spans="1:2" x14ac:dyDescent="0.2">
      <c r="A6520" s="50">
        <v>6517</v>
      </c>
      <c r="B6520" s="51">
        <v>63.585810689621333</v>
      </c>
    </row>
    <row r="6521" spans="1:2" x14ac:dyDescent="0.2">
      <c r="A6521" s="50">
        <v>6518</v>
      </c>
      <c r="B6521" s="51">
        <v>63.370717215455457</v>
      </c>
    </row>
    <row r="6522" spans="1:2" x14ac:dyDescent="0.2">
      <c r="A6522" s="50">
        <v>6519</v>
      </c>
      <c r="B6522" s="51">
        <v>64.068069713794912</v>
      </c>
    </row>
    <row r="6523" spans="1:2" x14ac:dyDescent="0.2">
      <c r="A6523" s="50">
        <v>6520</v>
      </c>
      <c r="B6523" s="51">
        <v>62.250031281394421</v>
      </c>
    </row>
    <row r="6524" spans="1:2" x14ac:dyDescent="0.2">
      <c r="A6524" s="50">
        <v>6521</v>
      </c>
      <c r="B6524" s="51">
        <v>61.510647186233705</v>
      </c>
    </row>
    <row r="6525" spans="1:2" x14ac:dyDescent="0.2">
      <c r="A6525" s="50">
        <v>6522</v>
      </c>
      <c r="B6525" s="51">
        <v>62.272134416298712</v>
      </c>
    </row>
    <row r="6526" spans="1:2" x14ac:dyDescent="0.2">
      <c r="A6526" s="50">
        <v>6523</v>
      </c>
      <c r="B6526" s="51">
        <v>59.514503311037608</v>
      </c>
    </row>
    <row r="6527" spans="1:2" x14ac:dyDescent="0.2">
      <c r="A6527" s="50">
        <v>6524</v>
      </c>
      <c r="B6527" s="51">
        <v>62.824426622092503</v>
      </c>
    </row>
    <row r="6528" spans="1:2" x14ac:dyDescent="0.2">
      <c r="A6528" s="50">
        <v>6525</v>
      </c>
      <c r="B6528" s="51">
        <v>61.266685059483308</v>
      </c>
    </row>
    <row r="6529" spans="1:2" x14ac:dyDescent="0.2">
      <c r="A6529" s="50">
        <v>6526</v>
      </c>
      <c r="B6529" s="51">
        <v>62.99742573991751</v>
      </c>
    </row>
    <row r="6530" spans="1:2" x14ac:dyDescent="0.2">
      <c r="A6530" s="50">
        <v>6527</v>
      </c>
      <c r="B6530" s="51">
        <v>63.440937055111519</v>
      </c>
    </row>
    <row r="6531" spans="1:2" x14ac:dyDescent="0.2">
      <c r="A6531" s="50">
        <v>6528</v>
      </c>
      <c r="B6531" s="51">
        <v>63.816496699109798</v>
      </c>
    </row>
    <row r="6532" spans="1:2" x14ac:dyDescent="0.2">
      <c r="A6532" s="50">
        <v>6529</v>
      </c>
      <c r="B6532" s="51">
        <v>62.78613711198566</v>
      </c>
    </row>
    <row r="6533" spans="1:2" x14ac:dyDescent="0.2">
      <c r="A6533" s="50">
        <v>6530</v>
      </c>
      <c r="B6533" s="51">
        <v>59.391244588095397</v>
      </c>
    </row>
    <row r="6534" spans="1:2" x14ac:dyDescent="0.2">
      <c r="A6534" s="50">
        <v>6531</v>
      </c>
      <c r="B6534" s="51">
        <v>63.012913076227719</v>
      </c>
    </row>
    <row r="6535" spans="1:2" x14ac:dyDescent="0.2">
      <c r="A6535" s="50">
        <v>6532</v>
      </c>
      <c r="B6535" s="51">
        <v>60.670810436455682</v>
      </c>
    </row>
    <row r="6536" spans="1:2" x14ac:dyDescent="0.2">
      <c r="A6536" s="50">
        <v>6533</v>
      </c>
      <c r="B6536" s="51">
        <v>65.64458146623133</v>
      </c>
    </row>
    <row r="6537" spans="1:2" x14ac:dyDescent="0.2">
      <c r="A6537" s="50">
        <v>6534</v>
      </c>
      <c r="B6537" s="51">
        <v>64.516387569480059</v>
      </c>
    </row>
    <row r="6538" spans="1:2" x14ac:dyDescent="0.2">
      <c r="A6538" s="50">
        <v>6535</v>
      </c>
      <c r="B6538" s="51">
        <v>62.910260954928354</v>
      </c>
    </row>
    <row r="6539" spans="1:2" x14ac:dyDescent="0.2">
      <c r="A6539" s="50">
        <v>6536</v>
      </c>
      <c r="B6539" s="51">
        <v>58.299985964487973</v>
      </c>
    </row>
    <row r="6540" spans="1:2" x14ac:dyDescent="0.2">
      <c r="A6540" s="50">
        <v>6537</v>
      </c>
      <c r="B6540" s="51">
        <v>64.411274124433973</v>
      </c>
    </row>
    <row r="6541" spans="1:2" x14ac:dyDescent="0.2">
      <c r="A6541" s="50">
        <v>6538</v>
      </c>
      <c r="B6541" s="51">
        <v>63.101875716148847</v>
      </c>
    </row>
    <row r="6542" spans="1:2" x14ac:dyDescent="0.2">
      <c r="A6542" s="50">
        <v>6539</v>
      </c>
      <c r="B6542" s="51">
        <v>65.566550746126154</v>
      </c>
    </row>
    <row r="6543" spans="1:2" x14ac:dyDescent="0.2">
      <c r="A6543" s="50">
        <v>6540</v>
      </c>
      <c r="B6543" s="51">
        <v>59.802128492354022</v>
      </c>
    </row>
    <row r="6544" spans="1:2" x14ac:dyDescent="0.2">
      <c r="A6544" s="50">
        <v>6541</v>
      </c>
      <c r="B6544" s="51">
        <v>64.03492043381226</v>
      </c>
    </row>
    <row r="6545" spans="1:2" x14ac:dyDescent="0.2">
      <c r="A6545" s="50">
        <v>6542</v>
      </c>
      <c r="B6545" s="51">
        <v>63.981471703711215</v>
      </c>
    </row>
    <row r="6546" spans="1:2" x14ac:dyDescent="0.2">
      <c r="A6546" s="50">
        <v>6543</v>
      </c>
      <c r="B6546" s="51">
        <v>62.425861865288972</v>
      </c>
    </row>
    <row r="6547" spans="1:2" x14ac:dyDescent="0.2">
      <c r="A6547" s="50">
        <v>6544</v>
      </c>
      <c r="B6547" s="51">
        <v>60.94616099751331</v>
      </c>
    </row>
    <row r="6548" spans="1:2" x14ac:dyDescent="0.2">
      <c r="A6548" s="50">
        <v>6545</v>
      </c>
      <c r="B6548" s="51">
        <v>64.101673029639898</v>
      </c>
    </row>
    <row r="6549" spans="1:2" x14ac:dyDescent="0.2">
      <c r="A6549" s="50">
        <v>6546</v>
      </c>
      <c r="B6549" s="51">
        <v>60.643581761997559</v>
      </c>
    </row>
    <row r="6550" spans="1:2" x14ac:dyDescent="0.2">
      <c r="A6550" s="50">
        <v>6547</v>
      </c>
      <c r="B6550" s="51">
        <v>62.053451767034886</v>
      </c>
    </row>
    <row r="6551" spans="1:2" x14ac:dyDescent="0.2">
      <c r="A6551" s="50">
        <v>6548</v>
      </c>
      <c r="B6551" s="51">
        <v>63.68961659215006</v>
      </c>
    </row>
    <row r="6552" spans="1:2" x14ac:dyDescent="0.2">
      <c r="A6552" s="50">
        <v>6549</v>
      </c>
      <c r="B6552" s="51">
        <v>61.607395941020606</v>
      </c>
    </row>
    <row r="6553" spans="1:2" x14ac:dyDescent="0.2">
      <c r="A6553" s="50">
        <v>6550</v>
      </c>
      <c r="B6553" s="51">
        <v>63.540126791294625</v>
      </c>
    </row>
    <row r="6554" spans="1:2" x14ac:dyDescent="0.2">
      <c r="A6554" s="50">
        <v>6551</v>
      </c>
      <c r="B6554" s="51">
        <v>61.959211688225338</v>
      </c>
    </row>
    <row r="6555" spans="1:2" x14ac:dyDescent="0.2">
      <c r="A6555" s="50">
        <v>6552</v>
      </c>
      <c r="B6555" s="51">
        <v>62.389287813578569</v>
      </c>
    </row>
    <row r="6556" spans="1:2" x14ac:dyDescent="0.2">
      <c r="A6556" s="50">
        <v>6553</v>
      </c>
      <c r="B6556" s="51">
        <v>58.556421070396595</v>
      </c>
    </row>
    <row r="6557" spans="1:2" x14ac:dyDescent="0.2">
      <c r="A6557" s="50">
        <v>6554</v>
      </c>
      <c r="B6557" s="51">
        <v>64.12344517304328</v>
      </c>
    </row>
    <row r="6558" spans="1:2" x14ac:dyDescent="0.2">
      <c r="A6558" s="50">
        <v>6555</v>
      </c>
      <c r="B6558" s="51">
        <v>63.737583378285734</v>
      </c>
    </row>
    <row r="6559" spans="1:2" x14ac:dyDescent="0.2">
      <c r="A6559" s="50">
        <v>6556</v>
      </c>
      <c r="B6559" s="51">
        <v>62.973340326027554</v>
      </c>
    </row>
    <row r="6560" spans="1:2" x14ac:dyDescent="0.2">
      <c r="A6560" s="50">
        <v>6557</v>
      </c>
      <c r="B6560" s="51">
        <v>56.248245276280436</v>
      </c>
    </row>
    <row r="6561" spans="1:2" x14ac:dyDescent="0.2">
      <c r="A6561" s="50">
        <v>6558</v>
      </c>
      <c r="B6561" s="51">
        <v>65.696897814480948</v>
      </c>
    </row>
    <row r="6562" spans="1:2" x14ac:dyDescent="0.2">
      <c r="A6562" s="50">
        <v>6559</v>
      </c>
      <c r="B6562" s="51">
        <v>61.487895877970615</v>
      </c>
    </row>
    <row r="6563" spans="1:2" x14ac:dyDescent="0.2">
      <c r="A6563" s="50">
        <v>6560</v>
      </c>
      <c r="B6563" s="51">
        <v>64.013916682724542</v>
      </c>
    </row>
    <row r="6564" spans="1:2" x14ac:dyDescent="0.2">
      <c r="A6564" s="50">
        <v>6561</v>
      </c>
      <c r="B6564" s="51">
        <v>60.853548240119103</v>
      </c>
    </row>
    <row r="6565" spans="1:2" x14ac:dyDescent="0.2">
      <c r="A6565" s="50">
        <v>6562</v>
      </c>
      <c r="B6565" s="51">
        <v>61.525188258563084</v>
      </c>
    </row>
    <row r="6566" spans="1:2" x14ac:dyDescent="0.2">
      <c r="A6566" s="50">
        <v>6563</v>
      </c>
      <c r="B6566" s="51">
        <v>61.092565585386708</v>
      </c>
    </row>
    <row r="6567" spans="1:2" x14ac:dyDescent="0.2">
      <c r="A6567" s="50">
        <v>6564</v>
      </c>
      <c r="B6567" s="51">
        <v>62.344825568125849</v>
      </c>
    </row>
    <row r="6568" spans="1:2" x14ac:dyDescent="0.2">
      <c r="A6568" s="50">
        <v>6565</v>
      </c>
      <c r="B6568" s="51">
        <v>62.687229920634543</v>
      </c>
    </row>
    <row r="6569" spans="1:2" x14ac:dyDescent="0.2">
      <c r="A6569" s="50">
        <v>6566</v>
      </c>
      <c r="B6569" s="51">
        <v>64.791343976949349</v>
      </c>
    </row>
    <row r="6570" spans="1:2" x14ac:dyDescent="0.2">
      <c r="A6570" s="50">
        <v>6567</v>
      </c>
      <c r="B6570" s="51">
        <v>60.987214284414954</v>
      </c>
    </row>
    <row r="6571" spans="1:2" x14ac:dyDescent="0.2">
      <c r="A6571" s="50">
        <v>6568</v>
      </c>
      <c r="B6571" s="51">
        <v>61.156386723903658</v>
      </c>
    </row>
    <row r="6572" spans="1:2" x14ac:dyDescent="0.2">
      <c r="A6572" s="50">
        <v>6569</v>
      </c>
      <c r="B6572" s="51">
        <v>62.169715465029796</v>
      </c>
    </row>
    <row r="6573" spans="1:2" x14ac:dyDescent="0.2">
      <c r="A6573" s="50">
        <v>6570</v>
      </c>
      <c r="B6573" s="51">
        <v>63.259605050965511</v>
      </c>
    </row>
    <row r="6574" spans="1:2" x14ac:dyDescent="0.2">
      <c r="A6574" s="50">
        <v>6571</v>
      </c>
      <c r="B6574" s="51">
        <v>62.664318738888433</v>
      </c>
    </row>
    <row r="6575" spans="1:2" x14ac:dyDescent="0.2">
      <c r="A6575" s="50">
        <v>6572</v>
      </c>
      <c r="B6575" s="51">
        <v>60.030967191373698</v>
      </c>
    </row>
    <row r="6576" spans="1:2" x14ac:dyDescent="0.2">
      <c r="A6576" s="50">
        <v>6573</v>
      </c>
      <c r="B6576" s="51">
        <v>61.937178522219746</v>
      </c>
    </row>
    <row r="6577" spans="1:2" x14ac:dyDescent="0.2">
      <c r="A6577" s="50">
        <v>6574</v>
      </c>
      <c r="B6577" s="51">
        <v>64.192739987910684</v>
      </c>
    </row>
    <row r="6578" spans="1:2" x14ac:dyDescent="0.2">
      <c r="A6578" s="50">
        <v>6575</v>
      </c>
      <c r="B6578" s="51">
        <v>60.418898634855651</v>
      </c>
    </row>
    <row r="6579" spans="1:2" x14ac:dyDescent="0.2">
      <c r="A6579" s="50">
        <v>6576</v>
      </c>
      <c r="B6579" s="51">
        <v>62.581451464450922</v>
      </c>
    </row>
    <row r="6580" spans="1:2" x14ac:dyDescent="0.2">
      <c r="A6580" s="50">
        <v>6577</v>
      </c>
      <c r="B6580" s="51">
        <v>61.981234772361965</v>
      </c>
    </row>
    <row r="6581" spans="1:2" x14ac:dyDescent="0.2">
      <c r="A6581" s="50">
        <v>6578</v>
      </c>
      <c r="B6581" s="51">
        <v>60.811075009664258</v>
      </c>
    </row>
    <row r="6582" spans="1:2" x14ac:dyDescent="0.2">
      <c r="A6582" s="50">
        <v>6579</v>
      </c>
      <c r="B6582" s="51">
        <v>64.715629067401096</v>
      </c>
    </row>
    <row r="6583" spans="1:2" x14ac:dyDescent="0.2">
      <c r="A6583" s="50">
        <v>6580</v>
      </c>
      <c r="B6583" s="51">
        <v>58.692223090767072</v>
      </c>
    </row>
    <row r="6584" spans="1:2" x14ac:dyDescent="0.2">
      <c r="A6584" s="50">
        <v>6581</v>
      </c>
      <c r="B6584" s="51">
        <v>58.884690356490218</v>
      </c>
    </row>
    <row r="6585" spans="1:2" x14ac:dyDescent="0.2">
      <c r="A6585" s="50">
        <v>6582</v>
      </c>
      <c r="B6585" s="51">
        <v>58.185819634627947</v>
      </c>
    </row>
    <row r="6586" spans="1:2" x14ac:dyDescent="0.2">
      <c r="A6586" s="50">
        <v>6583</v>
      </c>
      <c r="B6586" s="51">
        <v>59.697579906819314</v>
      </c>
    </row>
    <row r="6587" spans="1:2" x14ac:dyDescent="0.2">
      <c r="A6587" s="50">
        <v>6584</v>
      </c>
      <c r="B6587" s="51">
        <v>64.311145510623874</v>
      </c>
    </row>
    <row r="6588" spans="1:2" x14ac:dyDescent="0.2">
      <c r="A6588" s="50">
        <v>6585</v>
      </c>
      <c r="B6588" s="51">
        <v>63.301807474388248</v>
      </c>
    </row>
    <row r="6589" spans="1:2" x14ac:dyDescent="0.2">
      <c r="A6589" s="50">
        <v>6586</v>
      </c>
      <c r="B6589" s="51">
        <v>64.348521280850093</v>
      </c>
    </row>
    <row r="6590" spans="1:2" x14ac:dyDescent="0.2">
      <c r="A6590" s="50">
        <v>6587</v>
      </c>
      <c r="B6590" s="51">
        <v>61.725531589043712</v>
      </c>
    </row>
    <row r="6591" spans="1:2" x14ac:dyDescent="0.2">
      <c r="A6591" s="50">
        <v>6588</v>
      </c>
      <c r="B6591" s="51">
        <v>63.126609457068753</v>
      </c>
    </row>
    <row r="6592" spans="1:2" x14ac:dyDescent="0.2">
      <c r="A6592" s="50">
        <v>6589</v>
      </c>
      <c r="B6592" s="51">
        <v>63.037187527693177</v>
      </c>
    </row>
    <row r="6593" spans="1:2" x14ac:dyDescent="0.2">
      <c r="A6593" s="50">
        <v>6590</v>
      </c>
      <c r="B6593" s="51">
        <v>66.359685756893583</v>
      </c>
    </row>
    <row r="6594" spans="1:2" x14ac:dyDescent="0.2">
      <c r="A6594" s="50">
        <v>6591</v>
      </c>
      <c r="B6594" s="51">
        <v>58.465687053532157</v>
      </c>
    </row>
    <row r="6595" spans="1:2" x14ac:dyDescent="0.2">
      <c r="A6595" s="50">
        <v>6592</v>
      </c>
      <c r="B6595" s="51">
        <v>59.342081711189209</v>
      </c>
    </row>
    <row r="6596" spans="1:2" x14ac:dyDescent="0.2">
      <c r="A6596" s="50">
        <v>6593</v>
      </c>
      <c r="B6596" s="51">
        <v>65.492491568773062</v>
      </c>
    </row>
    <row r="6597" spans="1:2" x14ac:dyDescent="0.2">
      <c r="A6597" s="50">
        <v>6594</v>
      </c>
      <c r="B6597" s="51">
        <v>61.66660983918625</v>
      </c>
    </row>
    <row r="6598" spans="1:2" x14ac:dyDescent="0.2">
      <c r="A6598" s="50">
        <v>6595</v>
      </c>
      <c r="B6598" s="51">
        <v>63.327757465432015</v>
      </c>
    </row>
    <row r="6599" spans="1:2" x14ac:dyDescent="0.2">
      <c r="A6599" s="50">
        <v>6596</v>
      </c>
      <c r="B6599" s="51">
        <v>62.484953598200896</v>
      </c>
    </row>
    <row r="6600" spans="1:2" x14ac:dyDescent="0.2">
      <c r="A6600" s="50">
        <v>6597</v>
      </c>
      <c r="B6600" s="51">
        <v>60.741652807922087</v>
      </c>
    </row>
    <row r="6601" spans="1:2" x14ac:dyDescent="0.2">
      <c r="A6601" s="50">
        <v>6598</v>
      </c>
      <c r="B6601" s="51">
        <v>65.115108803545652</v>
      </c>
    </row>
    <row r="6602" spans="1:2" x14ac:dyDescent="0.2">
      <c r="A6602" s="50">
        <v>6599</v>
      </c>
      <c r="B6602" s="51">
        <v>65.936193931143819</v>
      </c>
    </row>
    <row r="6603" spans="1:2" x14ac:dyDescent="0.2">
      <c r="A6603" s="50">
        <v>6600</v>
      </c>
      <c r="B6603" s="51">
        <v>61.305170105195977</v>
      </c>
    </row>
    <row r="6604" spans="1:2" x14ac:dyDescent="0.2">
      <c r="A6604" s="50">
        <v>6601</v>
      </c>
      <c r="B6604" s="51">
        <v>64.971582799460336</v>
      </c>
    </row>
    <row r="6605" spans="1:2" x14ac:dyDescent="0.2">
      <c r="A6605" s="50">
        <v>6602</v>
      </c>
      <c r="B6605" s="51">
        <v>67.194344847707711</v>
      </c>
    </row>
    <row r="6606" spans="1:2" x14ac:dyDescent="0.2">
      <c r="A6606" s="50">
        <v>6603</v>
      </c>
      <c r="B6606" s="51">
        <v>60.714998567145379</v>
      </c>
    </row>
    <row r="6607" spans="1:2" x14ac:dyDescent="0.2">
      <c r="A6607" s="50">
        <v>6604</v>
      </c>
      <c r="B6607" s="51">
        <v>61.878933454759064</v>
      </c>
    </row>
    <row r="6608" spans="1:2" x14ac:dyDescent="0.2">
      <c r="A6608" s="50">
        <v>6605</v>
      </c>
      <c r="B6608" s="51">
        <v>64.490392679296761</v>
      </c>
    </row>
    <row r="6609" spans="1:2" x14ac:dyDescent="0.2">
      <c r="A6609" s="50">
        <v>6606</v>
      </c>
      <c r="B6609" s="51">
        <v>59.58687380348173</v>
      </c>
    </row>
    <row r="6610" spans="1:2" x14ac:dyDescent="0.2">
      <c r="A6610" s="50">
        <v>6607</v>
      </c>
      <c r="B6610" s="51">
        <v>64.627253179351129</v>
      </c>
    </row>
    <row r="6611" spans="1:2" x14ac:dyDescent="0.2">
      <c r="A6611" s="50">
        <v>6608</v>
      </c>
      <c r="B6611" s="51">
        <v>62.724968580062395</v>
      </c>
    </row>
    <row r="6612" spans="1:2" x14ac:dyDescent="0.2">
      <c r="A6612" s="50">
        <v>6609</v>
      </c>
      <c r="B6612" s="51">
        <v>59.73784499668804</v>
      </c>
    </row>
    <row r="6613" spans="1:2" x14ac:dyDescent="0.2">
      <c r="A6613" s="50">
        <v>6610</v>
      </c>
      <c r="B6613" s="51">
        <v>62.462540257942329</v>
      </c>
    </row>
    <row r="6614" spans="1:2" x14ac:dyDescent="0.2">
      <c r="A6614" s="50">
        <v>6611</v>
      </c>
      <c r="B6614" s="51">
        <v>62.33061187088002</v>
      </c>
    </row>
    <row r="6615" spans="1:2" x14ac:dyDescent="0.2">
      <c r="A6615" s="50">
        <v>6612</v>
      </c>
      <c r="B6615" s="51">
        <v>59.112437242086045</v>
      </c>
    </row>
    <row r="6616" spans="1:2" x14ac:dyDescent="0.2">
      <c r="A6616" s="50">
        <v>6613</v>
      </c>
      <c r="B6616" s="51">
        <v>63.414182439333153</v>
      </c>
    </row>
    <row r="6617" spans="1:2" x14ac:dyDescent="0.2">
      <c r="A6617" s="50">
        <v>6614</v>
      </c>
      <c r="B6617" s="51">
        <v>58.768438546040407</v>
      </c>
    </row>
    <row r="6618" spans="1:2" x14ac:dyDescent="0.2">
      <c r="A6618" s="50">
        <v>6615</v>
      </c>
      <c r="B6618" s="51">
        <v>63.866667909428806</v>
      </c>
    </row>
    <row r="6619" spans="1:2" x14ac:dyDescent="0.2">
      <c r="A6619" s="50">
        <v>6616</v>
      </c>
      <c r="B6619" s="51">
        <v>64.557649860026658</v>
      </c>
    </row>
    <row r="6620" spans="1:2" x14ac:dyDescent="0.2">
      <c r="A6620" s="50">
        <v>6617</v>
      </c>
      <c r="B6620" s="51">
        <v>61.366617387473255</v>
      </c>
    </row>
    <row r="6621" spans="1:2" x14ac:dyDescent="0.2">
      <c r="A6621" s="50">
        <v>6618</v>
      </c>
      <c r="B6621" s="51">
        <v>64.599783274419579</v>
      </c>
    </row>
    <row r="6622" spans="1:2" x14ac:dyDescent="0.2">
      <c r="A6622" s="50">
        <v>6619</v>
      </c>
      <c r="B6622" s="51">
        <v>59.204512670293418</v>
      </c>
    </row>
    <row r="6623" spans="1:2" x14ac:dyDescent="0.2">
      <c r="A6623" s="50">
        <v>6620</v>
      </c>
      <c r="B6623" s="51">
        <v>66.228483813438871</v>
      </c>
    </row>
    <row r="6624" spans="1:2" x14ac:dyDescent="0.2">
      <c r="A6624" s="50">
        <v>6621</v>
      </c>
      <c r="B6624" s="51">
        <v>61.116832812050681</v>
      </c>
    </row>
    <row r="6625" spans="1:2" x14ac:dyDescent="0.2">
      <c r="A6625" s="50">
        <v>6622</v>
      </c>
      <c r="B6625" s="51">
        <v>60.758618560295453</v>
      </c>
    </row>
    <row r="6626" spans="1:2" x14ac:dyDescent="0.2">
      <c r="A6626" s="50">
        <v>6623</v>
      </c>
      <c r="B6626" s="51">
        <v>63.276029341816333</v>
      </c>
    </row>
    <row r="6627" spans="1:2" x14ac:dyDescent="0.2">
      <c r="A6627" s="50">
        <v>6624</v>
      </c>
      <c r="B6627" s="51">
        <v>59.629589860551619</v>
      </c>
    </row>
    <row r="6628" spans="1:2" x14ac:dyDescent="0.2">
      <c r="A6628" s="50">
        <v>6625</v>
      </c>
      <c r="B6628" s="51">
        <v>62.641474180287396</v>
      </c>
    </row>
    <row r="6629" spans="1:2" x14ac:dyDescent="0.2">
      <c r="A6629" s="50">
        <v>6626</v>
      </c>
      <c r="B6629" s="51">
        <v>61.80637458789284</v>
      </c>
    </row>
    <row r="6630" spans="1:2" x14ac:dyDescent="0.2">
      <c r="A6630" s="50">
        <v>6627</v>
      </c>
      <c r="B6630" s="51">
        <v>61.389739098895248</v>
      </c>
    </row>
    <row r="6631" spans="1:2" x14ac:dyDescent="0.2">
      <c r="A6631" s="50">
        <v>6628</v>
      </c>
      <c r="B6631" s="51">
        <v>62.626874980765528</v>
      </c>
    </row>
    <row r="6632" spans="1:2" x14ac:dyDescent="0.2">
      <c r="A6632" s="50">
        <v>6629</v>
      </c>
      <c r="B6632" s="51">
        <v>65.210955753743789</v>
      </c>
    </row>
    <row r="6633" spans="1:2" x14ac:dyDescent="0.2">
      <c r="A6633" s="50">
        <v>6630</v>
      </c>
      <c r="B6633" s="51">
        <v>60.339885092145941</v>
      </c>
    </row>
    <row r="6634" spans="1:2" x14ac:dyDescent="0.2">
      <c r="A6634" s="50">
        <v>6631</v>
      </c>
      <c r="B6634" s="51">
        <v>62.762907398130999</v>
      </c>
    </row>
    <row r="6635" spans="1:2" x14ac:dyDescent="0.2">
      <c r="A6635" s="50">
        <v>6632</v>
      </c>
      <c r="B6635" s="51">
        <v>61.450432197990636</v>
      </c>
    </row>
    <row r="6636" spans="1:2" x14ac:dyDescent="0.2">
      <c r="A6636" s="50">
        <v>6633</v>
      </c>
      <c r="B6636" s="51">
        <v>62.448206243342092</v>
      </c>
    </row>
    <row r="6637" spans="1:2" x14ac:dyDescent="0.2">
      <c r="A6637" s="50">
        <v>6634</v>
      </c>
      <c r="B6637" s="51">
        <v>57.47484718555107</v>
      </c>
    </row>
    <row r="6638" spans="1:2" x14ac:dyDescent="0.2">
      <c r="A6638" s="50">
        <v>6635</v>
      </c>
      <c r="B6638" s="51">
        <v>65.151864709536582</v>
      </c>
    </row>
    <row r="6639" spans="1:2" x14ac:dyDescent="0.2">
      <c r="A6639" s="50">
        <v>6636</v>
      </c>
      <c r="B6639" s="51">
        <v>62.017348731664107</v>
      </c>
    </row>
    <row r="6640" spans="1:2" x14ac:dyDescent="0.2">
      <c r="A6640" s="50">
        <v>6637</v>
      </c>
      <c r="B6640" s="51">
        <v>62.213812346951613</v>
      </c>
    </row>
    <row r="6641" spans="1:2" x14ac:dyDescent="0.2">
      <c r="A6641" s="50">
        <v>6638</v>
      </c>
      <c r="B6641" s="51">
        <v>59.840306030415242</v>
      </c>
    </row>
    <row r="6642" spans="1:2" x14ac:dyDescent="0.2">
      <c r="A6642" s="50">
        <v>6639</v>
      </c>
      <c r="B6642" s="51">
        <v>62.286303954358118</v>
      </c>
    </row>
    <row r="6643" spans="1:2" x14ac:dyDescent="0.2">
      <c r="A6643" s="50">
        <v>6640</v>
      </c>
      <c r="B6643" s="51">
        <v>62.871426887895026</v>
      </c>
    </row>
    <row r="6644" spans="1:2" x14ac:dyDescent="0.2">
      <c r="A6644" s="50">
        <v>6641</v>
      </c>
      <c r="B6644" s="51">
        <v>63.897709756774823</v>
      </c>
    </row>
    <row r="6645" spans="1:2" x14ac:dyDescent="0.2">
      <c r="A6645" s="50">
        <v>6642</v>
      </c>
      <c r="B6645" s="51">
        <v>62.604133602232174</v>
      </c>
    </row>
    <row r="6646" spans="1:2" x14ac:dyDescent="0.2">
      <c r="A6646" s="50">
        <v>6643</v>
      </c>
      <c r="B6646" s="51">
        <v>60.289577758859281</v>
      </c>
    </row>
    <row r="6647" spans="1:2" x14ac:dyDescent="0.2">
      <c r="A6647" s="50">
        <v>6644</v>
      </c>
      <c r="B6647" s="51">
        <v>61.404508972891918</v>
      </c>
    </row>
    <row r="6648" spans="1:2" x14ac:dyDescent="0.2">
      <c r="A6648" s="50">
        <v>6645</v>
      </c>
      <c r="B6648" s="51">
        <v>61.465080930163893</v>
      </c>
    </row>
    <row r="6649" spans="1:2" x14ac:dyDescent="0.2">
      <c r="A6649" s="50">
        <v>6646</v>
      </c>
      <c r="B6649" s="51">
        <v>61.281740854726841</v>
      </c>
    </row>
    <row r="6650" spans="1:2" x14ac:dyDescent="0.2">
      <c r="A6650" s="50">
        <v>6647</v>
      </c>
      <c r="B6650" s="51">
        <v>61.820559304951772</v>
      </c>
    </row>
    <row r="6651" spans="1:2" x14ac:dyDescent="0.2">
      <c r="A6651" s="50">
        <v>6648</v>
      </c>
      <c r="B6651" s="51">
        <v>64.839071631943199</v>
      </c>
    </row>
    <row r="6652" spans="1:2" x14ac:dyDescent="0.2">
      <c r="A6652" s="50">
        <v>6649</v>
      </c>
      <c r="B6652" s="51">
        <v>57.809026822985409</v>
      </c>
    </row>
    <row r="6653" spans="1:2" x14ac:dyDescent="0.2">
      <c r="A6653" s="50">
        <v>6650</v>
      </c>
      <c r="B6653" s="51">
        <v>59.996152026572332</v>
      </c>
    </row>
    <row r="6654" spans="1:2" x14ac:dyDescent="0.2">
      <c r="A6654" s="50">
        <v>6651</v>
      </c>
      <c r="B6654" s="51">
        <v>63.557887305434292</v>
      </c>
    </row>
    <row r="6655" spans="1:2" x14ac:dyDescent="0.2">
      <c r="A6655" s="50">
        <v>6652</v>
      </c>
      <c r="B6655" s="51">
        <v>67.540543416257748</v>
      </c>
    </row>
    <row r="6656" spans="1:2" x14ac:dyDescent="0.2">
      <c r="A6656" s="50">
        <v>6653</v>
      </c>
      <c r="B6656" s="51">
        <v>66.611883037837885</v>
      </c>
    </row>
    <row r="6657" spans="1:2" x14ac:dyDescent="0.2">
      <c r="A6657" s="50">
        <v>6654</v>
      </c>
      <c r="B6657" s="51">
        <v>60.920935740324651</v>
      </c>
    </row>
    <row r="6658" spans="1:2" x14ac:dyDescent="0.2">
      <c r="A6658" s="50">
        <v>6655</v>
      </c>
      <c r="B6658" s="51">
        <v>61.343415644039311</v>
      </c>
    </row>
    <row r="6659" spans="1:2" x14ac:dyDescent="0.2">
      <c r="A6659" s="50">
        <v>6656</v>
      </c>
      <c r="B6659" s="51">
        <v>61.644221881509097</v>
      </c>
    </row>
    <row r="6660" spans="1:2" x14ac:dyDescent="0.2">
      <c r="A6660" s="50">
        <v>6657</v>
      </c>
      <c r="B6660" s="51">
        <v>60.68813327663544</v>
      </c>
    </row>
    <row r="6661" spans="1:2" x14ac:dyDescent="0.2">
      <c r="A6661" s="50">
        <v>6658</v>
      </c>
      <c r="B6661" s="51">
        <v>63.485277162313061</v>
      </c>
    </row>
    <row r="6662" spans="1:2" x14ac:dyDescent="0.2">
      <c r="A6662" s="50">
        <v>6659</v>
      </c>
      <c r="B6662" s="51">
        <v>57.968091257981712</v>
      </c>
    </row>
    <row r="6663" spans="1:2" x14ac:dyDescent="0.2">
      <c r="A6663" s="50">
        <v>6660</v>
      </c>
      <c r="B6663" s="51">
        <v>64.744826203699517</v>
      </c>
    </row>
    <row r="6664" spans="1:2" x14ac:dyDescent="0.2">
      <c r="A6664" s="50">
        <v>6661</v>
      </c>
      <c r="B6664" s="51">
        <v>62.544361672322047</v>
      </c>
    </row>
    <row r="6665" spans="1:2" x14ac:dyDescent="0.2">
      <c r="A6665" s="50">
        <v>6662</v>
      </c>
      <c r="B6665" s="51">
        <v>60.524273192707014</v>
      </c>
    </row>
    <row r="6666" spans="1:2" x14ac:dyDescent="0.2">
      <c r="A6666" s="50">
        <v>6663</v>
      </c>
      <c r="B6666" s="51">
        <v>60.827716170037569</v>
      </c>
    </row>
    <row r="6667" spans="1:2" x14ac:dyDescent="0.2">
      <c r="A6667" s="50">
        <v>6664</v>
      </c>
      <c r="B6667" s="51">
        <v>63.077273826078397</v>
      </c>
    </row>
    <row r="6668" spans="1:2" x14ac:dyDescent="0.2">
      <c r="A6668" s="50">
        <v>6665</v>
      </c>
      <c r="B6668" s="51">
        <v>60.448234961128463</v>
      </c>
    </row>
    <row r="6669" spans="1:2" x14ac:dyDescent="0.2">
      <c r="A6669" s="50">
        <v>6666</v>
      </c>
      <c r="B6669" s="51">
        <v>61.02787797310706</v>
      </c>
    </row>
    <row r="6670" spans="1:2" x14ac:dyDescent="0.2">
      <c r="A6670" s="50">
        <v>6667</v>
      </c>
      <c r="B6670" s="51">
        <v>62.521823030498432</v>
      </c>
    </row>
    <row r="6671" spans="1:2" x14ac:dyDescent="0.2">
      <c r="A6671" s="50">
        <v>6668</v>
      </c>
      <c r="B6671" s="51">
        <v>62.155603229903505</v>
      </c>
    </row>
    <row r="6672" spans="1:2" x14ac:dyDescent="0.2">
      <c r="A6672" s="50">
        <v>6669</v>
      </c>
      <c r="B6672" s="51">
        <v>60.120368751026014</v>
      </c>
    </row>
    <row r="6673" spans="1:2" x14ac:dyDescent="0.2">
      <c r="A6673" s="50">
        <v>6670</v>
      </c>
      <c r="B6673" s="51">
        <v>61.762012560047872</v>
      </c>
    </row>
    <row r="6674" spans="1:2" x14ac:dyDescent="0.2">
      <c r="A6674" s="50">
        <v>6671</v>
      </c>
      <c r="B6674" s="51">
        <v>65.272303681993677</v>
      </c>
    </row>
    <row r="6675" spans="1:2" x14ac:dyDescent="0.2">
      <c r="A6675" s="50">
        <v>6672</v>
      </c>
      <c r="B6675" s="51">
        <v>65.312888016417617</v>
      </c>
    </row>
    <row r="6676" spans="1:2" x14ac:dyDescent="0.2">
      <c r="A6676" s="50">
        <v>6673</v>
      </c>
      <c r="B6676" s="51">
        <v>61.842684122063275</v>
      </c>
    </row>
    <row r="6677" spans="1:2" x14ac:dyDescent="0.2">
      <c r="A6677" s="50">
        <v>6674</v>
      </c>
      <c r="B6677" s="51">
        <v>62.748069697798378</v>
      </c>
    </row>
    <row r="6678" spans="1:2" x14ac:dyDescent="0.2">
      <c r="A6678" s="50">
        <v>6675</v>
      </c>
      <c r="B6678" s="51">
        <v>64.450457234437181</v>
      </c>
    </row>
    <row r="6679" spans="1:2" x14ac:dyDescent="0.2">
      <c r="A6679" s="50">
        <v>6676</v>
      </c>
      <c r="B6679" s="51">
        <v>61.547841446285808</v>
      </c>
    </row>
    <row r="6680" spans="1:2" x14ac:dyDescent="0.2">
      <c r="A6680" s="50">
        <v>6677</v>
      </c>
      <c r="B6680" s="51">
        <v>63.767212574170344</v>
      </c>
    </row>
    <row r="6681" spans="1:2" x14ac:dyDescent="0.2">
      <c r="A6681" s="50">
        <v>6678</v>
      </c>
      <c r="B6681" s="51">
        <v>61.427506389742241</v>
      </c>
    </row>
    <row r="6682" spans="1:2" x14ac:dyDescent="0.2">
      <c r="A6682" s="50">
        <v>6679</v>
      </c>
      <c r="B6682" s="51">
        <v>64.287534548357243</v>
      </c>
    </row>
    <row r="6683" spans="1:2" x14ac:dyDescent="0.2">
      <c r="A6683" s="50">
        <v>6680</v>
      </c>
      <c r="B6683" s="51">
        <v>60.174213716601209</v>
      </c>
    </row>
    <row r="6684" spans="1:2" x14ac:dyDescent="0.2">
      <c r="A6684" s="50">
        <v>6681</v>
      </c>
      <c r="B6684" s="51">
        <v>63.142523805882568</v>
      </c>
    </row>
    <row r="6685" spans="1:2" x14ac:dyDescent="0.2">
      <c r="A6685" s="50">
        <v>6682</v>
      </c>
      <c r="B6685" s="51">
        <v>60.206446614068</v>
      </c>
    </row>
    <row r="6686" spans="1:2" x14ac:dyDescent="0.2">
      <c r="A6686" s="50">
        <v>6683</v>
      </c>
      <c r="B6686" s="51">
        <v>61.584884798233141</v>
      </c>
    </row>
    <row r="6687" spans="1:2" x14ac:dyDescent="0.2">
      <c r="A6687" s="50">
        <v>6684</v>
      </c>
      <c r="B6687" s="51">
        <v>60.895551535812572</v>
      </c>
    </row>
    <row r="6688" spans="1:2" x14ac:dyDescent="0.2">
      <c r="A6688" s="50">
        <v>6685</v>
      </c>
      <c r="B6688" s="51">
        <v>62.886558342026255</v>
      </c>
    </row>
    <row r="6689" spans="1:2" x14ac:dyDescent="0.2">
      <c r="A6689" s="50">
        <v>6686</v>
      </c>
      <c r="B6689" s="51">
        <v>61.076956441007361</v>
      </c>
    </row>
    <row r="6690" spans="1:2" x14ac:dyDescent="0.2">
      <c r="A6690" s="50">
        <v>6687</v>
      </c>
      <c r="B6690" s="51">
        <v>63.613980594126943</v>
      </c>
    </row>
    <row r="6691" spans="1:2" x14ac:dyDescent="0.2">
      <c r="A6691" s="50">
        <v>6688</v>
      </c>
      <c r="B6691" s="51">
        <v>61.784207919245063</v>
      </c>
    </row>
    <row r="6692" spans="1:2" x14ac:dyDescent="0.2">
      <c r="A6692" s="50">
        <v>6689</v>
      </c>
      <c r="B6692" s="51">
        <v>62.93406386207112</v>
      </c>
    </row>
    <row r="6693" spans="1:2" x14ac:dyDescent="0.2">
      <c r="A6693" s="50">
        <v>6690</v>
      </c>
      <c r="B6693" s="51">
        <v>63.660751969776889</v>
      </c>
    </row>
    <row r="6694" spans="1:2" x14ac:dyDescent="0.2">
      <c r="A6694" s="50">
        <v>6691</v>
      </c>
      <c r="B6694" s="51">
        <v>63.167483689715063</v>
      </c>
    </row>
    <row r="6695" spans="1:2" x14ac:dyDescent="0.2">
      <c r="A6695" s="50">
        <v>6692</v>
      </c>
      <c r="B6695" s="51">
        <v>65.059308551528488</v>
      </c>
    </row>
    <row r="6696" spans="1:2" x14ac:dyDescent="0.2">
      <c r="A6696" s="50">
        <v>6693</v>
      </c>
      <c r="B6696" s="51">
        <v>60.570542378302669</v>
      </c>
    </row>
    <row r="6697" spans="1:2" x14ac:dyDescent="0.2">
      <c r="A6697" s="50">
        <v>6694</v>
      </c>
      <c r="B6697" s="51">
        <v>62.227948111717289</v>
      </c>
    </row>
    <row r="6698" spans="1:2" x14ac:dyDescent="0.2">
      <c r="A6698" s="50">
        <v>6695</v>
      </c>
      <c r="B6698" s="51">
        <v>63.061582537045091</v>
      </c>
    </row>
    <row r="6699" spans="1:2" x14ac:dyDescent="0.2">
      <c r="A6699" s="50">
        <v>6696</v>
      </c>
      <c r="B6699" s="51">
        <v>63.234096712579237</v>
      </c>
    </row>
    <row r="6700" spans="1:2" x14ac:dyDescent="0.2">
      <c r="A6700" s="50">
        <v>6697</v>
      </c>
      <c r="B6700" s="51">
        <v>64.670931180293067</v>
      </c>
    </row>
    <row r="6701" spans="1:2" x14ac:dyDescent="0.2">
      <c r="A6701" s="50">
        <v>6698</v>
      </c>
      <c r="B6701" s="51">
        <v>61.180346838943734</v>
      </c>
    </row>
    <row r="6702" spans="1:2" x14ac:dyDescent="0.2">
      <c r="A6702" s="50">
        <v>6699</v>
      </c>
      <c r="B6702" s="51">
        <v>60.542423776427441</v>
      </c>
    </row>
    <row r="6703" spans="1:2" x14ac:dyDescent="0.2">
      <c r="A6703" s="50">
        <v>6700</v>
      </c>
      <c r="B6703" s="51">
        <v>63.94943300308384</v>
      </c>
    </row>
    <row r="6704" spans="1:2" x14ac:dyDescent="0.2">
      <c r="A6704" s="50">
        <v>6701</v>
      </c>
      <c r="B6704" s="51">
        <v>64.251166762892709</v>
      </c>
    </row>
    <row r="6705" spans="1:2" x14ac:dyDescent="0.2">
      <c r="A6705" s="50">
        <v>6702</v>
      </c>
      <c r="B6705" s="51">
        <v>61.901004315470388</v>
      </c>
    </row>
    <row r="6706" spans="1:2" x14ac:dyDescent="0.2">
      <c r="A6706" s="50">
        <v>6703</v>
      </c>
      <c r="B6706" s="51">
        <v>62.566952480085568</v>
      </c>
    </row>
    <row r="6707" spans="1:2" x14ac:dyDescent="0.2">
      <c r="A6707" s="50">
        <v>6704</v>
      </c>
      <c r="B6707" s="51">
        <v>65.782681848386076</v>
      </c>
    </row>
    <row r="6708" spans="1:2" x14ac:dyDescent="0.2">
      <c r="A6708" s="50">
        <v>6705</v>
      </c>
      <c r="B6708" s="51">
        <v>59.468870171958173</v>
      </c>
    </row>
    <row r="6709" spans="1:2" x14ac:dyDescent="0.2">
      <c r="A6709" s="50">
        <v>6706</v>
      </c>
      <c r="B6709" s="51">
        <v>65.00530047781352</v>
      </c>
    </row>
    <row r="6710" spans="1:2" x14ac:dyDescent="0.2">
      <c r="A6710" s="50">
        <v>6707</v>
      </c>
      <c r="B6710" s="51">
        <v>62.191756951080805</v>
      </c>
    </row>
    <row r="6711" spans="1:2" x14ac:dyDescent="0.2">
      <c r="A6711" s="50">
        <v>6708</v>
      </c>
      <c r="B6711" s="51">
        <v>61.688955914115176</v>
      </c>
    </row>
    <row r="6712" spans="1:2" x14ac:dyDescent="0.2">
      <c r="A6712" s="50">
        <v>6709</v>
      </c>
      <c r="B6712" s="51">
        <v>61.747779307312314</v>
      </c>
    </row>
    <row r="6713" spans="1:2" x14ac:dyDescent="0.2">
      <c r="A6713" s="50">
        <v>6710</v>
      </c>
      <c r="B6713" s="51">
        <v>61.570438569895245</v>
      </c>
    </row>
    <row r="6714" spans="1:2" x14ac:dyDescent="0.2">
      <c r="A6714" s="50">
        <v>6711</v>
      </c>
      <c r="B6714" s="51">
        <v>62.097465084323886</v>
      </c>
    </row>
    <row r="6715" spans="1:2" x14ac:dyDescent="0.2">
      <c r="A6715" s="50">
        <v>6712</v>
      </c>
      <c r="B6715" s="51">
        <v>60.370082346998629</v>
      </c>
    </row>
    <row r="6716" spans="1:2" x14ac:dyDescent="0.2">
      <c r="A6716" s="50">
        <v>6713</v>
      </c>
      <c r="B6716" s="51">
        <v>61.219420667599636</v>
      </c>
    </row>
    <row r="6717" spans="1:2" x14ac:dyDescent="0.2">
      <c r="A6717" s="50">
        <v>6714</v>
      </c>
      <c r="B6717" s="51">
        <v>61.995337236225254</v>
      </c>
    </row>
    <row r="6718" spans="1:2" x14ac:dyDescent="0.2">
      <c r="A6718" s="50">
        <v>6715</v>
      </c>
      <c r="B6718" s="51">
        <v>63.929116782575512</v>
      </c>
    </row>
    <row r="6719" spans="1:2" x14ac:dyDescent="0.2">
      <c r="A6719" s="50">
        <v>6716</v>
      </c>
      <c r="B6719" s="51">
        <v>61.052483075587794</v>
      </c>
    </row>
    <row r="6720" spans="1:2" x14ac:dyDescent="0.2">
      <c r="A6720" s="50">
        <v>6717</v>
      </c>
      <c r="B6720" s="51">
        <v>60.962237880917819</v>
      </c>
    </row>
    <row r="6721" spans="1:2" x14ac:dyDescent="0.2">
      <c r="A6721" s="50">
        <v>6718</v>
      </c>
      <c r="B6721" s="51">
        <v>62.701941824380704</v>
      </c>
    </row>
    <row r="6722" spans="1:2" x14ac:dyDescent="0.2">
      <c r="A6722" s="50">
        <v>6719</v>
      </c>
      <c r="B6722" s="51">
        <v>61.62985825570015</v>
      </c>
    </row>
    <row r="6723" spans="1:2" x14ac:dyDescent="0.2">
      <c r="A6723" s="50">
        <v>6720</v>
      </c>
      <c r="B6723" s="51">
        <v>61.923059002412856</v>
      </c>
    </row>
    <row r="6724" spans="1:2" x14ac:dyDescent="0.2">
      <c r="A6724" s="50">
        <v>6721</v>
      </c>
      <c r="B6724" s="51">
        <v>61.012045954527068</v>
      </c>
    </row>
    <row r="6725" spans="1:2" x14ac:dyDescent="0.2">
      <c r="A6725" s="50">
        <v>6722</v>
      </c>
      <c r="B6725" s="51">
        <v>63.846969637859338</v>
      </c>
    </row>
    <row r="6726" spans="1:2" x14ac:dyDescent="0.2">
      <c r="A6726" s="50">
        <v>6723</v>
      </c>
      <c r="B6726" s="51">
        <v>61.243102126306944</v>
      </c>
    </row>
    <row r="6727" spans="1:2" x14ac:dyDescent="0.2">
      <c r="A6727" s="50">
        <v>6724</v>
      </c>
      <c r="B6727" s="51">
        <v>65.446928343586663</v>
      </c>
    </row>
    <row r="6728" spans="1:2" x14ac:dyDescent="0.2">
      <c r="A6728" s="50">
        <v>6725</v>
      </c>
      <c r="B6728" s="51">
        <v>64.87031826994702</v>
      </c>
    </row>
    <row r="6729" spans="1:2" x14ac:dyDescent="0.2">
      <c r="A6729" s="50">
        <v>6726</v>
      </c>
      <c r="B6729" s="51">
        <v>62.367040510786957</v>
      </c>
    </row>
    <row r="6730" spans="1:2" x14ac:dyDescent="0.2">
      <c r="A6730" s="50">
        <v>6727</v>
      </c>
      <c r="B6730" s="51">
        <v>61.140980245159817</v>
      </c>
    </row>
    <row r="6731" spans="1:2" x14ac:dyDescent="0.2">
      <c r="A6731" s="50">
        <v>6728</v>
      </c>
      <c r="B6731" s="51">
        <v>63.397149699651912</v>
      </c>
    </row>
    <row r="6732" spans="1:2" x14ac:dyDescent="0.2">
      <c r="A6732" s="50">
        <v>6729</v>
      </c>
      <c r="B6732" s="51">
        <v>62.308444860270157</v>
      </c>
    </row>
    <row r="6733" spans="1:2" x14ac:dyDescent="0.2">
      <c r="A6733" s="50">
        <v>6730</v>
      </c>
      <c r="B6733" s="51">
        <v>61.328510377334638</v>
      </c>
    </row>
    <row r="6734" spans="1:2" x14ac:dyDescent="0.2">
      <c r="A6734" s="50">
        <v>6731</v>
      </c>
      <c r="B6734" s="51">
        <v>62.809449337619121</v>
      </c>
    </row>
    <row r="6735" spans="1:2" x14ac:dyDescent="0.2">
      <c r="A6735" s="50">
        <v>6732</v>
      </c>
      <c r="B6735" s="51">
        <v>64.157837560808574</v>
      </c>
    </row>
    <row r="6736" spans="1:2" x14ac:dyDescent="0.2">
      <c r="A6736" s="50">
        <v>6733</v>
      </c>
      <c r="B6736" s="51">
        <v>62.075457461526319</v>
      </c>
    </row>
    <row r="6737" spans="1:2" x14ac:dyDescent="0.2">
      <c r="A6737" s="50">
        <v>6734</v>
      </c>
      <c r="B6737" s="51">
        <v>62.039356168993535</v>
      </c>
    </row>
    <row r="6738" spans="1:2" x14ac:dyDescent="0.2">
      <c r="A6738" s="50">
        <v>6735</v>
      </c>
      <c r="B6738" s="51">
        <v>60.59840429985146</v>
      </c>
    </row>
    <row r="6739" spans="1:2" x14ac:dyDescent="0.2">
      <c r="A6739" s="50">
        <v>6736</v>
      </c>
      <c r="B6739" s="51">
        <v>60.616120566531073</v>
      </c>
    </row>
    <row r="6740" spans="1:2" x14ac:dyDescent="0.2">
      <c r="A6740" s="50">
        <v>6737</v>
      </c>
      <c r="B6740" s="51">
        <v>63.708252507964659</v>
      </c>
    </row>
    <row r="6741" spans="1:2" x14ac:dyDescent="0.2">
      <c r="A6741" s="50">
        <v>6738</v>
      </c>
      <c r="B6741" s="51">
        <v>65.378441995037448</v>
      </c>
    </row>
    <row r="6742" spans="1:2" x14ac:dyDescent="0.2">
      <c r="A6742" s="50">
        <v>6739</v>
      </c>
      <c r="B6742" s="51">
        <v>60.0869249910603</v>
      </c>
    </row>
    <row r="6743" spans="1:2" x14ac:dyDescent="0.2">
      <c r="A6743" s="50">
        <v>6740</v>
      </c>
      <c r="B6743" s="51">
        <v>63.344472510533173</v>
      </c>
    </row>
    <row r="6744" spans="1:2" x14ac:dyDescent="0.2">
      <c r="A6744" s="50">
        <v>6741</v>
      </c>
      <c r="B6744" s="51">
        <v>59.258034822788922</v>
      </c>
    </row>
    <row r="6745" spans="1:2" x14ac:dyDescent="0.2">
      <c r="A6745" s="50">
        <v>6742</v>
      </c>
      <c r="B6745" s="51">
        <v>63.208745726174563</v>
      </c>
    </row>
    <row r="6746" spans="1:2" x14ac:dyDescent="0.2">
      <c r="A6746" s="50">
        <v>6743</v>
      </c>
      <c r="B6746" s="51">
        <v>59.937793196068789</v>
      </c>
    </row>
    <row r="6747" spans="1:2" x14ac:dyDescent="0.2">
      <c r="A6747" s="50">
        <v>6744</v>
      </c>
      <c r="B6747" s="51">
        <v>62.11156394347104</v>
      </c>
    </row>
    <row r="6748" spans="1:2" x14ac:dyDescent="0.2">
      <c r="A6748" s="50">
        <v>6745</v>
      </c>
      <c r="B6748" s="51">
        <v>63.467897011146135</v>
      </c>
    </row>
    <row r="6749" spans="1:2" x14ac:dyDescent="0.2">
      <c r="A6749" s="50">
        <v>6746</v>
      </c>
      <c r="B6749" s="51">
        <v>62.133579632887091</v>
      </c>
    </row>
    <row r="6750" spans="1:2" x14ac:dyDescent="0.2">
      <c r="A6750" s="50">
        <v>6747</v>
      </c>
      <c r="B6750" s="51">
        <v>61.864786573582336</v>
      </c>
    </row>
    <row r="6751" spans="1:2" x14ac:dyDescent="0.2">
      <c r="A6751" s="50">
        <v>6748</v>
      </c>
      <c r="B6751" s="51">
        <v>61.204198191053194</v>
      </c>
    </row>
    <row r="6752" spans="1:2" x14ac:dyDescent="0.2">
      <c r="A6752" s="50">
        <v>6749</v>
      </c>
      <c r="B6752" s="51">
        <v>63.19258764332092</v>
      </c>
    </row>
    <row r="6753" spans="1:2" x14ac:dyDescent="0.2">
      <c r="A6753" s="50">
        <v>6750</v>
      </c>
      <c r="B6753" s="51">
        <v>62.847881188473863</v>
      </c>
    </row>
    <row r="6754" spans="1:2" x14ac:dyDescent="0.2">
      <c r="A6754" s="50">
        <v>6751</v>
      </c>
      <c r="B6754" s="51">
        <v>58.95097747349056</v>
      </c>
    </row>
    <row r="6755" spans="1:2" x14ac:dyDescent="0.2">
      <c r="A6755" s="50">
        <v>6752</v>
      </c>
      <c r="B6755" s="51">
        <v>63.632158209960522</v>
      </c>
    </row>
    <row r="6756" spans="1:2" x14ac:dyDescent="0.2">
      <c r="A6756" s="50">
        <v>6753</v>
      </c>
      <c r="B6756" s="51">
        <v>66.039245369284956</v>
      </c>
    </row>
    <row r="6757" spans="1:2" x14ac:dyDescent="0.2">
      <c r="A6757" s="50">
        <v>6754</v>
      </c>
      <c r="B6757" s="51">
        <v>59.053390485078559</v>
      </c>
    </row>
    <row r="6758" spans="1:2" x14ac:dyDescent="0.2">
      <c r="A6758" s="50">
        <v>6755</v>
      </c>
      <c r="B6758" s="51">
        <v>68.772157571675621</v>
      </c>
    </row>
    <row r="6759" spans="1:2" x14ac:dyDescent="0.2">
      <c r="A6759" s="50">
        <v>6756</v>
      </c>
      <c r="B6759" s="51">
        <v>60.495711709477753</v>
      </c>
    </row>
    <row r="6760" spans="1:2" x14ac:dyDescent="0.2">
      <c r="A6760" s="50">
        <v>6757</v>
      </c>
      <c r="B6760" s="51">
        <v>62.403556252118108</v>
      </c>
    </row>
    <row r="6761" spans="1:2" x14ac:dyDescent="0.2">
      <c r="A6761" s="50">
        <v>6758</v>
      </c>
      <c r="B6761" s="51">
        <v>62.507412292699385</v>
      </c>
    </row>
    <row r="6762" spans="1:2" x14ac:dyDescent="0.2">
      <c r="A6762" s="50">
        <v>6759</v>
      </c>
      <c r="B6762" s="51">
        <v>66.797905283495268</v>
      </c>
    </row>
    <row r="6763" spans="1:2" x14ac:dyDescent="0.2">
      <c r="A6763" s="50">
        <v>6760</v>
      </c>
      <c r="B6763" s="51">
        <v>57.189223643270971</v>
      </c>
    </row>
    <row r="6764" spans="1:2" x14ac:dyDescent="0.2">
      <c r="A6764" s="50">
        <v>6761</v>
      </c>
      <c r="B6764" s="51">
        <v>60.258420355695044</v>
      </c>
    </row>
    <row r="6765" spans="1:2" x14ac:dyDescent="0.2">
      <c r="A6765" s="50">
        <v>6762</v>
      </c>
      <c r="B6765" s="51">
        <v>62.949364985118137</v>
      </c>
    </row>
    <row r="6766" spans="1:2" x14ac:dyDescent="0.2">
      <c r="A6766" s="50">
        <v>6763</v>
      </c>
      <c r="B6766" s="51">
        <v>60.879205735852402</v>
      </c>
    </row>
    <row r="6767" spans="1:2" x14ac:dyDescent="0.2">
      <c r="A6767" s="50">
        <v>6764</v>
      </c>
      <c r="B6767" s="51">
        <v>64.386552921191239</v>
      </c>
    </row>
    <row r="6768" spans="1:2" x14ac:dyDescent="0.2">
      <c r="A6768" s="50">
        <v>6765</v>
      </c>
      <c r="B6768" s="51">
        <v>59.901413977926552</v>
      </c>
    </row>
    <row r="6769" spans="1:2" x14ac:dyDescent="0.2">
      <c r="A6769" s="50">
        <v>6766</v>
      </c>
      <c r="B6769" s="51">
        <v>63.786353272934115</v>
      </c>
    </row>
    <row r="6770" spans="1:2" x14ac:dyDescent="0.2">
      <c r="A6770" s="50">
        <v>6767</v>
      </c>
      <c r="B6770" s="51">
        <v>64.920221407496115</v>
      </c>
    </row>
    <row r="6771" spans="1:2" x14ac:dyDescent="0.2">
      <c r="A6771" s="50">
        <v>6768</v>
      </c>
      <c r="B6771" s="51">
        <v>60.78494270900292</v>
      </c>
    </row>
    <row r="6772" spans="1:2" x14ac:dyDescent="0.2">
      <c r="A6772" s="50">
        <v>6769</v>
      </c>
      <c r="B6772" s="51">
        <v>61.703248687022153</v>
      </c>
    </row>
    <row r="6773" spans="1:2" x14ac:dyDescent="0.2">
      <c r="A6773" s="50">
        <v>6770</v>
      </c>
      <c r="B6773" s="51">
        <v>60.466866181106241</v>
      </c>
    </row>
    <row r="6774" spans="1:2" x14ac:dyDescent="0.2">
      <c r="A6774" s="50">
        <v>6771</v>
      </c>
      <c r="B6774" s="51">
        <v>64.215375359654502</v>
      </c>
    </row>
    <row r="6775" spans="1:2" x14ac:dyDescent="0.2">
      <c r="A6775" s="50">
        <v>6772</v>
      </c>
      <c r="B6775" s="51">
        <v>63.512589570880905</v>
      </c>
    </row>
    <row r="6776" spans="1:2" x14ac:dyDescent="0.2">
      <c r="A6776" s="50">
        <v>6773</v>
      </c>
      <c r="B6776" s="51">
        <v>63.585810689621333</v>
      </c>
    </row>
    <row r="6777" spans="1:2" x14ac:dyDescent="0.2">
      <c r="A6777" s="50">
        <v>6774</v>
      </c>
      <c r="B6777" s="51">
        <v>63.370717215455457</v>
      </c>
    </row>
    <row r="6778" spans="1:2" x14ac:dyDescent="0.2">
      <c r="A6778" s="50">
        <v>6775</v>
      </c>
      <c r="B6778" s="51">
        <v>64.068069713794912</v>
      </c>
    </row>
    <row r="6779" spans="1:2" x14ac:dyDescent="0.2">
      <c r="A6779" s="50">
        <v>6776</v>
      </c>
      <c r="B6779" s="51">
        <v>62.250031281394421</v>
      </c>
    </row>
    <row r="6780" spans="1:2" x14ac:dyDescent="0.2">
      <c r="A6780" s="50">
        <v>6777</v>
      </c>
      <c r="B6780" s="51">
        <v>61.510647186233705</v>
      </c>
    </row>
    <row r="6781" spans="1:2" x14ac:dyDescent="0.2">
      <c r="A6781" s="50">
        <v>6778</v>
      </c>
      <c r="B6781" s="51">
        <v>62.272134416298712</v>
      </c>
    </row>
    <row r="6782" spans="1:2" x14ac:dyDescent="0.2">
      <c r="A6782" s="50">
        <v>6779</v>
      </c>
      <c r="B6782" s="51">
        <v>59.514503311037608</v>
      </c>
    </row>
    <row r="6783" spans="1:2" x14ac:dyDescent="0.2">
      <c r="A6783" s="50">
        <v>6780</v>
      </c>
      <c r="B6783" s="51">
        <v>62.824426622092503</v>
      </c>
    </row>
    <row r="6784" spans="1:2" x14ac:dyDescent="0.2">
      <c r="A6784" s="50">
        <v>6781</v>
      </c>
      <c r="B6784" s="51">
        <v>61.266685059483308</v>
      </c>
    </row>
    <row r="6785" spans="1:2" x14ac:dyDescent="0.2">
      <c r="A6785" s="50">
        <v>6782</v>
      </c>
      <c r="B6785" s="51">
        <v>62.99742573991751</v>
      </c>
    </row>
    <row r="6786" spans="1:2" x14ac:dyDescent="0.2">
      <c r="A6786" s="50">
        <v>6783</v>
      </c>
      <c r="B6786" s="51">
        <v>63.440937055111519</v>
      </c>
    </row>
    <row r="6787" spans="1:2" x14ac:dyDescent="0.2">
      <c r="A6787" s="50">
        <v>6784</v>
      </c>
      <c r="B6787" s="51">
        <v>63.816496699109798</v>
      </c>
    </row>
    <row r="6788" spans="1:2" x14ac:dyDescent="0.2">
      <c r="A6788" s="50">
        <v>6785</v>
      </c>
      <c r="B6788" s="51">
        <v>62.78613711198566</v>
      </c>
    </row>
    <row r="6789" spans="1:2" x14ac:dyDescent="0.2">
      <c r="A6789" s="50">
        <v>6786</v>
      </c>
      <c r="B6789" s="51">
        <v>59.391244588095397</v>
      </c>
    </row>
    <row r="6790" spans="1:2" x14ac:dyDescent="0.2">
      <c r="A6790" s="50">
        <v>6787</v>
      </c>
      <c r="B6790" s="51">
        <v>63.012913076227719</v>
      </c>
    </row>
    <row r="6791" spans="1:2" x14ac:dyDescent="0.2">
      <c r="A6791" s="50">
        <v>6788</v>
      </c>
      <c r="B6791" s="51">
        <v>60.670810436455682</v>
      </c>
    </row>
    <row r="6792" spans="1:2" x14ac:dyDescent="0.2">
      <c r="A6792" s="50">
        <v>6789</v>
      </c>
      <c r="B6792" s="51">
        <v>65.64458146623133</v>
      </c>
    </row>
    <row r="6793" spans="1:2" x14ac:dyDescent="0.2">
      <c r="A6793" s="50">
        <v>6790</v>
      </c>
      <c r="B6793" s="51">
        <v>64.516387569480059</v>
      </c>
    </row>
    <row r="6794" spans="1:2" x14ac:dyDescent="0.2">
      <c r="A6794" s="50">
        <v>6791</v>
      </c>
      <c r="B6794" s="51">
        <v>62.910260954928354</v>
      </c>
    </row>
    <row r="6795" spans="1:2" x14ac:dyDescent="0.2">
      <c r="A6795" s="50">
        <v>6792</v>
      </c>
      <c r="B6795" s="51">
        <v>58.299985964487973</v>
      </c>
    </row>
    <row r="6796" spans="1:2" x14ac:dyDescent="0.2">
      <c r="A6796" s="50">
        <v>6793</v>
      </c>
      <c r="B6796" s="51">
        <v>64.411274124433973</v>
      </c>
    </row>
    <row r="6797" spans="1:2" x14ac:dyDescent="0.2">
      <c r="A6797" s="50">
        <v>6794</v>
      </c>
      <c r="B6797" s="51">
        <v>63.101875716148847</v>
      </c>
    </row>
    <row r="6798" spans="1:2" x14ac:dyDescent="0.2">
      <c r="A6798" s="50">
        <v>6795</v>
      </c>
      <c r="B6798" s="51">
        <v>65.566550746126154</v>
      </c>
    </row>
    <row r="6799" spans="1:2" x14ac:dyDescent="0.2">
      <c r="A6799" s="50">
        <v>6796</v>
      </c>
      <c r="B6799" s="51">
        <v>59.802128492354022</v>
      </c>
    </row>
    <row r="6800" spans="1:2" x14ac:dyDescent="0.2">
      <c r="A6800" s="50">
        <v>6797</v>
      </c>
      <c r="B6800" s="51">
        <v>64.03492043381226</v>
      </c>
    </row>
    <row r="6801" spans="1:2" x14ac:dyDescent="0.2">
      <c r="A6801" s="50">
        <v>6798</v>
      </c>
      <c r="B6801" s="51">
        <v>63.981471703711215</v>
      </c>
    </row>
    <row r="6802" spans="1:2" x14ac:dyDescent="0.2">
      <c r="A6802" s="50">
        <v>6799</v>
      </c>
      <c r="B6802" s="51">
        <v>62.425861865288972</v>
      </c>
    </row>
    <row r="6803" spans="1:2" x14ac:dyDescent="0.2">
      <c r="A6803" s="50">
        <v>6800</v>
      </c>
      <c r="B6803" s="51">
        <v>60.94616099751331</v>
      </c>
    </row>
    <row r="6804" spans="1:2" x14ac:dyDescent="0.2">
      <c r="A6804" s="50">
        <v>6801</v>
      </c>
      <c r="B6804" s="51">
        <v>64.101673029639898</v>
      </c>
    </row>
    <row r="6805" spans="1:2" x14ac:dyDescent="0.2">
      <c r="A6805" s="50">
        <v>6802</v>
      </c>
      <c r="B6805" s="51">
        <v>60.643581761997559</v>
      </c>
    </row>
    <row r="6806" spans="1:2" x14ac:dyDescent="0.2">
      <c r="A6806" s="50">
        <v>6803</v>
      </c>
      <c r="B6806" s="51">
        <v>62.053451767034886</v>
      </c>
    </row>
    <row r="6807" spans="1:2" x14ac:dyDescent="0.2">
      <c r="A6807" s="50">
        <v>6804</v>
      </c>
      <c r="B6807" s="51">
        <v>63.68961659215006</v>
      </c>
    </row>
    <row r="6808" spans="1:2" x14ac:dyDescent="0.2">
      <c r="A6808" s="50">
        <v>6805</v>
      </c>
      <c r="B6808" s="51">
        <v>61.607395941020606</v>
      </c>
    </row>
    <row r="6809" spans="1:2" x14ac:dyDescent="0.2">
      <c r="A6809" s="50">
        <v>6806</v>
      </c>
      <c r="B6809" s="51">
        <v>63.540126791294625</v>
      </c>
    </row>
    <row r="6810" spans="1:2" x14ac:dyDescent="0.2">
      <c r="A6810" s="50">
        <v>6807</v>
      </c>
      <c r="B6810" s="51">
        <v>61.959211688225338</v>
      </c>
    </row>
    <row r="6811" spans="1:2" x14ac:dyDescent="0.2">
      <c r="A6811" s="50">
        <v>6808</v>
      </c>
      <c r="B6811" s="51">
        <v>62.389287813578569</v>
      </c>
    </row>
    <row r="6812" spans="1:2" x14ac:dyDescent="0.2">
      <c r="A6812" s="50">
        <v>6809</v>
      </c>
      <c r="B6812" s="51">
        <v>58.556421070396595</v>
      </c>
    </row>
    <row r="6813" spans="1:2" x14ac:dyDescent="0.2">
      <c r="A6813" s="50">
        <v>6810</v>
      </c>
      <c r="B6813" s="51">
        <v>64.12344517304328</v>
      </c>
    </row>
    <row r="6814" spans="1:2" x14ac:dyDescent="0.2">
      <c r="A6814" s="50">
        <v>6811</v>
      </c>
      <c r="B6814" s="51">
        <v>63.737583378285734</v>
      </c>
    </row>
    <row r="6815" spans="1:2" x14ac:dyDescent="0.2">
      <c r="A6815" s="50">
        <v>6812</v>
      </c>
      <c r="B6815" s="51">
        <v>62.973340326027554</v>
      </c>
    </row>
    <row r="6816" spans="1:2" x14ac:dyDescent="0.2">
      <c r="A6816" s="50">
        <v>6813</v>
      </c>
      <c r="B6816" s="51">
        <v>56.248245276280436</v>
      </c>
    </row>
    <row r="6817" spans="1:2" x14ac:dyDescent="0.2">
      <c r="A6817" s="50">
        <v>6814</v>
      </c>
      <c r="B6817" s="51">
        <v>65.696897814480948</v>
      </c>
    </row>
    <row r="6818" spans="1:2" x14ac:dyDescent="0.2">
      <c r="A6818" s="50">
        <v>6815</v>
      </c>
      <c r="B6818" s="51">
        <v>61.487895877970615</v>
      </c>
    </row>
    <row r="6819" spans="1:2" x14ac:dyDescent="0.2">
      <c r="A6819" s="50">
        <v>6816</v>
      </c>
      <c r="B6819" s="51">
        <v>64.013916682724542</v>
      </c>
    </row>
    <row r="6820" spans="1:2" x14ac:dyDescent="0.2">
      <c r="A6820" s="50">
        <v>6817</v>
      </c>
      <c r="B6820" s="51">
        <v>60.853548240119103</v>
      </c>
    </row>
    <row r="6821" spans="1:2" x14ac:dyDescent="0.2">
      <c r="A6821" s="50">
        <v>6818</v>
      </c>
      <c r="B6821" s="51">
        <v>61.525188258563084</v>
      </c>
    </row>
    <row r="6822" spans="1:2" x14ac:dyDescent="0.2">
      <c r="A6822" s="50">
        <v>6819</v>
      </c>
      <c r="B6822" s="51">
        <v>61.092565585386708</v>
      </c>
    </row>
    <row r="6823" spans="1:2" x14ac:dyDescent="0.2">
      <c r="A6823" s="50">
        <v>6820</v>
      </c>
      <c r="B6823" s="51">
        <v>62.344825568125849</v>
      </c>
    </row>
    <row r="6824" spans="1:2" x14ac:dyDescent="0.2">
      <c r="A6824" s="50">
        <v>6821</v>
      </c>
      <c r="B6824" s="51">
        <v>62.687229920634543</v>
      </c>
    </row>
    <row r="6825" spans="1:2" x14ac:dyDescent="0.2">
      <c r="A6825" s="50">
        <v>6822</v>
      </c>
      <c r="B6825" s="51">
        <v>64.791343976949349</v>
      </c>
    </row>
    <row r="6826" spans="1:2" x14ac:dyDescent="0.2">
      <c r="A6826" s="50">
        <v>6823</v>
      </c>
      <c r="B6826" s="51">
        <v>60.987214284414954</v>
      </c>
    </row>
    <row r="6827" spans="1:2" x14ac:dyDescent="0.2">
      <c r="A6827" s="50">
        <v>6824</v>
      </c>
      <c r="B6827" s="51">
        <v>61.156386723903658</v>
      </c>
    </row>
    <row r="6828" spans="1:2" x14ac:dyDescent="0.2">
      <c r="A6828" s="50">
        <v>6825</v>
      </c>
      <c r="B6828" s="51">
        <v>62.169715465029796</v>
      </c>
    </row>
    <row r="6829" spans="1:2" x14ac:dyDescent="0.2">
      <c r="A6829" s="50">
        <v>6826</v>
      </c>
      <c r="B6829" s="51">
        <v>63.259605050965511</v>
      </c>
    </row>
    <row r="6830" spans="1:2" x14ac:dyDescent="0.2">
      <c r="A6830" s="50">
        <v>6827</v>
      </c>
      <c r="B6830" s="51">
        <v>62.664318738888433</v>
      </c>
    </row>
    <row r="6831" spans="1:2" x14ac:dyDescent="0.2">
      <c r="A6831" s="50">
        <v>6828</v>
      </c>
      <c r="B6831" s="51">
        <v>60.030967191373698</v>
      </c>
    </row>
    <row r="6832" spans="1:2" x14ac:dyDescent="0.2">
      <c r="A6832" s="50">
        <v>6829</v>
      </c>
      <c r="B6832" s="51">
        <v>61.937178522219746</v>
      </c>
    </row>
    <row r="6833" spans="1:2" x14ac:dyDescent="0.2">
      <c r="A6833" s="50">
        <v>6830</v>
      </c>
      <c r="B6833" s="51">
        <v>64.192739987910684</v>
      </c>
    </row>
    <row r="6834" spans="1:2" x14ac:dyDescent="0.2">
      <c r="A6834" s="50">
        <v>6831</v>
      </c>
      <c r="B6834" s="51">
        <v>60.418898634855651</v>
      </c>
    </row>
    <row r="6835" spans="1:2" x14ac:dyDescent="0.2">
      <c r="A6835" s="50">
        <v>6832</v>
      </c>
      <c r="B6835" s="51">
        <v>62.581451464450922</v>
      </c>
    </row>
    <row r="6836" spans="1:2" x14ac:dyDescent="0.2">
      <c r="A6836" s="50">
        <v>6833</v>
      </c>
      <c r="B6836" s="51">
        <v>61.981234772361965</v>
      </c>
    </row>
    <row r="6837" spans="1:2" x14ac:dyDescent="0.2">
      <c r="A6837" s="50">
        <v>6834</v>
      </c>
      <c r="B6837" s="51">
        <v>60.811075009664258</v>
      </c>
    </row>
    <row r="6838" spans="1:2" x14ac:dyDescent="0.2">
      <c r="A6838" s="50">
        <v>6835</v>
      </c>
      <c r="B6838" s="51">
        <v>64.715629067401096</v>
      </c>
    </row>
    <row r="6839" spans="1:2" x14ac:dyDescent="0.2">
      <c r="A6839" s="50">
        <v>6836</v>
      </c>
      <c r="B6839" s="51">
        <v>58.692223090767072</v>
      </c>
    </row>
    <row r="6840" spans="1:2" x14ac:dyDescent="0.2">
      <c r="A6840" s="50">
        <v>6837</v>
      </c>
      <c r="B6840" s="51">
        <v>58.884690356490218</v>
      </c>
    </row>
    <row r="6841" spans="1:2" x14ac:dyDescent="0.2">
      <c r="A6841" s="50">
        <v>6838</v>
      </c>
      <c r="B6841" s="51">
        <v>58.185819634627947</v>
      </c>
    </row>
    <row r="6842" spans="1:2" x14ac:dyDescent="0.2">
      <c r="A6842" s="50">
        <v>6839</v>
      </c>
      <c r="B6842" s="51">
        <v>59.697579906819314</v>
      </c>
    </row>
    <row r="6843" spans="1:2" x14ac:dyDescent="0.2">
      <c r="A6843" s="50">
        <v>6840</v>
      </c>
      <c r="B6843" s="51">
        <v>64.311145510623874</v>
      </c>
    </row>
    <row r="6844" spans="1:2" x14ac:dyDescent="0.2">
      <c r="A6844" s="50">
        <v>6841</v>
      </c>
      <c r="B6844" s="51">
        <v>63.301807474388248</v>
      </c>
    </row>
    <row r="6845" spans="1:2" x14ac:dyDescent="0.2">
      <c r="A6845" s="50">
        <v>6842</v>
      </c>
      <c r="B6845" s="51">
        <v>64.348521280850093</v>
      </c>
    </row>
    <row r="6846" spans="1:2" x14ac:dyDescent="0.2">
      <c r="A6846" s="50">
        <v>6843</v>
      </c>
      <c r="B6846" s="51">
        <v>61.725531589043712</v>
      </c>
    </row>
    <row r="6847" spans="1:2" x14ac:dyDescent="0.2">
      <c r="A6847" s="50">
        <v>6844</v>
      </c>
      <c r="B6847" s="51">
        <v>63.126609457068753</v>
      </c>
    </row>
    <row r="6848" spans="1:2" x14ac:dyDescent="0.2">
      <c r="A6848" s="50">
        <v>6845</v>
      </c>
      <c r="B6848" s="51">
        <v>63.037187527693177</v>
      </c>
    </row>
    <row r="6849" spans="1:2" x14ac:dyDescent="0.2">
      <c r="A6849" s="50">
        <v>6846</v>
      </c>
      <c r="B6849" s="51">
        <v>66.359685756893583</v>
      </c>
    </row>
    <row r="6850" spans="1:2" x14ac:dyDescent="0.2">
      <c r="A6850" s="50">
        <v>6847</v>
      </c>
      <c r="B6850" s="51">
        <v>58.465687053532157</v>
      </c>
    </row>
    <row r="6851" spans="1:2" x14ac:dyDescent="0.2">
      <c r="A6851" s="50">
        <v>6848</v>
      </c>
      <c r="B6851" s="51">
        <v>59.342081711189209</v>
      </c>
    </row>
    <row r="6852" spans="1:2" x14ac:dyDescent="0.2">
      <c r="A6852" s="50">
        <v>6849</v>
      </c>
      <c r="B6852" s="51">
        <v>65.492491568773062</v>
      </c>
    </row>
    <row r="6853" spans="1:2" x14ac:dyDescent="0.2">
      <c r="A6853" s="50">
        <v>6850</v>
      </c>
      <c r="B6853" s="51">
        <v>61.66660983918625</v>
      </c>
    </row>
    <row r="6854" spans="1:2" x14ac:dyDescent="0.2">
      <c r="A6854" s="50">
        <v>6851</v>
      </c>
      <c r="B6854" s="51">
        <v>63.327757465432015</v>
      </c>
    </row>
    <row r="6855" spans="1:2" x14ac:dyDescent="0.2">
      <c r="A6855" s="50">
        <v>6852</v>
      </c>
      <c r="B6855" s="51">
        <v>62.484953598200896</v>
      </c>
    </row>
    <row r="6856" spans="1:2" x14ac:dyDescent="0.2">
      <c r="A6856" s="50">
        <v>6853</v>
      </c>
      <c r="B6856" s="51">
        <v>60.741652807922087</v>
      </c>
    </row>
    <row r="6857" spans="1:2" x14ac:dyDescent="0.2">
      <c r="A6857" s="50">
        <v>6854</v>
      </c>
      <c r="B6857" s="51">
        <v>65.115108803545652</v>
      </c>
    </row>
    <row r="6858" spans="1:2" x14ac:dyDescent="0.2">
      <c r="A6858" s="50">
        <v>6855</v>
      </c>
      <c r="B6858" s="51">
        <v>65.936193931143819</v>
      </c>
    </row>
    <row r="6859" spans="1:2" x14ac:dyDescent="0.2">
      <c r="A6859" s="50">
        <v>6856</v>
      </c>
      <c r="B6859" s="51">
        <v>61.305170105195977</v>
      </c>
    </row>
    <row r="6860" spans="1:2" x14ac:dyDescent="0.2">
      <c r="A6860" s="50">
        <v>6857</v>
      </c>
      <c r="B6860" s="51">
        <v>64.971582799460336</v>
      </c>
    </row>
    <row r="6861" spans="1:2" x14ac:dyDescent="0.2">
      <c r="A6861" s="50">
        <v>6858</v>
      </c>
      <c r="B6861" s="51">
        <v>67.194344847707711</v>
      </c>
    </row>
    <row r="6862" spans="1:2" x14ac:dyDescent="0.2">
      <c r="A6862" s="50">
        <v>6859</v>
      </c>
      <c r="B6862" s="51">
        <v>60.714998567145379</v>
      </c>
    </row>
    <row r="6863" spans="1:2" x14ac:dyDescent="0.2">
      <c r="A6863" s="50">
        <v>6860</v>
      </c>
      <c r="B6863" s="51">
        <v>61.878933454759064</v>
      </c>
    </row>
    <row r="6864" spans="1:2" x14ac:dyDescent="0.2">
      <c r="A6864" s="50">
        <v>6861</v>
      </c>
      <c r="B6864" s="51">
        <v>64.490392679296761</v>
      </c>
    </row>
    <row r="6865" spans="1:2" x14ac:dyDescent="0.2">
      <c r="A6865" s="50">
        <v>6862</v>
      </c>
      <c r="B6865" s="51">
        <v>59.58687380348173</v>
      </c>
    </row>
    <row r="6866" spans="1:2" x14ac:dyDescent="0.2">
      <c r="A6866" s="50">
        <v>6863</v>
      </c>
      <c r="B6866" s="51">
        <v>64.627253179351129</v>
      </c>
    </row>
    <row r="6867" spans="1:2" x14ac:dyDescent="0.2">
      <c r="A6867" s="50">
        <v>6864</v>
      </c>
      <c r="B6867" s="51">
        <v>62.724968580062395</v>
      </c>
    </row>
    <row r="6868" spans="1:2" x14ac:dyDescent="0.2">
      <c r="A6868" s="50">
        <v>6865</v>
      </c>
      <c r="B6868" s="51">
        <v>59.73784499668804</v>
      </c>
    </row>
    <row r="6869" spans="1:2" x14ac:dyDescent="0.2">
      <c r="A6869" s="50">
        <v>6866</v>
      </c>
      <c r="B6869" s="51">
        <v>62.462540257942329</v>
      </c>
    </row>
    <row r="6870" spans="1:2" x14ac:dyDescent="0.2">
      <c r="A6870" s="50">
        <v>6867</v>
      </c>
      <c r="B6870" s="51">
        <v>62.33061187088002</v>
      </c>
    </row>
    <row r="6871" spans="1:2" x14ac:dyDescent="0.2">
      <c r="A6871" s="50">
        <v>6868</v>
      </c>
      <c r="B6871" s="51">
        <v>59.112437242086045</v>
      </c>
    </row>
    <row r="6872" spans="1:2" x14ac:dyDescent="0.2">
      <c r="A6872" s="50">
        <v>6869</v>
      </c>
      <c r="B6872" s="51">
        <v>63.414182439333153</v>
      </c>
    </row>
    <row r="6873" spans="1:2" x14ac:dyDescent="0.2">
      <c r="A6873" s="50">
        <v>6870</v>
      </c>
      <c r="B6873" s="51">
        <v>58.768438546040407</v>
      </c>
    </row>
    <row r="6874" spans="1:2" x14ac:dyDescent="0.2">
      <c r="A6874" s="50">
        <v>6871</v>
      </c>
      <c r="B6874" s="51">
        <v>63.866667909428806</v>
      </c>
    </row>
    <row r="6875" spans="1:2" x14ac:dyDescent="0.2">
      <c r="A6875" s="50">
        <v>6872</v>
      </c>
      <c r="B6875" s="51">
        <v>64.557649860026658</v>
      </c>
    </row>
    <row r="6876" spans="1:2" x14ac:dyDescent="0.2">
      <c r="A6876" s="50">
        <v>6873</v>
      </c>
      <c r="B6876" s="51">
        <v>61.366617387473255</v>
      </c>
    </row>
    <row r="6877" spans="1:2" x14ac:dyDescent="0.2">
      <c r="A6877" s="50">
        <v>6874</v>
      </c>
      <c r="B6877" s="51">
        <v>64.599783274419579</v>
      </c>
    </row>
    <row r="6878" spans="1:2" x14ac:dyDescent="0.2">
      <c r="A6878" s="50">
        <v>6875</v>
      </c>
      <c r="B6878" s="51">
        <v>59.204512670293418</v>
      </c>
    </row>
    <row r="6879" spans="1:2" x14ac:dyDescent="0.2">
      <c r="A6879" s="50">
        <v>6876</v>
      </c>
      <c r="B6879" s="51">
        <v>66.228483813438871</v>
      </c>
    </row>
    <row r="6880" spans="1:2" x14ac:dyDescent="0.2">
      <c r="A6880" s="50">
        <v>6877</v>
      </c>
      <c r="B6880" s="51">
        <v>61.116832812050681</v>
      </c>
    </row>
    <row r="6881" spans="1:2" x14ac:dyDescent="0.2">
      <c r="A6881" s="50">
        <v>6878</v>
      </c>
      <c r="B6881" s="51">
        <v>60.758618560295453</v>
      </c>
    </row>
    <row r="6882" spans="1:2" x14ac:dyDescent="0.2">
      <c r="A6882" s="50">
        <v>6879</v>
      </c>
      <c r="B6882" s="51">
        <v>63.276029341816333</v>
      </c>
    </row>
    <row r="6883" spans="1:2" x14ac:dyDescent="0.2">
      <c r="A6883" s="50">
        <v>6880</v>
      </c>
      <c r="B6883" s="51">
        <v>59.629589860551619</v>
      </c>
    </row>
    <row r="6884" spans="1:2" x14ac:dyDescent="0.2">
      <c r="A6884" s="50">
        <v>6881</v>
      </c>
      <c r="B6884" s="51">
        <v>62.641474180287396</v>
      </c>
    </row>
    <row r="6885" spans="1:2" x14ac:dyDescent="0.2">
      <c r="A6885" s="50">
        <v>6882</v>
      </c>
      <c r="B6885" s="51">
        <v>61.80637458789284</v>
      </c>
    </row>
    <row r="6886" spans="1:2" x14ac:dyDescent="0.2">
      <c r="A6886" s="50">
        <v>6883</v>
      </c>
      <c r="B6886" s="51">
        <v>61.389739098895248</v>
      </c>
    </row>
    <row r="6887" spans="1:2" x14ac:dyDescent="0.2">
      <c r="A6887" s="50">
        <v>6884</v>
      </c>
      <c r="B6887" s="51">
        <v>62.626874980765528</v>
      </c>
    </row>
    <row r="6888" spans="1:2" x14ac:dyDescent="0.2">
      <c r="A6888" s="50">
        <v>6885</v>
      </c>
      <c r="B6888" s="51">
        <v>65.210955753743789</v>
      </c>
    </row>
    <row r="6889" spans="1:2" x14ac:dyDescent="0.2">
      <c r="A6889" s="50">
        <v>6886</v>
      </c>
      <c r="B6889" s="51">
        <v>60.339885092145941</v>
      </c>
    </row>
    <row r="6890" spans="1:2" x14ac:dyDescent="0.2">
      <c r="A6890" s="50">
        <v>6887</v>
      </c>
      <c r="B6890" s="51">
        <v>62.762907398130999</v>
      </c>
    </row>
    <row r="6891" spans="1:2" x14ac:dyDescent="0.2">
      <c r="A6891" s="50">
        <v>6888</v>
      </c>
      <c r="B6891" s="51">
        <v>61.450432197990636</v>
      </c>
    </row>
    <row r="6892" spans="1:2" x14ac:dyDescent="0.2">
      <c r="A6892" s="50">
        <v>6889</v>
      </c>
      <c r="B6892" s="51">
        <v>62.448206243342092</v>
      </c>
    </row>
    <row r="6893" spans="1:2" x14ac:dyDescent="0.2">
      <c r="A6893" s="50">
        <v>6890</v>
      </c>
      <c r="B6893" s="51">
        <v>57.47484718555107</v>
      </c>
    </row>
    <row r="6894" spans="1:2" x14ac:dyDescent="0.2">
      <c r="A6894" s="50">
        <v>6891</v>
      </c>
      <c r="B6894" s="51">
        <v>65.151864709536582</v>
      </c>
    </row>
    <row r="6895" spans="1:2" x14ac:dyDescent="0.2">
      <c r="A6895" s="50">
        <v>6892</v>
      </c>
      <c r="B6895" s="51">
        <v>62.017348731664107</v>
      </c>
    </row>
    <row r="6896" spans="1:2" x14ac:dyDescent="0.2">
      <c r="A6896" s="50">
        <v>6893</v>
      </c>
      <c r="B6896" s="51">
        <v>62.213812346951613</v>
      </c>
    </row>
    <row r="6897" spans="1:2" x14ac:dyDescent="0.2">
      <c r="A6897" s="50">
        <v>6894</v>
      </c>
      <c r="B6897" s="51">
        <v>59.840306030415242</v>
      </c>
    </row>
    <row r="6898" spans="1:2" x14ac:dyDescent="0.2">
      <c r="A6898" s="50">
        <v>6895</v>
      </c>
      <c r="B6898" s="51">
        <v>62.286303954358118</v>
      </c>
    </row>
    <row r="6899" spans="1:2" x14ac:dyDescent="0.2">
      <c r="A6899" s="50">
        <v>6896</v>
      </c>
      <c r="B6899" s="51">
        <v>62.871426887895026</v>
      </c>
    </row>
    <row r="6900" spans="1:2" x14ac:dyDescent="0.2">
      <c r="A6900" s="50">
        <v>6897</v>
      </c>
      <c r="B6900" s="51">
        <v>63.897709756774823</v>
      </c>
    </row>
    <row r="6901" spans="1:2" x14ac:dyDescent="0.2">
      <c r="A6901" s="50">
        <v>6898</v>
      </c>
      <c r="B6901" s="51">
        <v>62.604133602232174</v>
      </c>
    </row>
    <row r="6902" spans="1:2" x14ac:dyDescent="0.2">
      <c r="A6902" s="50">
        <v>6899</v>
      </c>
      <c r="B6902" s="51">
        <v>60.289577758859281</v>
      </c>
    </row>
    <row r="6903" spans="1:2" x14ac:dyDescent="0.2">
      <c r="A6903" s="50">
        <v>6900</v>
      </c>
      <c r="B6903" s="51">
        <v>61.404508972891918</v>
      </c>
    </row>
    <row r="6904" spans="1:2" x14ac:dyDescent="0.2">
      <c r="A6904" s="50">
        <v>6901</v>
      </c>
      <c r="B6904" s="51">
        <v>61.465080930163893</v>
      </c>
    </row>
    <row r="6905" spans="1:2" x14ac:dyDescent="0.2">
      <c r="A6905" s="50">
        <v>6902</v>
      </c>
      <c r="B6905" s="51">
        <v>61.281740854726841</v>
      </c>
    </row>
    <row r="6906" spans="1:2" x14ac:dyDescent="0.2">
      <c r="A6906" s="50">
        <v>6903</v>
      </c>
      <c r="B6906" s="51">
        <v>61.820559304951772</v>
      </c>
    </row>
    <row r="6907" spans="1:2" x14ac:dyDescent="0.2">
      <c r="A6907" s="50">
        <v>6904</v>
      </c>
      <c r="B6907" s="51">
        <v>64.839071631943199</v>
      </c>
    </row>
    <row r="6908" spans="1:2" x14ac:dyDescent="0.2">
      <c r="A6908" s="50">
        <v>6905</v>
      </c>
      <c r="B6908" s="51">
        <v>57.809026822985409</v>
      </c>
    </row>
    <row r="6909" spans="1:2" x14ac:dyDescent="0.2">
      <c r="A6909" s="50">
        <v>6906</v>
      </c>
      <c r="B6909" s="51">
        <v>59.996152026572332</v>
      </c>
    </row>
    <row r="6910" spans="1:2" x14ac:dyDescent="0.2">
      <c r="A6910" s="50">
        <v>6907</v>
      </c>
      <c r="B6910" s="51">
        <v>63.557887305434292</v>
      </c>
    </row>
    <row r="6911" spans="1:2" x14ac:dyDescent="0.2">
      <c r="A6911" s="50">
        <v>6908</v>
      </c>
      <c r="B6911" s="51">
        <v>67.540543416257748</v>
      </c>
    </row>
    <row r="6912" spans="1:2" x14ac:dyDescent="0.2">
      <c r="A6912" s="50">
        <v>6909</v>
      </c>
      <c r="B6912" s="51">
        <v>66.611883037837885</v>
      </c>
    </row>
    <row r="6913" spans="1:2" x14ac:dyDescent="0.2">
      <c r="A6913" s="50">
        <v>6910</v>
      </c>
      <c r="B6913" s="51">
        <v>60.920935740324651</v>
      </c>
    </row>
    <row r="6914" spans="1:2" x14ac:dyDescent="0.2">
      <c r="A6914" s="50">
        <v>6911</v>
      </c>
      <c r="B6914" s="51">
        <v>61.343415644039311</v>
      </c>
    </row>
    <row r="6915" spans="1:2" x14ac:dyDescent="0.2">
      <c r="A6915" s="50">
        <v>6912</v>
      </c>
      <c r="B6915" s="51">
        <v>61.644221881509097</v>
      </c>
    </row>
    <row r="6916" spans="1:2" x14ac:dyDescent="0.2">
      <c r="A6916" s="50">
        <v>6913</v>
      </c>
      <c r="B6916" s="51">
        <v>60.68813327663544</v>
      </c>
    </row>
    <row r="6917" spans="1:2" x14ac:dyDescent="0.2">
      <c r="A6917" s="50">
        <v>6914</v>
      </c>
      <c r="B6917" s="51">
        <v>63.485277162313061</v>
      </c>
    </row>
    <row r="6918" spans="1:2" x14ac:dyDescent="0.2">
      <c r="A6918" s="50">
        <v>6915</v>
      </c>
      <c r="B6918" s="51">
        <v>57.968091257981712</v>
      </c>
    </row>
    <row r="6919" spans="1:2" x14ac:dyDescent="0.2">
      <c r="A6919" s="50">
        <v>6916</v>
      </c>
      <c r="B6919" s="51">
        <v>64.744826203699517</v>
      </c>
    </row>
    <row r="6920" spans="1:2" x14ac:dyDescent="0.2">
      <c r="A6920" s="50">
        <v>6917</v>
      </c>
      <c r="B6920" s="51">
        <v>62.544361672322047</v>
      </c>
    </row>
    <row r="6921" spans="1:2" x14ac:dyDescent="0.2">
      <c r="A6921" s="50">
        <v>6918</v>
      </c>
      <c r="B6921" s="51">
        <v>60.524273192707014</v>
      </c>
    </row>
    <row r="6922" spans="1:2" x14ac:dyDescent="0.2">
      <c r="A6922" s="50">
        <v>6919</v>
      </c>
      <c r="B6922" s="51">
        <v>60.827716170037569</v>
      </c>
    </row>
    <row r="6923" spans="1:2" x14ac:dyDescent="0.2">
      <c r="A6923" s="50">
        <v>6920</v>
      </c>
      <c r="B6923" s="51">
        <v>63.077273826078397</v>
      </c>
    </row>
    <row r="6924" spans="1:2" x14ac:dyDescent="0.2">
      <c r="A6924" s="50">
        <v>6921</v>
      </c>
      <c r="B6924" s="51">
        <v>60.448234961128463</v>
      </c>
    </row>
    <row r="6925" spans="1:2" x14ac:dyDescent="0.2">
      <c r="A6925" s="50">
        <v>6922</v>
      </c>
      <c r="B6925" s="51">
        <v>61.02787797310706</v>
      </c>
    </row>
    <row r="6926" spans="1:2" x14ac:dyDescent="0.2">
      <c r="A6926" s="50">
        <v>6923</v>
      </c>
      <c r="B6926" s="51">
        <v>62.521823030498432</v>
      </c>
    </row>
    <row r="6927" spans="1:2" x14ac:dyDescent="0.2">
      <c r="A6927" s="50">
        <v>6924</v>
      </c>
      <c r="B6927" s="51">
        <v>62.155603229903505</v>
      </c>
    </row>
    <row r="6928" spans="1:2" x14ac:dyDescent="0.2">
      <c r="A6928" s="50">
        <v>6925</v>
      </c>
      <c r="B6928" s="51">
        <v>60.120368751026014</v>
      </c>
    </row>
    <row r="6929" spans="1:2" x14ac:dyDescent="0.2">
      <c r="A6929" s="50">
        <v>6926</v>
      </c>
      <c r="B6929" s="51">
        <v>61.762012560047872</v>
      </c>
    </row>
    <row r="6930" spans="1:2" x14ac:dyDescent="0.2">
      <c r="A6930" s="50">
        <v>6927</v>
      </c>
      <c r="B6930" s="51">
        <v>65.272303681993677</v>
      </c>
    </row>
    <row r="6931" spans="1:2" x14ac:dyDescent="0.2">
      <c r="A6931" s="50">
        <v>6928</v>
      </c>
      <c r="B6931" s="51">
        <v>65.312888016417617</v>
      </c>
    </row>
    <row r="6932" spans="1:2" x14ac:dyDescent="0.2">
      <c r="A6932" s="50">
        <v>6929</v>
      </c>
      <c r="B6932" s="51">
        <v>61.842684122063275</v>
      </c>
    </row>
    <row r="6933" spans="1:2" x14ac:dyDescent="0.2">
      <c r="A6933" s="50">
        <v>6930</v>
      </c>
      <c r="B6933" s="51">
        <v>62.748069697798378</v>
      </c>
    </row>
    <row r="6934" spans="1:2" x14ac:dyDescent="0.2">
      <c r="A6934" s="50">
        <v>6931</v>
      </c>
      <c r="B6934" s="51">
        <v>64.450457234437181</v>
      </c>
    </row>
    <row r="6935" spans="1:2" x14ac:dyDescent="0.2">
      <c r="A6935" s="50">
        <v>6932</v>
      </c>
      <c r="B6935" s="51">
        <v>61.547841446285808</v>
      </c>
    </row>
    <row r="6936" spans="1:2" x14ac:dyDescent="0.2">
      <c r="A6936" s="50">
        <v>6933</v>
      </c>
      <c r="B6936" s="51">
        <v>63.767212574170344</v>
      </c>
    </row>
    <row r="6937" spans="1:2" x14ac:dyDescent="0.2">
      <c r="A6937" s="50">
        <v>6934</v>
      </c>
      <c r="B6937" s="51">
        <v>61.427506389742241</v>
      </c>
    </row>
    <row r="6938" spans="1:2" x14ac:dyDescent="0.2">
      <c r="A6938" s="50">
        <v>6935</v>
      </c>
      <c r="B6938" s="51">
        <v>64.287534548357243</v>
      </c>
    </row>
    <row r="6939" spans="1:2" x14ac:dyDescent="0.2">
      <c r="A6939" s="50">
        <v>6936</v>
      </c>
      <c r="B6939" s="51">
        <v>60.174213716601209</v>
      </c>
    </row>
    <row r="6940" spans="1:2" x14ac:dyDescent="0.2">
      <c r="A6940" s="50">
        <v>6937</v>
      </c>
      <c r="B6940" s="51">
        <v>63.142523805882568</v>
      </c>
    </row>
    <row r="6941" spans="1:2" x14ac:dyDescent="0.2">
      <c r="A6941" s="50">
        <v>6938</v>
      </c>
      <c r="B6941" s="51">
        <v>60.206446614068</v>
      </c>
    </row>
    <row r="6942" spans="1:2" x14ac:dyDescent="0.2">
      <c r="A6942" s="50">
        <v>6939</v>
      </c>
      <c r="B6942" s="51">
        <v>61.584884798233141</v>
      </c>
    </row>
    <row r="6943" spans="1:2" x14ac:dyDescent="0.2">
      <c r="A6943" s="50">
        <v>6940</v>
      </c>
      <c r="B6943" s="51">
        <v>60.895551535812572</v>
      </c>
    </row>
    <row r="6944" spans="1:2" x14ac:dyDescent="0.2">
      <c r="A6944" s="50">
        <v>6941</v>
      </c>
      <c r="B6944" s="51">
        <v>62.886558342026255</v>
      </c>
    </row>
    <row r="6945" spans="1:2" x14ac:dyDescent="0.2">
      <c r="A6945" s="50">
        <v>6942</v>
      </c>
      <c r="B6945" s="51">
        <v>61.076956441007361</v>
      </c>
    </row>
    <row r="6946" spans="1:2" x14ac:dyDescent="0.2">
      <c r="A6946" s="50">
        <v>6943</v>
      </c>
      <c r="B6946" s="51">
        <v>63.613980594126943</v>
      </c>
    </row>
    <row r="6947" spans="1:2" x14ac:dyDescent="0.2">
      <c r="A6947" s="50">
        <v>6944</v>
      </c>
      <c r="B6947" s="51">
        <v>61.784207919245063</v>
      </c>
    </row>
    <row r="6948" spans="1:2" x14ac:dyDescent="0.2">
      <c r="A6948" s="50">
        <v>6945</v>
      </c>
      <c r="B6948" s="51">
        <v>62.93406386207112</v>
      </c>
    </row>
    <row r="6949" spans="1:2" x14ac:dyDescent="0.2">
      <c r="A6949" s="50">
        <v>6946</v>
      </c>
      <c r="B6949" s="51">
        <v>63.660751969776889</v>
      </c>
    </row>
    <row r="6950" spans="1:2" x14ac:dyDescent="0.2">
      <c r="A6950" s="50">
        <v>6947</v>
      </c>
      <c r="B6950" s="51">
        <v>63.167483689715063</v>
      </c>
    </row>
    <row r="6951" spans="1:2" x14ac:dyDescent="0.2">
      <c r="A6951" s="50">
        <v>6948</v>
      </c>
      <c r="B6951" s="51">
        <v>65.059308551528488</v>
      </c>
    </row>
    <row r="6952" spans="1:2" x14ac:dyDescent="0.2">
      <c r="A6952" s="50">
        <v>6949</v>
      </c>
      <c r="B6952" s="51">
        <v>60.570542378302669</v>
      </c>
    </row>
    <row r="6953" spans="1:2" x14ac:dyDescent="0.2">
      <c r="A6953" s="50">
        <v>6950</v>
      </c>
      <c r="B6953" s="51">
        <v>62.227948111717289</v>
      </c>
    </row>
    <row r="6954" spans="1:2" x14ac:dyDescent="0.2">
      <c r="A6954" s="50">
        <v>6951</v>
      </c>
      <c r="B6954" s="51">
        <v>63.061582537045091</v>
      </c>
    </row>
    <row r="6955" spans="1:2" x14ac:dyDescent="0.2">
      <c r="A6955" s="50">
        <v>6952</v>
      </c>
      <c r="B6955" s="51">
        <v>63.234096712579237</v>
      </c>
    </row>
    <row r="6956" spans="1:2" x14ac:dyDescent="0.2">
      <c r="A6956" s="50">
        <v>6953</v>
      </c>
      <c r="B6956" s="51">
        <v>64.670931180293067</v>
      </c>
    </row>
    <row r="6957" spans="1:2" x14ac:dyDescent="0.2">
      <c r="A6957" s="50">
        <v>6954</v>
      </c>
      <c r="B6957" s="51">
        <v>61.180346838943734</v>
      </c>
    </row>
    <row r="6958" spans="1:2" x14ac:dyDescent="0.2">
      <c r="A6958" s="50">
        <v>6955</v>
      </c>
      <c r="B6958" s="51">
        <v>60.542423776427441</v>
      </c>
    </row>
    <row r="6959" spans="1:2" x14ac:dyDescent="0.2">
      <c r="A6959" s="50">
        <v>6956</v>
      </c>
      <c r="B6959" s="51">
        <v>63.94943300308384</v>
      </c>
    </row>
    <row r="6960" spans="1:2" x14ac:dyDescent="0.2">
      <c r="A6960" s="50">
        <v>6957</v>
      </c>
      <c r="B6960" s="51">
        <v>64.251166762892709</v>
      </c>
    </row>
    <row r="6961" spans="1:2" x14ac:dyDescent="0.2">
      <c r="A6961" s="50">
        <v>6958</v>
      </c>
      <c r="B6961" s="51">
        <v>61.901004315470388</v>
      </c>
    </row>
    <row r="6962" spans="1:2" x14ac:dyDescent="0.2">
      <c r="A6962" s="50">
        <v>6959</v>
      </c>
      <c r="B6962" s="51">
        <v>62.566952480085568</v>
      </c>
    </row>
    <row r="6963" spans="1:2" x14ac:dyDescent="0.2">
      <c r="A6963" s="50">
        <v>6960</v>
      </c>
      <c r="B6963" s="51">
        <v>65.782681848386076</v>
      </c>
    </row>
    <row r="6964" spans="1:2" x14ac:dyDescent="0.2">
      <c r="A6964" s="50">
        <v>6961</v>
      </c>
      <c r="B6964" s="51">
        <v>59.468870171958173</v>
      </c>
    </row>
    <row r="6965" spans="1:2" x14ac:dyDescent="0.2">
      <c r="A6965" s="50">
        <v>6962</v>
      </c>
      <c r="B6965" s="51">
        <v>65.00530047781352</v>
      </c>
    </row>
    <row r="6966" spans="1:2" x14ac:dyDescent="0.2">
      <c r="A6966" s="50">
        <v>6963</v>
      </c>
      <c r="B6966" s="51">
        <v>62.191756951080805</v>
      </c>
    </row>
    <row r="6967" spans="1:2" x14ac:dyDescent="0.2">
      <c r="A6967" s="50">
        <v>6964</v>
      </c>
      <c r="B6967" s="51">
        <v>61.688955914115176</v>
      </c>
    </row>
    <row r="6968" spans="1:2" x14ac:dyDescent="0.2">
      <c r="A6968" s="50">
        <v>6965</v>
      </c>
      <c r="B6968" s="51">
        <v>61.747779307312314</v>
      </c>
    </row>
    <row r="6969" spans="1:2" x14ac:dyDescent="0.2">
      <c r="A6969" s="50">
        <v>6966</v>
      </c>
      <c r="B6969" s="51">
        <v>61.570438569895245</v>
      </c>
    </row>
    <row r="6970" spans="1:2" x14ac:dyDescent="0.2">
      <c r="A6970" s="50">
        <v>6967</v>
      </c>
      <c r="B6970" s="51">
        <v>62.097465084323886</v>
      </c>
    </row>
    <row r="6971" spans="1:2" x14ac:dyDescent="0.2">
      <c r="A6971" s="50">
        <v>6968</v>
      </c>
      <c r="B6971" s="51">
        <v>60.370082346998629</v>
      </c>
    </row>
    <row r="6972" spans="1:2" x14ac:dyDescent="0.2">
      <c r="A6972" s="50">
        <v>6969</v>
      </c>
      <c r="B6972" s="51">
        <v>61.219420667599636</v>
      </c>
    </row>
    <row r="6973" spans="1:2" x14ac:dyDescent="0.2">
      <c r="A6973" s="50">
        <v>6970</v>
      </c>
      <c r="B6973" s="51">
        <v>61.995337236225254</v>
      </c>
    </row>
    <row r="6974" spans="1:2" x14ac:dyDescent="0.2">
      <c r="A6974" s="50">
        <v>6971</v>
      </c>
      <c r="B6974" s="51">
        <v>63.929116782575512</v>
      </c>
    </row>
    <row r="6975" spans="1:2" x14ac:dyDescent="0.2">
      <c r="A6975" s="50">
        <v>6972</v>
      </c>
      <c r="B6975" s="51">
        <v>61.052483075587794</v>
      </c>
    </row>
    <row r="6976" spans="1:2" x14ac:dyDescent="0.2">
      <c r="A6976" s="50">
        <v>6973</v>
      </c>
      <c r="B6976" s="51">
        <v>60.962237880917819</v>
      </c>
    </row>
    <row r="6977" spans="1:2" x14ac:dyDescent="0.2">
      <c r="A6977" s="50">
        <v>6974</v>
      </c>
      <c r="B6977" s="51">
        <v>62.701941824380704</v>
      </c>
    </row>
    <row r="6978" spans="1:2" x14ac:dyDescent="0.2">
      <c r="A6978" s="50">
        <v>6975</v>
      </c>
      <c r="B6978" s="51">
        <v>61.62985825570015</v>
      </c>
    </row>
    <row r="6979" spans="1:2" x14ac:dyDescent="0.2">
      <c r="A6979" s="50">
        <v>6976</v>
      </c>
      <c r="B6979" s="51">
        <v>61.923059002412856</v>
      </c>
    </row>
    <row r="6980" spans="1:2" x14ac:dyDescent="0.2">
      <c r="A6980" s="50">
        <v>6977</v>
      </c>
      <c r="B6980" s="51">
        <v>61.012045954527068</v>
      </c>
    </row>
    <row r="6981" spans="1:2" x14ac:dyDescent="0.2">
      <c r="A6981" s="50">
        <v>6978</v>
      </c>
      <c r="B6981" s="51">
        <v>63.846969637859338</v>
      </c>
    </row>
    <row r="6982" spans="1:2" x14ac:dyDescent="0.2">
      <c r="A6982" s="50">
        <v>6979</v>
      </c>
      <c r="B6982" s="51">
        <v>61.243102126306944</v>
      </c>
    </row>
    <row r="6983" spans="1:2" x14ac:dyDescent="0.2">
      <c r="A6983" s="50">
        <v>6980</v>
      </c>
      <c r="B6983" s="51">
        <v>65.446928343586663</v>
      </c>
    </row>
    <row r="6984" spans="1:2" x14ac:dyDescent="0.2">
      <c r="A6984" s="50">
        <v>6981</v>
      </c>
      <c r="B6984" s="51">
        <v>64.87031826994702</v>
      </c>
    </row>
    <row r="6985" spans="1:2" x14ac:dyDescent="0.2">
      <c r="A6985" s="50">
        <v>6982</v>
      </c>
      <c r="B6985" s="51">
        <v>62.367040510786957</v>
      </c>
    </row>
    <row r="6986" spans="1:2" x14ac:dyDescent="0.2">
      <c r="A6986" s="50">
        <v>6983</v>
      </c>
      <c r="B6986" s="51">
        <v>61.140980245159817</v>
      </c>
    </row>
    <row r="6987" spans="1:2" x14ac:dyDescent="0.2">
      <c r="A6987" s="50">
        <v>6984</v>
      </c>
      <c r="B6987" s="51">
        <v>63.397149699651912</v>
      </c>
    </row>
    <row r="6988" spans="1:2" x14ac:dyDescent="0.2">
      <c r="A6988" s="50">
        <v>6985</v>
      </c>
      <c r="B6988" s="51">
        <v>62.308444860270157</v>
      </c>
    </row>
    <row r="6989" spans="1:2" x14ac:dyDescent="0.2">
      <c r="A6989" s="50">
        <v>6986</v>
      </c>
      <c r="B6989" s="51">
        <v>61.328510377334638</v>
      </c>
    </row>
    <row r="6990" spans="1:2" x14ac:dyDescent="0.2">
      <c r="A6990" s="50">
        <v>6987</v>
      </c>
      <c r="B6990" s="51">
        <v>62.809449337619121</v>
      </c>
    </row>
    <row r="6991" spans="1:2" x14ac:dyDescent="0.2">
      <c r="A6991" s="50">
        <v>6988</v>
      </c>
      <c r="B6991" s="51">
        <v>64.157837560808574</v>
      </c>
    </row>
    <row r="6992" spans="1:2" x14ac:dyDescent="0.2">
      <c r="A6992" s="50">
        <v>6989</v>
      </c>
      <c r="B6992" s="51">
        <v>62.075457461526319</v>
      </c>
    </row>
    <row r="6993" spans="1:2" x14ac:dyDescent="0.2">
      <c r="A6993" s="50">
        <v>6990</v>
      </c>
      <c r="B6993" s="51">
        <v>62.039356168993535</v>
      </c>
    </row>
    <row r="6994" spans="1:2" x14ac:dyDescent="0.2">
      <c r="A6994" s="50">
        <v>6991</v>
      </c>
      <c r="B6994" s="51">
        <v>60.59840429985146</v>
      </c>
    </row>
    <row r="6995" spans="1:2" x14ac:dyDescent="0.2">
      <c r="A6995" s="50">
        <v>6992</v>
      </c>
      <c r="B6995" s="51">
        <v>60.616120566531073</v>
      </c>
    </row>
    <row r="6996" spans="1:2" x14ac:dyDescent="0.2">
      <c r="A6996" s="50">
        <v>6993</v>
      </c>
      <c r="B6996" s="51">
        <v>63.708252507964659</v>
      </c>
    </row>
    <row r="6997" spans="1:2" x14ac:dyDescent="0.2">
      <c r="A6997" s="50">
        <v>6994</v>
      </c>
      <c r="B6997" s="51">
        <v>65.378441995037448</v>
      </c>
    </row>
    <row r="6998" spans="1:2" x14ac:dyDescent="0.2">
      <c r="A6998" s="50">
        <v>6995</v>
      </c>
      <c r="B6998" s="51">
        <v>60.0869249910603</v>
      </c>
    </row>
    <row r="6999" spans="1:2" x14ac:dyDescent="0.2">
      <c r="A6999" s="50">
        <v>6996</v>
      </c>
      <c r="B6999" s="51">
        <v>63.344472510533173</v>
      </c>
    </row>
    <row r="7000" spans="1:2" x14ac:dyDescent="0.2">
      <c r="A7000" s="50">
        <v>6997</v>
      </c>
      <c r="B7000" s="51">
        <v>59.258034822788922</v>
      </c>
    </row>
    <row r="7001" spans="1:2" x14ac:dyDescent="0.2">
      <c r="A7001" s="50">
        <v>6998</v>
      </c>
      <c r="B7001" s="51">
        <v>63.208745726174563</v>
      </c>
    </row>
    <row r="7002" spans="1:2" x14ac:dyDescent="0.2">
      <c r="A7002" s="50">
        <v>6999</v>
      </c>
      <c r="B7002" s="51">
        <v>59.937793196068789</v>
      </c>
    </row>
    <row r="7003" spans="1:2" x14ac:dyDescent="0.2">
      <c r="A7003" s="50">
        <v>7000</v>
      </c>
      <c r="B7003" s="51">
        <v>62.11156394347104</v>
      </c>
    </row>
    <row r="7004" spans="1:2" x14ac:dyDescent="0.2">
      <c r="A7004" s="50">
        <v>7001</v>
      </c>
      <c r="B7004" s="51">
        <v>63.467897011146135</v>
      </c>
    </row>
    <row r="7005" spans="1:2" x14ac:dyDescent="0.2">
      <c r="A7005" s="50">
        <v>7002</v>
      </c>
      <c r="B7005" s="51">
        <v>62.133579632887091</v>
      </c>
    </row>
    <row r="7006" spans="1:2" x14ac:dyDescent="0.2">
      <c r="A7006" s="50">
        <v>7003</v>
      </c>
      <c r="B7006" s="51">
        <v>61.864786573582336</v>
      </c>
    </row>
    <row r="7007" spans="1:2" x14ac:dyDescent="0.2">
      <c r="A7007" s="50">
        <v>7004</v>
      </c>
      <c r="B7007" s="51">
        <v>61.204198191053194</v>
      </c>
    </row>
    <row r="7008" spans="1:2" x14ac:dyDescent="0.2">
      <c r="A7008" s="50">
        <v>7005</v>
      </c>
      <c r="B7008" s="51">
        <v>63.19258764332092</v>
      </c>
    </row>
    <row r="7009" spans="1:2" x14ac:dyDescent="0.2">
      <c r="A7009" s="50">
        <v>7006</v>
      </c>
      <c r="B7009" s="51">
        <v>62.847881188473863</v>
      </c>
    </row>
    <row r="7010" spans="1:2" x14ac:dyDescent="0.2">
      <c r="A7010" s="50">
        <v>7007</v>
      </c>
      <c r="B7010" s="51">
        <v>58.95097747349056</v>
      </c>
    </row>
    <row r="7011" spans="1:2" x14ac:dyDescent="0.2">
      <c r="A7011" s="50">
        <v>7008</v>
      </c>
      <c r="B7011" s="51">
        <v>63.632158209960522</v>
      </c>
    </row>
    <row r="7012" spans="1:2" x14ac:dyDescent="0.2">
      <c r="A7012" s="50">
        <v>7009</v>
      </c>
      <c r="B7012" s="51">
        <v>66.039245369284956</v>
      </c>
    </row>
    <row r="7013" spans="1:2" x14ac:dyDescent="0.2">
      <c r="A7013" s="50">
        <v>7010</v>
      </c>
      <c r="B7013" s="51">
        <v>59.053390485078559</v>
      </c>
    </row>
    <row r="7014" spans="1:2" x14ac:dyDescent="0.2">
      <c r="A7014" s="50">
        <v>7011</v>
      </c>
      <c r="B7014" s="51">
        <v>68.772157571675621</v>
      </c>
    </row>
    <row r="7015" spans="1:2" x14ac:dyDescent="0.2">
      <c r="A7015" s="50">
        <v>7012</v>
      </c>
      <c r="B7015" s="51">
        <v>60.495711709477753</v>
      </c>
    </row>
    <row r="7016" spans="1:2" x14ac:dyDescent="0.2">
      <c r="A7016" s="50">
        <v>7013</v>
      </c>
      <c r="B7016" s="51">
        <v>62.403556252118108</v>
      </c>
    </row>
    <row r="7017" spans="1:2" x14ac:dyDescent="0.2">
      <c r="A7017" s="50">
        <v>7014</v>
      </c>
      <c r="B7017" s="51">
        <v>62.507412292699385</v>
      </c>
    </row>
    <row r="7018" spans="1:2" x14ac:dyDescent="0.2">
      <c r="A7018" s="50">
        <v>7015</v>
      </c>
      <c r="B7018" s="51">
        <v>66.797905283495268</v>
      </c>
    </row>
    <row r="7019" spans="1:2" x14ac:dyDescent="0.2">
      <c r="A7019" s="50">
        <v>7016</v>
      </c>
      <c r="B7019" s="51">
        <v>57.189223643270971</v>
      </c>
    </row>
    <row r="7020" spans="1:2" x14ac:dyDescent="0.2">
      <c r="A7020" s="50">
        <v>7017</v>
      </c>
      <c r="B7020" s="51">
        <v>60.258420355695044</v>
      </c>
    </row>
    <row r="7021" spans="1:2" x14ac:dyDescent="0.2">
      <c r="A7021" s="50">
        <v>7018</v>
      </c>
      <c r="B7021" s="51">
        <v>62.949364985118137</v>
      </c>
    </row>
    <row r="7022" spans="1:2" x14ac:dyDescent="0.2">
      <c r="A7022" s="50">
        <v>7019</v>
      </c>
      <c r="B7022" s="51">
        <v>60.879205735852402</v>
      </c>
    </row>
    <row r="7023" spans="1:2" x14ac:dyDescent="0.2">
      <c r="A7023" s="50">
        <v>7020</v>
      </c>
      <c r="B7023" s="51">
        <v>64.386552921191239</v>
      </c>
    </row>
    <row r="7024" spans="1:2" x14ac:dyDescent="0.2">
      <c r="A7024" s="50">
        <v>7021</v>
      </c>
      <c r="B7024" s="51">
        <v>59.901413977926552</v>
      </c>
    </row>
    <row r="7025" spans="1:2" x14ac:dyDescent="0.2">
      <c r="A7025" s="50">
        <v>7022</v>
      </c>
      <c r="B7025" s="51">
        <v>63.786353272934115</v>
      </c>
    </row>
    <row r="7026" spans="1:2" x14ac:dyDescent="0.2">
      <c r="A7026" s="50">
        <v>7023</v>
      </c>
      <c r="B7026" s="51">
        <v>64.920221407496115</v>
      </c>
    </row>
    <row r="7027" spans="1:2" x14ac:dyDescent="0.2">
      <c r="A7027" s="50">
        <v>7024</v>
      </c>
      <c r="B7027" s="51">
        <v>60.78494270900292</v>
      </c>
    </row>
    <row r="7028" spans="1:2" x14ac:dyDescent="0.2">
      <c r="A7028" s="50">
        <v>7025</v>
      </c>
      <c r="B7028" s="51">
        <v>61.703248687022153</v>
      </c>
    </row>
    <row r="7029" spans="1:2" x14ac:dyDescent="0.2">
      <c r="A7029" s="50">
        <v>7026</v>
      </c>
      <c r="B7029" s="51">
        <v>60.466866181106241</v>
      </c>
    </row>
    <row r="7030" spans="1:2" x14ac:dyDescent="0.2">
      <c r="A7030" s="50">
        <v>7027</v>
      </c>
      <c r="B7030" s="51">
        <v>64.215375359654502</v>
      </c>
    </row>
    <row r="7031" spans="1:2" x14ac:dyDescent="0.2">
      <c r="A7031" s="50">
        <v>7028</v>
      </c>
      <c r="B7031" s="51">
        <v>63.512589570880905</v>
      </c>
    </row>
    <row r="7032" spans="1:2" x14ac:dyDescent="0.2">
      <c r="A7032" s="50">
        <v>7029</v>
      </c>
      <c r="B7032" s="51">
        <v>63.585810689621333</v>
      </c>
    </row>
    <row r="7033" spans="1:2" x14ac:dyDescent="0.2">
      <c r="A7033" s="50">
        <v>7030</v>
      </c>
      <c r="B7033" s="51">
        <v>63.370717215455457</v>
      </c>
    </row>
    <row r="7034" spans="1:2" x14ac:dyDescent="0.2">
      <c r="A7034" s="50">
        <v>7031</v>
      </c>
      <c r="B7034" s="51">
        <v>64.068069713794912</v>
      </c>
    </row>
    <row r="7035" spans="1:2" x14ac:dyDescent="0.2">
      <c r="A7035" s="50">
        <v>7032</v>
      </c>
      <c r="B7035" s="51">
        <v>62.250031281394421</v>
      </c>
    </row>
    <row r="7036" spans="1:2" x14ac:dyDescent="0.2">
      <c r="A7036" s="50">
        <v>7033</v>
      </c>
      <c r="B7036" s="51">
        <v>61.510647186233705</v>
      </c>
    </row>
    <row r="7037" spans="1:2" x14ac:dyDescent="0.2">
      <c r="A7037" s="50">
        <v>7034</v>
      </c>
      <c r="B7037" s="51">
        <v>62.272134416298712</v>
      </c>
    </row>
    <row r="7038" spans="1:2" x14ac:dyDescent="0.2">
      <c r="A7038" s="50">
        <v>7035</v>
      </c>
      <c r="B7038" s="51">
        <v>59.514503311037608</v>
      </c>
    </row>
    <row r="7039" spans="1:2" x14ac:dyDescent="0.2">
      <c r="A7039" s="50">
        <v>7036</v>
      </c>
      <c r="B7039" s="51">
        <v>62.824426622092503</v>
      </c>
    </row>
    <row r="7040" spans="1:2" x14ac:dyDescent="0.2">
      <c r="A7040" s="50">
        <v>7037</v>
      </c>
      <c r="B7040" s="51">
        <v>61.266685059483308</v>
      </c>
    </row>
    <row r="7041" spans="1:2" x14ac:dyDescent="0.2">
      <c r="A7041" s="50">
        <v>7038</v>
      </c>
      <c r="B7041" s="51">
        <v>62.99742573991751</v>
      </c>
    </row>
    <row r="7042" spans="1:2" x14ac:dyDescent="0.2">
      <c r="A7042" s="50">
        <v>7039</v>
      </c>
      <c r="B7042" s="51">
        <v>63.440937055111519</v>
      </c>
    </row>
    <row r="7043" spans="1:2" x14ac:dyDescent="0.2">
      <c r="A7043" s="50">
        <v>7040</v>
      </c>
      <c r="B7043" s="51">
        <v>63.816496699109798</v>
      </c>
    </row>
    <row r="7044" spans="1:2" x14ac:dyDescent="0.2">
      <c r="A7044" s="50">
        <v>7041</v>
      </c>
      <c r="B7044" s="51">
        <v>62.78613711198566</v>
      </c>
    </row>
    <row r="7045" spans="1:2" x14ac:dyDescent="0.2">
      <c r="A7045" s="50">
        <v>7042</v>
      </c>
      <c r="B7045" s="51">
        <v>59.391244588095397</v>
      </c>
    </row>
    <row r="7046" spans="1:2" x14ac:dyDescent="0.2">
      <c r="A7046" s="50">
        <v>7043</v>
      </c>
      <c r="B7046" s="51">
        <v>63.012913076227719</v>
      </c>
    </row>
    <row r="7047" spans="1:2" x14ac:dyDescent="0.2">
      <c r="A7047" s="50">
        <v>7044</v>
      </c>
      <c r="B7047" s="51">
        <v>60.670810436455682</v>
      </c>
    </row>
    <row r="7048" spans="1:2" x14ac:dyDescent="0.2">
      <c r="A7048" s="50">
        <v>7045</v>
      </c>
      <c r="B7048" s="51">
        <v>65.64458146623133</v>
      </c>
    </row>
    <row r="7049" spans="1:2" x14ac:dyDescent="0.2">
      <c r="A7049" s="50">
        <v>7046</v>
      </c>
      <c r="B7049" s="51">
        <v>64.516387569480059</v>
      </c>
    </row>
    <row r="7050" spans="1:2" x14ac:dyDescent="0.2">
      <c r="A7050" s="50">
        <v>7047</v>
      </c>
      <c r="B7050" s="51">
        <v>62.910260954928354</v>
      </c>
    </row>
    <row r="7051" spans="1:2" x14ac:dyDescent="0.2">
      <c r="A7051" s="50">
        <v>7048</v>
      </c>
      <c r="B7051" s="51">
        <v>58.299985964487973</v>
      </c>
    </row>
    <row r="7052" spans="1:2" x14ac:dyDescent="0.2">
      <c r="A7052" s="50">
        <v>7049</v>
      </c>
      <c r="B7052" s="51">
        <v>64.411274124433973</v>
      </c>
    </row>
    <row r="7053" spans="1:2" x14ac:dyDescent="0.2">
      <c r="A7053" s="50">
        <v>7050</v>
      </c>
      <c r="B7053" s="51">
        <v>63.101875716148847</v>
      </c>
    </row>
    <row r="7054" spans="1:2" x14ac:dyDescent="0.2">
      <c r="A7054" s="50">
        <v>7051</v>
      </c>
      <c r="B7054" s="51">
        <v>65.566550746126154</v>
      </c>
    </row>
    <row r="7055" spans="1:2" x14ac:dyDescent="0.2">
      <c r="A7055" s="50">
        <v>7052</v>
      </c>
      <c r="B7055" s="51">
        <v>59.802128492354022</v>
      </c>
    </row>
    <row r="7056" spans="1:2" x14ac:dyDescent="0.2">
      <c r="A7056" s="50">
        <v>7053</v>
      </c>
      <c r="B7056" s="51">
        <v>64.03492043381226</v>
      </c>
    </row>
    <row r="7057" spans="1:2" x14ac:dyDescent="0.2">
      <c r="A7057" s="50">
        <v>7054</v>
      </c>
      <c r="B7057" s="51">
        <v>63.981471703711215</v>
      </c>
    </row>
    <row r="7058" spans="1:2" x14ac:dyDescent="0.2">
      <c r="A7058" s="50">
        <v>7055</v>
      </c>
      <c r="B7058" s="51">
        <v>62.425861865288972</v>
      </c>
    </row>
    <row r="7059" spans="1:2" x14ac:dyDescent="0.2">
      <c r="A7059" s="50">
        <v>7056</v>
      </c>
      <c r="B7059" s="51">
        <v>60.94616099751331</v>
      </c>
    </row>
    <row r="7060" spans="1:2" x14ac:dyDescent="0.2">
      <c r="A7060" s="50">
        <v>7057</v>
      </c>
      <c r="B7060" s="51">
        <v>64.101673029639898</v>
      </c>
    </row>
    <row r="7061" spans="1:2" x14ac:dyDescent="0.2">
      <c r="A7061" s="50">
        <v>7058</v>
      </c>
      <c r="B7061" s="51">
        <v>60.643581761997559</v>
      </c>
    </row>
    <row r="7062" spans="1:2" x14ac:dyDescent="0.2">
      <c r="A7062" s="50">
        <v>7059</v>
      </c>
      <c r="B7062" s="51">
        <v>62.053451767034886</v>
      </c>
    </row>
    <row r="7063" spans="1:2" x14ac:dyDescent="0.2">
      <c r="A7063" s="50">
        <v>7060</v>
      </c>
      <c r="B7063" s="51">
        <v>63.68961659215006</v>
      </c>
    </row>
    <row r="7064" spans="1:2" x14ac:dyDescent="0.2">
      <c r="A7064" s="50">
        <v>7061</v>
      </c>
      <c r="B7064" s="51">
        <v>61.607395941020606</v>
      </c>
    </row>
    <row r="7065" spans="1:2" x14ac:dyDescent="0.2">
      <c r="A7065" s="50">
        <v>7062</v>
      </c>
      <c r="B7065" s="51">
        <v>63.540126791294625</v>
      </c>
    </row>
    <row r="7066" spans="1:2" x14ac:dyDescent="0.2">
      <c r="A7066" s="50">
        <v>7063</v>
      </c>
      <c r="B7066" s="51">
        <v>61.959211688225338</v>
      </c>
    </row>
    <row r="7067" spans="1:2" x14ac:dyDescent="0.2">
      <c r="A7067" s="50">
        <v>7064</v>
      </c>
      <c r="B7067" s="51">
        <v>62.389287813578569</v>
      </c>
    </row>
    <row r="7068" spans="1:2" x14ac:dyDescent="0.2">
      <c r="A7068" s="50">
        <v>7065</v>
      </c>
      <c r="B7068" s="51">
        <v>58.556421070396595</v>
      </c>
    </row>
    <row r="7069" spans="1:2" x14ac:dyDescent="0.2">
      <c r="A7069" s="50">
        <v>7066</v>
      </c>
      <c r="B7069" s="51">
        <v>64.12344517304328</v>
      </c>
    </row>
    <row r="7070" spans="1:2" x14ac:dyDescent="0.2">
      <c r="A7070" s="50">
        <v>7067</v>
      </c>
      <c r="B7070" s="51">
        <v>63.737583378285734</v>
      </c>
    </row>
    <row r="7071" spans="1:2" x14ac:dyDescent="0.2">
      <c r="A7071" s="50">
        <v>7068</v>
      </c>
      <c r="B7071" s="51">
        <v>62.973340326027554</v>
      </c>
    </row>
    <row r="7072" spans="1:2" x14ac:dyDescent="0.2">
      <c r="A7072" s="50">
        <v>7069</v>
      </c>
      <c r="B7072" s="51">
        <v>56.248245276280436</v>
      </c>
    </row>
    <row r="7073" spans="1:2" x14ac:dyDescent="0.2">
      <c r="A7073" s="50">
        <v>7070</v>
      </c>
      <c r="B7073" s="51">
        <v>65.696897814480948</v>
      </c>
    </row>
    <row r="7074" spans="1:2" x14ac:dyDescent="0.2">
      <c r="A7074" s="50">
        <v>7071</v>
      </c>
      <c r="B7074" s="51">
        <v>61.487895877970615</v>
      </c>
    </row>
    <row r="7075" spans="1:2" x14ac:dyDescent="0.2">
      <c r="A7075" s="50">
        <v>7072</v>
      </c>
      <c r="B7075" s="51">
        <v>64.013916682724542</v>
      </c>
    </row>
    <row r="7076" spans="1:2" x14ac:dyDescent="0.2">
      <c r="A7076" s="50">
        <v>7073</v>
      </c>
      <c r="B7076" s="51">
        <v>60.853548240119103</v>
      </c>
    </row>
    <row r="7077" spans="1:2" x14ac:dyDescent="0.2">
      <c r="A7077" s="50">
        <v>7074</v>
      </c>
      <c r="B7077" s="51">
        <v>61.525188258563084</v>
      </c>
    </row>
    <row r="7078" spans="1:2" x14ac:dyDescent="0.2">
      <c r="A7078" s="50">
        <v>7075</v>
      </c>
      <c r="B7078" s="51">
        <v>61.092565585386708</v>
      </c>
    </row>
    <row r="7079" spans="1:2" x14ac:dyDescent="0.2">
      <c r="A7079" s="50">
        <v>7076</v>
      </c>
      <c r="B7079" s="51">
        <v>62.344825568125849</v>
      </c>
    </row>
    <row r="7080" spans="1:2" x14ac:dyDescent="0.2">
      <c r="A7080" s="50">
        <v>7077</v>
      </c>
      <c r="B7080" s="51">
        <v>62.687229920634543</v>
      </c>
    </row>
    <row r="7081" spans="1:2" x14ac:dyDescent="0.2">
      <c r="A7081" s="50">
        <v>7078</v>
      </c>
      <c r="B7081" s="51">
        <v>64.791343976949349</v>
      </c>
    </row>
    <row r="7082" spans="1:2" x14ac:dyDescent="0.2">
      <c r="A7082" s="50">
        <v>7079</v>
      </c>
      <c r="B7082" s="51">
        <v>60.987214284414954</v>
      </c>
    </row>
    <row r="7083" spans="1:2" x14ac:dyDescent="0.2">
      <c r="A7083" s="50">
        <v>7080</v>
      </c>
      <c r="B7083" s="51">
        <v>61.156386723903658</v>
      </c>
    </row>
    <row r="7084" spans="1:2" x14ac:dyDescent="0.2">
      <c r="A7084" s="50">
        <v>7081</v>
      </c>
      <c r="B7084" s="51">
        <v>62.169715465029796</v>
      </c>
    </row>
    <row r="7085" spans="1:2" x14ac:dyDescent="0.2">
      <c r="A7085" s="50">
        <v>7082</v>
      </c>
      <c r="B7085" s="51">
        <v>63.259605050965511</v>
      </c>
    </row>
    <row r="7086" spans="1:2" x14ac:dyDescent="0.2">
      <c r="A7086" s="50">
        <v>7083</v>
      </c>
      <c r="B7086" s="51">
        <v>62.664318738888433</v>
      </c>
    </row>
    <row r="7087" spans="1:2" x14ac:dyDescent="0.2">
      <c r="A7087" s="50">
        <v>7084</v>
      </c>
      <c r="B7087" s="51">
        <v>60.030967191373698</v>
      </c>
    </row>
    <row r="7088" spans="1:2" x14ac:dyDescent="0.2">
      <c r="A7088" s="50">
        <v>7085</v>
      </c>
      <c r="B7088" s="51">
        <v>61.937178522219746</v>
      </c>
    </row>
    <row r="7089" spans="1:2" x14ac:dyDescent="0.2">
      <c r="A7089" s="50">
        <v>7086</v>
      </c>
      <c r="B7089" s="51">
        <v>64.192739987910684</v>
      </c>
    </row>
    <row r="7090" spans="1:2" x14ac:dyDescent="0.2">
      <c r="A7090" s="50">
        <v>7087</v>
      </c>
      <c r="B7090" s="51">
        <v>60.418898634855651</v>
      </c>
    </row>
    <row r="7091" spans="1:2" x14ac:dyDescent="0.2">
      <c r="A7091" s="50">
        <v>7088</v>
      </c>
      <c r="B7091" s="51">
        <v>62.581451464450922</v>
      </c>
    </row>
    <row r="7092" spans="1:2" x14ac:dyDescent="0.2">
      <c r="A7092" s="50">
        <v>7089</v>
      </c>
      <c r="B7092" s="51">
        <v>61.981234772361965</v>
      </c>
    </row>
    <row r="7093" spans="1:2" x14ac:dyDescent="0.2">
      <c r="A7093" s="50">
        <v>7090</v>
      </c>
      <c r="B7093" s="51">
        <v>60.811075009664258</v>
      </c>
    </row>
    <row r="7094" spans="1:2" x14ac:dyDescent="0.2">
      <c r="A7094" s="50">
        <v>7091</v>
      </c>
      <c r="B7094" s="51">
        <v>64.715629067401096</v>
      </c>
    </row>
    <row r="7095" spans="1:2" x14ac:dyDescent="0.2">
      <c r="A7095" s="50">
        <v>7092</v>
      </c>
      <c r="B7095" s="51">
        <v>58.692223090767072</v>
      </c>
    </row>
    <row r="7096" spans="1:2" x14ac:dyDescent="0.2">
      <c r="A7096" s="50">
        <v>7093</v>
      </c>
      <c r="B7096" s="51">
        <v>58.884690356490218</v>
      </c>
    </row>
    <row r="7097" spans="1:2" x14ac:dyDescent="0.2">
      <c r="A7097" s="50">
        <v>7094</v>
      </c>
      <c r="B7097" s="51">
        <v>58.185819634627947</v>
      </c>
    </row>
    <row r="7098" spans="1:2" x14ac:dyDescent="0.2">
      <c r="A7098" s="50">
        <v>7095</v>
      </c>
      <c r="B7098" s="51">
        <v>59.697579906819314</v>
      </c>
    </row>
    <row r="7099" spans="1:2" x14ac:dyDescent="0.2">
      <c r="A7099" s="50">
        <v>7096</v>
      </c>
      <c r="B7099" s="51">
        <v>64.311145510623874</v>
      </c>
    </row>
    <row r="7100" spans="1:2" x14ac:dyDescent="0.2">
      <c r="A7100" s="50">
        <v>7097</v>
      </c>
      <c r="B7100" s="51">
        <v>63.301807474388248</v>
      </c>
    </row>
    <row r="7101" spans="1:2" x14ac:dyDescent="0.2">
      <c r="A7101" s="50">
        <v>7098</v>
      </c>
      <c r="B7101" s="51">
        <v>64.348521280850093</v>
      </c>
    </row>
    <row r="7102" spans="1:2" x14ac:dyDescent="0.2">
      <c r="A7102" s="50">
        <v>7099</v>
      </c>
      <c r="B7102" s="51">
        <v>61.725531589043712</v>
      </c>
    </row>
    <row r="7103" spans="1:2" x14ac:dyDescent="0.2">
      <c r="A7103" s="50">
        <v>7100</v>
      </c>
      <c r="B7103" s="51">
        <v>63.126609457068753</v>
      </c>
    </row>
    <row r="7104" spans="1:2" x14ac:dyDescent="0.2">
      <c r="A7104" s="50">
        <v>7101</v>
      </c>
      <c r="B7104" s="51">
        <v>63.037187527693177</v>
      </c>
    </row>
    <row r="7105" spans="1:2" x14ac:dyDescent="0.2">
      <c r="A7105" s="50">
        <v>7102</v>
      </c>
      <c r="B7105" s="51">
        <v>66.359685756893583</v>
      </c>
    </row>
    <row r="7106" spans="1:2" x14ac:dyDescent="0.2">
      <c r="A7106" s="50">
        <v>7103</v>
      </c>
      <c r="B7106" s="51">
        <v>58.465687053532157</v>
      </c>
    </row>
    <row r="7107" spans="1:2" x14ac:dyDescent="0.2">
      <c r="A7107" s="50">
        <v>7104</v>
      </c>
      <c r="B7107" s="51">
        <v>59.342081711189209</v>
      </c>
    </row>
    <row r="7108" spans="1:2" x14ac:dyDescent="0.2">
      <c r="A7108" s="50">
        <v>7105</v>
      </c>
      <c r="B7108" s="51">
        <v>65.492491568773062</v>
      </c>
    </row>
    <row r="7109" spans="1:2" x14ac:dyDescent="0.2">
      <c r="A7109" s="50">
        <v>7106</v>
      </c>
      <c r="B7109" s="51">
        <v>61.66660983918625</v>
      </c>
    </row>
    <row r="7110" spans="1:2" x14ac:dyDescent="0.2">
      <c r="A7110" s="50">
        <v>7107</v>
      </c>
      <c r="B7110" s="51">
        <v>63.327757465432015</v>
      </c>
    </row>
    <row r="7111" spans="1:2" x14ac:dyDescent="0.2">
      <c r="A7111" s="50">
        <v>7108</v>
      </c>
      <c r="B7111" s="51">
        <v>62.484953598200896</v>
      </c>
    </row>
    <row r="7112" spans="1:2" x14ac:dyDescent="0.2">
      <c r="A7112" s="50">
        <v>7109</v>
      </c>
      <c r="B7112" s="51">
        <v>60.741652807922087</v>
      </c>
    </row>
    <row r="7113" spans="1:2" x14ac:dyDescent="0.2">
      <c r="A7113" s="50">
        <v>7110</v>
      </c>
      <c r="B7113" s="51">
        <v>65.115108803545652</v>
      </c>
    </row>
    <row r="7114" spans="1:2" x14ac:dyDescent="0.2">
      <c r="A7114" s="50">
        <v>7111</v>
      </c>
      <c r="B7114" s="51">
        <v>65.936193931143819</v>
      </c>
    </row>
    <row r="7115" spans="1:2" x14ac:dyDescent="0.2">
      <c r="A7115" s="50">
        <v>7112</v>
      </c>
      <c r="B7115" s="51">
        <v>61.305170105195977</v>
      </c>
    </row>
    <row r="7116" spans="1:2" x14ac:dyDescent="0.2">
      <c r="A7116" s="50">
        <v>7113</v>
      </c>
      <c r="B7116" s="51">
        <v>64.971582799460336</v>
      </c>
    </row>
    <row r="7117" spans="1:2" x14ac:dyDescent="0.2">
      <c r="A7117" s="50">
        <v>7114</v>
      </c>
      <c r="B7117" s="51">
        <v>67.194344847707711</v>
      </c>
    </row>
    <row r="7118" spans="1:2" x14ac:dyDescent="0.2">
      <c r="A7118" s="50">
        <v>7115</v>
      </c>
      <c r="B7118" s="51">
        <v>60.714998567145379</v>
      </c>
    </row>
    <row r="7119" spans="1:2" x14ac:dyDescent="0.2">
      <c r="A7119" s="50">
        <v>7116</v>
      </c>
      <c r="B7119" s="51">
        <v>61.878933454759064</v>
      </c>
    </row>
    <row r="7120" spans="1:2" x14ac:dyDescent="0.2">
      <c r="A7120" s="50">
        <v>7117</v>
      </c>
      <c r="B7120" s="51">
        <v>64.490392679296761</v>
      </c>
    </row>
    <row r="7121" spans="1:2" x14ac:dyDescent="0.2">
      <c r="A7121" s="50">
        <v>7118</v>
      </c>
      <c r="B7121" s="51">
        <v>59.58687380348173</v>
      </c>
    </row>
    <row r="7122" spans="1:2" x14ac:dyDescent="0.2">
      <c r="A7122" s="50">
        <v>7119</v>
      </c>
      <c r="B7122" s="51">
        <v>64.627253179351129</v>
      </c>
    </row>
    <row r="7123" spans="1:2" x14ac:dyDescent="0.2">
      <c r="A7123" s="50">
        <v>7120</v>
      </c>
      <c r="B7123" s="51">
        <v>62.724968580062395</v>
      </c>
    </row>
    <row r="7124" spans="1:2" x14ac:dyDescent="0.2">
      <c r="A7124" s="50">
        <v>7121</v>
      </c>
      <c r="B7124" s="51">
        <v>59.73784499668804</v>
      </c>
    </row>
    <row r="7125" spans="1:2" x14ac:dyDescent="0.2">
      <c r="A7125" s="50">
        <v>7122</v>
      </c>
      <c r="B7125" s="51">
        <v>62.462540257942329</v>
      </c>
    </row>
    <row r="7126" spans="1:2" x14ac:dyDescent="0.2">
      <c r="A7126" s="50">
        <v>7123</v>
      </c>
      <c r="B7126" s="51">
        <v>62.33061187088002</v>
      </c>
    </row>
    <row r="7127" spans="1:2" x14ac:dyDescent="0.2">
      <c r="A7127" s="50">
        <v>7124</v>
      </c>
      <c r="B7127" s="51">
        <v>59.112437242086045</v>
      </c>
    </row>
    <row r="7128" spans="1:2" x14ac:dyDescent="0.2">
      <c r="A7128" s="50">
        <v>7125</v>
      </c>
      <c r="B7128" s="51">
        <v>63.414182439333153</v>
      </c>
    </row>
    <row r="7129" spans="1:2" x14ac:dyDescent="0.2">
      <c r="A7129" s="50">
        <v>7126</v>
      </c>
      <c r="B7129" s="51">
        <v>58.768438546040407</v>
      </c>
    </row>
    <row r="7130" spans="1:2" x14ac:dyDescent="0.2">
      <c r="A7130" s="50">
        <v>7127</v>
      </c>
      <c r="B7130" s="51">
        <v>63.866667909428806</v>
      </c>
    </row>
    <row r="7131" spans="1:2" x14ac:dyDescent="0.2">
      <c r="A7131" s="50">
        <v>7128</v>
      </c>
      <c r="B7131" s="51">
        <v>64.557649860026658</v>
      </c>
    </row>
    <row r="7132" spans="1:2" x14ac:dyDescent="0.2">
      <c r="A7132" s="50">
        <v>7129</v>
      </c>
      <c r="B7132" s="51">
        <v>61.366617387473255</v>
      </c>
    </row>
    <row r="7133" spans="1:2" x14ac:dyDescent="0.2">
      <c r="A7133" s="50">
        <v>7130</v>
      </c>
      <c r="B7133" s="51">
        <v>64.599783274419579</v>
      </c>
    </row>
    <row r="7134" spans="1:2" x14ac:dyDescent="0.2">
      <c r="A7134" s="50">
        <v>7131</v>
      </c>
      <c r="B7134" s="51">
        <v>59.204512670293418</v>
      </c>
    </row>
    <row r="7135" spans="1:2" x14ac:dyDescent="0.2">
      <c r="A7135" s="50">
        <v>7132</v>
      </c>
      <c r="B7135" s="51">
        <v>66.228483813438871</v>
      </c>
    </row>
    <row r="7136" spans="1:2" x14ac:dyDescent="0.2">
      <c r="A7136" s="50">
        <v>7133</v>
      </c>
      <c r="B7136" s="51">
        <v>61.116832812050681</v>
      </c>
    </row>
    <row r="7137" spans="1:2" x14ac:dyDescent="0.2">
      <c r="A7137" s="50">
        <v>7134</v>
      </c>
      <c r="B7137" s="51">
        <v>60.758618560295453</v>
      </c>
    </row>
    <row r="7138" spans="1:2" x14ac:dyDescent="0.2">
      <c r="A7138" s="50">
        <v>7135</v>
      </c>
      <c r="B7138" s="51">
        <v>63.276029341816333</v>
      </c>
    </row>
    <row r="7139" spans="1:2" x14ac:dyDescent="0.2">
      <c r="A7139" s="50">
        <v>7136</v>
      </c>
      <c r="B7139" s="51">
        <v>59.629589860551619</v>
      </c>
    </row>
    <row r="7140" spans="1:2" x14ac:dyDescent="0.2">
      <c r="A7140" s="50">
        <v>7137</v>
      </c>
      <c r="B7140" s="51">
        <v>62.641474180287396</v>
      </c>
    </row>
    <row r="7141" spans="1:2" x14ac:dyDescent="0.2">
      <c r="A7141" s="50">
        <v>7138</v>
      </c>
      <c r="B7141" s="51">
        <v>61.80637458789284</v>
      </c>
    </row>
    <row r="7142" spans="1:2" x14ac:dyDescent="0.2">
      <c r="A7142" s="50">
        <v>7139</v>
      </c>
      <c r="B7142" s="51">
        <v>61.389739098895248</v>
      </c>
    </row>
    <row r="7143" spans="1:2" x14ac:dyDescent="0.2">
      <c r="A7143" s="50">
        <v>7140</v>
      </c>
      <c r="B7143" s="51">
        <v>62.626874980765528</v>
      </c>
    </row>
    <row r="7144" spans="1:2" x14ac:dyDescent="0.2">
      <c r="A7144" s="50">
        <v>7141</v>
      </c>
      <c r="B7144" s="51">
        <v>65.210955753743789</v>
      </c>
    </row>
    <row r="7145" spans="1:2" x14ac:dyDescent="0.2">
      <c r="A7145" s="50">
        <v>7142</v>
      </c>
      <c r="B7145" s="51">
        <v>60.339885092145941</v>
      </c>
    </row>
    <row r="7146" spans="1:2" x14ac:dyDescent="0.2">
      <c r="A7146" s="50">
        <v>7143</v>
      </c>
      <c r="B7146" s="51">
        <v>62.762907398130999</v>
      </c>
    </row>
    <row r="7147" spans="1:2" x14ac:dyDescent="0.2">
      <c r="A7147" s="50">
        <v>7144</v>
      </c>
      <c r="B7147" s="51">
        <v>61.450432197990636</v>
      </c>
    </row>
    <row r="7148" spans="1:2" x14ac:dyDescent="0.2">
      <c r="A7148" s="50">
        <v>7145</v>
      </c>
      <c r="B7148" s="51">
        <v>62.448206243342092</v>
      </c>
    </row>
    <row r="7149" spans="1:2" x14ac:dyDescent="0.2">
      <c r="A7149" s="50">
        <v>7146</v>
      </c>
      <c r="B7149" s="51">
        <v>57.47484718555107</v>
      </c>
    </row>
    <row r="7150" spans="1:2" x14ac:dyDescent="0.2">
      <c r="A7150" s="50">
        <v>7147</v>
      </c>
      <c r="B7150" s="51">
        <v>65.151864709536582</v>
      </c>
    </row>
    <row r="7151" spans="1:2" x14ac:dyDescent="0.2">
      <c r="A7151" s="50">
        <v>7148</v>
      </c>
      <c r="B7151" s="51">
        <v>62.017348731664107</v>
      </c>
    </row>
    <row r="7152" spans="1:2" x14ac:dyDescent="0.2">
      <c r="A7152" s="50">
        <v>7149</v>
      </c>
      <c r="B7152" s="51">
        <v>62.213812346951613</v>
      </c>
    </row>
    <row r="7153" spans="1:2" x14ac:dyDescent="0.2">
      <c r="A7153" s="50">
        <v>7150</v>
      </c>
      <c r="B7153" s="51">
        <v>59.840306030415242</v>
      </c>
    </row>
    <row r="7154" spans="1:2" x14ac:dyDescent="0.2">
      <c r="A7154" s="50">
        <v>7151</v>
      </c>
      <c r="B7154" s="51">
        <v>62.286303954358118</v>
      </c>
    </row>
    <row r="7155" spans="1:2" x14ac:dyDescent="0.2">
      <c r="A7155" s="50">
        <v>7152</v>
      </c>
      <c r="B7155" s="51">
        <v>62.871426887895026</v>
      </c>
    </row>
    <row r="7156" spans="1:2" x14ac:dyDescent="0.2">
      <c r="A7156" s="50">
        <v>7153</v>
      </c>
      <c r="B7156" s="51">
        <v>63.897709756774823</v>
      </c>
    </row>
    <row r="7157" spans="1:2" x14ac:dyDescent="0.2">
      <c r="A7157" s="50">
        <v>7154</v>
      </c>
      <c r="B7157" s="51">
        <v>62.604133602232174</v>
      </c>
    </row>
    <row r="7158" spans="1:2" x14ac:dyDescent="0.2">
      <c r="A7158" s="50">
        <v>7155</v>
      </c>
      <c r="B7158" s="51">
        <v>60.289577758859281</v>
      </c>
    </row>
    <row r="7159" spans="1:2" x14ac:dyDescent="0.2">
      <c r="A7159" s="50">
        <v>7156</v>
      </c>
      <c r="B7159" s="51">
        <v>61.404508972891918</v>
      </c>
    </row>
    <row r="7160" spans="1:2" x14ac:dyDescent="0.2">
      <c r="A7160" s="50">
        <v>7157</v>
      </c>
      <c r="B7160" s="51">
        <v>61.465080930163893</v>
      </c>
    </row>
    <row r="7161" spans="1:2" x14ac:dyDescent="0.2">
      <c r="A7161" s="50">
        <v>7158</v>
      </c>
      <c r="B7161" s="51">
        <v>61.281740854726841</v>
      </c>
    </row>
    <row r="7162" spans="1:2" x14ac:dyDescent="0.2">
      <c r="A7162" s="50">
        <v>7159</v>
      </c>
      <c r="B7162" s="51">
        <v>61.820559304951772</v>
      </c>
    </row>
    <row r="7163" spans="1:2" x14ac:dyDescent="0.2">
      <c r="A7163" s="50">
        <v>7160</v>
      </c>
      <c r="B7163" s="51">
        <v>64.839071631943199</v>
      </c>
    </row>
    <row r="7164" spans="1:2" x14ac:dyDescent="0.2">
      <c r="A7164" s="50">
        <v>7161</v>
      </c>
      <c r="B7164" s="51">
        <v>57.809026822985409</v>
      </c>
    </row>
    <row r="7165" spans="1:2" x14ac:dyDescent="0.2">
      <c r="A7165" s="50">
        <v>7162</v>
      </c>
      <c r="B7165" s="51">
        <v>59.996152026572332</v>
      </c>
    </row>
    <row r="7166" spans="1:2" x14ac:dyDescent="0.2">
      <c r="A7166" s="50">
        <v>7163</v>
      </c>
      <c r="B7166" s="51">
        <v>63.557887305434292</v>
      </c>
    </row>
    <row r="7167" spans="1:2" x14ac:dyDescent="0.2">
      <c r="A7167" s="50">
        <v>7164</v>
      </c>
      <c r="B7167" s="51">
        <v>67.540543416257748</v>
      </c>
    </row>
    <row r="7168" spans="1:2" x14ac:dyDescent="0.2">
      <c r="A7168" s="50">
        <v>7165</v>
      </c>
      <c r="B7168" s="51">
        <v>66.611883037837885</v>
      </c>
    </row>
    <row r="7169" spans="1:2" x14ac:dyDescent="0.2">
      <c r="A7169" s="50">
        <v>7166</v>
      </c>
      <c r="B7169" s="51">
        <v>60.920935740324651</v>
      </c>
    </row>
    <row r="7170" spans="1:2" x14ac:dyDescent="0.2">
      <c r="A7170" s="50">
        <v>7167</v>
      </c>
      <c r="B7170" s="51">
        <v>61.343415644039311</v>
      </c>
    </row>
    <row r="7171" spans="1:2" x14ac:dyDescent="0.2">
      <c r="A7171" s="50">
        <v>7168</v>
      </c>
      <c r="B7171" s="51">
        <v>61.644221881509097</v>
      </c>
    </row>
    <row r="7172" spans="1:2" x14ac:dyDescent="0.2">
      <c r="A7172" s="50">
        <v>7169</v>
      </c>
      <c r="B7172" s="51">
        <v>60.68813327663544</v>
      </c>
    </row>
    <row r="7173" spans="1:2" x14ac:dyDescent="0.2">
      <c r="A7173" s="50">
        <v>7170</v>
      </c>
      <c r="B7173" s="51">
        <v>63.485277162313061</v>
      </c>
    </row>
    <row r="7174" spans="1:2" x14ac:dyDescent="0.2">
      <c r="A7174" s="50">
        <v>7171</v>
      </c>
      <c r="B7174" s="51">
        <v>57.968091257981712</v>
      </c>
    </row>
    <row r="7175" spans="1:2" x14ac:dyDescent="0.2">
      <c r="A7175" s="50">
        <v>7172</v>
      </c>
      <c r="B7175" s="51">
        <v>64.744826203699517</v>
      </c>
    </row>
    <row r="7176" spans="1:2" x14ac:dyDescent="0.2">
      <c r="A7176" s="50">
        <v>7173</v>
      </c>
      <c r="B7176" s="51">
        <v>62.544361672322047</v>
      </c>
    </row>
    <row r="7177" spans="1:2" x14ac:dyDescent="0.2">
      <c r="A7177" s="50">
        <v>7174</v>
      </c>
      <c r="B7177" s="51">
        <v>60.524273192707014</v>
      </c>
    </row>
    <row r="7178" spans="1:2" x14ac:dyDescent="0.2">
      <c r="A7178" s="50">
        <v>7175</v>
      </c>
      <c r="B7178" s="51">
        <v>60.827716170037569</v>
      </c>
    </row>
    <row r="7179" spans="1:2" x14ac:dyDescent="0.2">
      <c r="A7179" s="50">
        <v>7176</v>
      </c>
      <c r="B7179" s="51">
        <v>63.077273826078397</v>
      </c>
    </row>
    <row r="7180" spans="1:2" x14ac:dyDescent="0.2">
      <c r="A7180" s="50">
        <v>7177</v>
      </c>
      <c r="B7180" s="51">
        <v>60.448234961128463</v>
      </c>
    </row>
    <row r="7181" spans="1:2" x14ac:dyDescent="0.2">
      <c r="A7181" s="50">
        <v>7178</v>
      </c>
      <c r="B7181" s="51">
        <v>61.02787797310706</v>
      </c>
    </row>
    <row r="7182" spans="1:2" x14ac:dyDescent="0.2">
      <c r="A7182" s="50">
        <v>7179</v>
      </c>
      <c r="B7182" s="51">
        <v>62.521823030498432</v>
      </c>
    </row>
    <row r="7183" spans="1:2" x14ac:dyDescent="0.2">
      <c r="A7183" s="50">
        <v>7180</v>
      </c>
      <c r="B7183" s="51">
        <v>62.155603229903505</v>
      </c>
    </row>
    <row r="7184" spans="1:2" x14ac:dyDescent="0.2">
      <c r="A7184" s="50">
        <v>7181</v>
      </c>
      <c r="B7184" s="51">
        <v>60.120368751026014</v>
      </c>
    </row>
    <row r="7185" spans="1:2" x14ac:dyDescent="0.2">
      <c r="A7185" s="50">
        <v>7182</v>
      </c>
      <c r="B7185" s="51">
        <v>61.762012560047872</v>
      </c>
    </row>
    <row r="7186" spans="1:2" x14ac:dyDescent="0.2">
      <c r="A7186" s="50">
        <v>7183</v>
      </c>
      <c r="B7186" s="51">
        <v>65.272303681993677</v>
      </c>
    </row>
    <row r="7187" spans="1:2" x14ac:dyDescent="0.2">
      <c r="A7187" s="50">
        <v>7184</v>
      </c>
      <c r="B7187" s="51">
        <v>65.312888016417617</v>
      </c>
    </row>
    <row r="7188" spans="1:2" x14ac:dyDescent="0.2">
      <c r="A7188" s="50">
        <v>7185</v>
      </c>
      <c r="B7188" s="51">
        <v>61.842684122063275</v>
      </c>
    </row>
    <row r="7189" spans="1:2" x14ac:dyDescent="0.2">
      <c r="A7189" s="50">
        <v>7186</v>
      </c>
      <c r="B7189" s="51">
        <v>62.748069697798378</v>
      </c>
    </row>
    <row r="7190" spans="1:2" x14ac:dyDescent="0.2">
      <c r="A7190" s="50">
        <v>7187</v>
      </c>
      <c r="B7190" s="51">
        <v>64.450457234437181</v>
      </c>
    </row>
    <row r="7191" spans="1:2" x14ac:dyDescent="0.2">
      <c r="A7191" s="50">
        <v>7188</v>
      </c>
      <c r="B7191" s="51">
        <v>61.547841446285808</v>
      </c>
    </row>
    <row r="7192" spans="1:2" x14ac:dyDescent="0.2">
      <c r="A7192" s="50">
        <v>7189</v>
      </c>
      <c r="B7192" s="51">
        <v>63.767212574170344</v>
      </c>
    </row>
    <row r="7193" spans="1:2" x14ac:dyDescent="0.2">
      <c r="A7193" s="50">
        <v>7190</v>
      </c>
      <c r="B7193" s="51">
        <v>61.427506389742241</v>
      </c>
    </row>
    <row r="7194" spans="1:2" x14ac:dyDescent="0.2">
      <c r="A7194" s="50">
        <v>7191</v>
      </c>
      <c r="B7194" s="51">
        <v>64.287534548357243</v>
      </c>
    </row>
    <row r="7195" spans="1:2" x14ac:dyDescent="0.2">
      <c r="A7195" s="50">
        <v>7192</v>
      </c>
      <c r="B7195" s="51">
        <v>60.174213716601209</v>
      </c>
    </row>
    <row r="7196" spans="1:2" x14ac:dyDescent="0.2">
      <c r="A7196" s="50">
        <v>7193</v>
      </c>
      <c r="B7196" s="51">
        <v>63.142523805882568</v>
      </c>
    </row>
    <row r="7197" spans="1:2" x14ac:dyDescent="0.2">
      <c r="A7197" s="50">
        <v>7194</v>
      </c>
      <c r="B7197" s="51">
        <v>60.206446614068</v>
      </c>
    </row>
    <row r="7198" spans="1:2" x14ac:dyDescent="0.2">
      <c r="A7198" s="50">
        <v>7195</v>
      </c>
      <c r="B7198" s="51">
        <v>61.584884798233141</v>
      </c>
    </row>
    <row r="7199" spans="1:2" x14ac:dyDescent="0.2">
      <c r="A7199" s="50">
        <v>7196</v>
      </c>
      <c r="B7199" s="51">
        <v>60.895551535812572</v>
      </c>
    </row>
    <row r="7200" spans="1:2" x14ac:dyDescent="0.2">
      <c r="A7200" s="50">
        <v>7197</v>
      </c>
      <c r="B7200" s="51">
        <v>62.886558342026255</v>
      </c>
    </row>
    <row r="7201" spans="1:2" x14ac:dyDescent="0.2">
      <c r="A7201" s="50">
        <v>7198</v>
      </c>
      <c r="B7201" s="51">
        <v>61.076956441007361</v>
      </c>
    </row>
    <row r="7202" spans="1:2" x14ac:dyDescent="0.2">
      <c r="A7202" s="50">
        <v>7199</v>
      </c>
      <c r="B7202" s="51">
        <v>63.613980594126943</v>
      </c>
    </row>
    <row r="7203" spans="1:2" x14ac:dyDescent="0.2">
      <c r="A7203" s="50">
        <v>7200</v>
      </c>
      <c r="B7203" s="51">
        <v>61.784207919245063</v>
      </c>
    </row>
    <row r="7204" spans="1:2" x14ac:dyDescent="0.2">
      <c r="A7204" s="50">
        <v>7201</v>
      </c>
      <c r="B7204" s="51">
        <v>62.93406386207112</v>
      </c>
    </row>
    <row r="7205" spans="1:2" x14ac:dyDescent="0.2">
      <c r="A7205" s="50">
        <v>7202</v>
      </c>
      <c r="B7205" s="51">
        <v>63.660751969776889</v>
      </c>
    </row>
    <row r="7206" spans="1:2" x14ac:dyDescent="0.2">
      <c r="A7206" s="50">
        <v>7203</v>
      </c>
      <c r="B7206" s="51">
        <v>63.167483689715063</v>
      </c>
    </row>
    <row r="7207" spans="1:2" x14ac:dyDescent="0.2">
      <c r="A7207" s="50">
        <v>7204</v>
      </c>
      <c r="B7207" s="51">
        <v>65.059308551528488</v>
      </c>
    </row>
    <row r="7208" spans="1:2" x14ac:dyDescent="0.2">
      <c r="A7208" s="50">
        <v>7205</v>
      </c>
      <c r="B7208" s="51">
        <v>60.570542378302669</v>
      </c>
    </row>
    <row r="7209" spans="1:2" x14ac:dyDescent="0.2">
      <c r="A7209" s="50">
        <v>7206</v>
      </c>
      <c r="B7209" s="51">
        <v>62.227948111717289</v>
      </c>
    </row>
    <row r="7210" spans="1:2" x14ac:dyDescent="0.2">
      <c r="A7210" s="50">
        <v>7207</v>
      </c>
      <c r="B7210" s="51">
        <v>63.061582537045091</v>
      </c>
    </row>
    <row r="7211" spans="1:2" x14ac:dyDescent="0.2">
      <c r="A7211" s="50">
        <v>7208</v>
      </c>
      <c r="B7211" s="51">
        <v>63.234096712579237</v>
      </c>
    </row>
    <row r="7212" spans="1:2" x14ac:dyDescent="0.2">
      <c r="A7212" s="50">
        <v>7209</v>
      </c>
      <c r="B7212" s="51">
        <v>64.670931180293067</v>
      </c>
    </row>
    <row r="7213" spans="1:2" x14ac:dyDescent="0.2">
      <c r="A7213" s="50">
        <v>7210</v>
      </c>
      <c r="B7213" s="51">
        <v>61.180346838943734</v>
      </c>
    </row>
    <row r="7214" spans="1:2" x14ac:dyDescent="0.2">
      <c r="A7214" s="50">
        <v>7211</v>
      </c>
      <c r="B7214" s="51">
        <v>60.542423776427441</v>
      </c>
    </row>
    <row r="7215" spans="1:2" x14ac:dyDescent="0.2">
      <c r="A7215" s="50">
        <v>7212</v>
      </c>
      <c r="B7215" s="51">
        <v>63.94943300308384</v>
      </c>
    </row>
    <row r="7216" spans="1:2" x14ac:dyDescent="0.2">
      <c r="A7216" s="50">
        <v>7213</v>
      </c>
      <c r="B7216" s="51">
        <v>64.251166762892709</v>
      </c>
    </row>
    <row r="7217" spans="1:2" x14ac:dyDescent="0.2">
      <c r="A7217" s="50">
        <v>7214</v>
      </c>
      <c r="B7217" s="51">
        <v>61.901004315470388</v>
      </c>
    </row>
    <row r="7218" spans="1:2" x14ac:dyDescent="0.2">
      <c r="A7218" s="50">
        <v>7215</v>
      </c>
      <c r="B7218" s="51">
        <v>62.566952480085568</v>
      </c>
    </row>
    <row r="7219" spans="1:2" x14ac:dyDescent="0.2">
      <c r="A7219" s="50">
        <v>7216</v>
      </c>
      <c r="B7219" s="51">
        <v>65.782681848386076</v>
      </c>
    </row>
    <row r="7220" spans="1:2" x14ac:dyDescent="0.2">
      <c r="A7220" s="50">
        <v>7217</v>
      </c>
      <c r="B7220" s="51">
        <v>59.468870171958173</v>
      </c>
    </row>
    <row r="7221" spans="1:2" x14ac:dyDescent="0.2">
      <c r="A7221" s="50">
        <v>7218</v>
      </c>
      <c r="B7221" s="51">
        <v>65.00530047781352</v>
      </c>
    </row>
    <row r="7222" spans="1:2" x14ac:dyDescent="0.2">
      <c r="A7222" s="50">
        <v>7219</v>
      </c>
      <c r="B7222" s="51">
        <v>62.191756951080805</v>
      </c>
    </row>
    <row r="7223" spans="1:2" x14ac:dyDescent="0.2">
      <c r="A7223" s="50">
        <v>7220</v>
      </c>
      <c r="B7223" s="51">
        <v>61.688955914115176</v>
      </c>
    </row>
    <row r="7224" spans="1:2" x14ac:dyDescent="0.2">
      <c r="A7224" s="50">
        <v>7221</v>
      </c>
      <c r="B7224" s="51">
        <v>61.747779307312314</v>
      </c>
    </row>
    <row r="7225" spans="1:2" x14ac:dyDescent="0.2">
      <c r="A7225" s="50">
        <v>7222</v>
      </c>
      <c r="B7225" s="51">
        <v>61.570438569895245</v>
      </c>
    </row>
    <row r="7226" spans="1:2" x14ac:dyDescent="0.2">
      <c r="A7226" s="50">
        <v>7223</v>
      </c>
      <c r="B7226" s="51">
        <v>62.097465084323886</v>
      </c>
    </row>
    <row r="7227" spans="1:2" x14ac:dyDescent="0.2">
      <c r="A7227" s="50">
        <v>7224</v>
      </c>
      <c r="B7227" s="51">
        <v>60.370082346998629</v>
      </c>
    </row>
    <row r="7228" spans="1:2" x14ac:dyDescent="0.2">
      <c r="A7228" s="50">
        <v>7225</v>
      </c>
      <c r="B7228" s="51">
        <v>61.219420667599636</v>
      </c>
    </row>
    <row r="7229" spans="1:2" x14ac:dyDescent="0.2">
      <c r="A7229" s="50">
        <v>7226</v>
      </c>
      <c r="B7229" s="51">
        <v>61.995337236225254</v>
      </c>
    </row>
    <row r="7230" spans="1:2" x14ac:dyDescent="0.2">
      <c r="A7230" s="50">
        <v>7227</v>
      </c>
      <c r="B7230" s="51">
        <v>63.929116782575512</v>
      </c>
    </row>
    <row r="7231" spans="1:2" x14ac:dyDescent="0.2">
      <c r="A7231" s="50">
        <v>7228</v>
      </c>
      <c r="B7231" s="51">
        <v>61.052483075587794</v>
      </c>
    </row>
    <row r="7232" spans="1:2" x14ac:dyDescent="0.2">
      <c r="A7232" s="50">
        <v>7229</v>
      </c>
      <c r="B7232" s="51">
        <v>60.962237880917819</v>
      </c>
    </row>
    <row r="7233" spans="1:2" x14ac:dyDescent="0.2">
      <c r="A7233" s="50">
        <v>7230</v>
      </c>
      <c r="B7233" s="51">
        <v>62.701941824380704</v>
      </c>
    </row>
    <row r="7234" spans="1:2" x14ac:dyDescent="0.2">
      <c r="A7234" s="50">
        <v>7231</v>
      </c>
      <c r="B7234" s="51">
        <v>61.62985825570015</v>
      </c>
    </row>
    <row r="7235" spans="1:2" x14ac:dyDescent="0.2">
      <c r="A7235" s="50">
        <v>7232</v>
      </c>
      <c r="B7235" s="51">
        <v>61.923059002412856</v>
      </c>
    </row>
    <row r="7236" spans="1:2" x14ac:dyDescent="0.2">
      <c r="A7236" s="50">
        <v>7233</v>
      </c>
      <c r="B7236" s="51">
        <v>61.012045954527068</v>
      </c>
    </row>
    <row r="7237" spans="1:2" x14ac:dyDescent="0.2">
      <c r="A7237" s="50">
        <v>7234</v>
      </c>
      <c r="B7237" s="51">
        <v>63.846969637859338</v>
      </c>
    </row>
    <row r="7238" spans="1:2" x14ac:dyDescent="0.2">
      <c r="A7238" s="50">
        <v>7235</v>
      </c>
      <c r="B7238" s="51">
        <v>61.243102126306944</v>
      </c>
    </row>
    <row r="7239" spans="1:2" x14ac:dyDescent="0.2">
      <c r="A7239" s="50">
        <v>7236</v>
      </c>
      <c r="B7239" s="51">
        <v>65.446928343586663</v>
      </c>
    </row>
    <row r="7240" spans="1:2" x14ac:dyDescent="0.2">
      <c r="A7240" s="50">
        <v>7237</v>
      </c>
      <c r="B7240" s="51">
        <v>64.87031826994702</v>
      </c>
    </row>
    <row r="7241" spans="1:2" x14ac:dyDescent="0.2">
      <c r="A7241" s="50">
        <v>7238</v>
      </c>
      <c r="B7241" s="51">
        <v>62.367040510786957</v>
      </c>
    </row>
    <row r="7242" spans="1:2" x14ac:dyDescent="0.2">
      <c r="A7242" s="50">
        <v>7239</v>
      </c>
      <c r="B7242" s="51">
        <v>61.140980245159817</v>
      </c>
    </row>
    <row r="7243" spans="1:2" x14ac:dyDescent="0.2">
      <c r="A7243" s="50">
        <v>7240</v>
      </c>
      <c r="B7243" s="51">
        <v>63.397149699651912</v>
      </c>
    </row>
    <row r="7244" spans="1:2" x14ac:dyDescent="0.2">
      <c r="A7244" s="50">
        <v>7241</v>
      </c>
      <c r="B7244" s="51">
        <v>62.308444860270157</v>
      </c>
    </row>
    <row r="7245" spans="1:2" x14ac:dyDescent="0.2">
      <c r="A7245" s="50">
        <v>7242</v>
      </c>
      <c r="B7245" s="51">
        <v>61.328510377334638</v>
      </c>
    </row>
    <row r="7246" spans="1:2" x14ac:dyDescent="0.2">
      <c r="A7246" s="50">
        <v>7243</v>
      </c>
      <c r="B7246" s="51">
        <v>62.809449337619121</v>
      </c>
    </row>
    <row r="7247" spans="1:2" x14ac:dyDescent="0.2">
      <c r="A7247" s="50">
        <v>7244</v>
      </c>
      <c r="B7247" s="51">
        <v>64.157837560808574</v>
      </c>
    </row>
    <row r="7248" spans="1:2" x14ac:dyDescent="0.2">
      <c r="A7248" s="50">
        <v>7245</v>
      </c>
      <c r="B7248" s="51">
        <v>62.075457461526319</v>
      </c>
    </row>
    <row r="7249" spans="1:2" x14ac:dyDescent="0.2">
      <c r="A7249" s="50">
        <v>7246</v>
      </c>
      <c r="B7249" s="51">
        <v>62.039356168993535</v>
      </c>
    </row>
    <row r="7250" spans="1:2" x14ac:dyDescent="0.2">
      <c r="A7250" s="50">
        <v>7247</v>
      </c>
      <c r="B7250" s="51">
        <v>60.59840429985146</v>
      </c>
    </row>
    <row r="7251" spans="1:2" x14ac:dyDescent="0.2">
      <c r="A7251" s="50">
        <v>7248</v>
      </c>
      <c r="B7251" s="51">
        <v>60.616120566531073</v>
      </c>
    </row>
    <row r="7252" spans="1:2" x14ac:dyDescent="0.2">
      <c r="A7252" s="50">
        <v>7249</v>
      </c>
      <c r="B7252" s="51">
        <v>63.708252507964659</v>
      </c>
    </row>
    <row r="7253" spans="1:2" x14ac:dyDescent="0.2">
      <c r="A7253" s="50">
        <v>7250</v>
      </c>
      <c r="B7253" s="51">
        <v>65.378441995037448</v>
      </c>
    </row>
    <row r="7254" spans="1:2" x14ac:dyDescent="0.2">
      <c r="A7254" s="50">
        <v>7251</v>
      </c>
      <c r="B7254" s="51">
        <v>60.0869249910603</v>
      </c>
    </row>
    <row r="7255" spans="1:2" x14ac:dyDescent="0.2">
      <c r="A7255" s="50">
        <v>7252</v>
      </c>
      <c r="B7255" s="51">
        <v>63.344472510533173</v>
      </c>
    </row>
    <row r="7256" spans="1:2" x14ac:dyDescent="0.2">
      <c r="A7256" s="50">
        <v>7253</v>
      </c>
      <c r="B7256" s="51">
        <v>59.258034822788922</v>
      </c>
    </row>
    <row r="7257" spans="1:2" x14ac:dyDescent="0.2">
      <c r="A7257" s="50">
        <v>7254</v>
      </c>
      <c r="B7257" s="51">
        <v>63.208745726174563</v>
      </c>
    </row>
    <row r="7258" spans="1:2" x14ac:dyDescent="0.2">
      <c r="A7258" s="50">
        <v>7255</v>
      </c>
      <c r="B7258" s="51">
        <v>59.937793196068789</v>
      </c>
    </row>
    <row r="7259" spans="1:2" x14ac:dyDescent="0.2">
      <c r="A7259" s="50">
        <v>7256</v>
      </c>
      <c r="B7259" s="51">
        <v>62.11156394347104</v>
      </c>
    </row>
    <row r="7260" spans="1:2" x14ac:dyDescent="0.2">
      <c r="A7260" s="50">
        <v>7257</v>
      </c>
      <c r="B7260" s="51">
        <v>63.467897011146135</v>
      </c>
    </row>
    <row r="7261" spans="1:2" x14ac:dyDescent="0.2">
      <c r="A7261" s="50">
        <v>7258</v>
      </c>
      <c r="B7261" s="51">
        <v>62.133579632887091</v>
      </c>
    </row>
    <row r="7262" spans="1:2" x14ac:dyDescent="0.2">
      <c r="A7262" s="50">
        <v>7259</v>
      </c>
      <c r="B7262" s="51">
        <v>61.864786573582336</v>
      </c>
    </row>
    <row r="7263" spans="1:2" x14ac:dyDescent="0.2">
      <c r="A7263" s="50">
        <v>7260</v>
      </c>
      <c r="B7263" s="51">
        <v>61.204198191053194</v>
      </c>
    </row>
    <row r="7264" spans="1:2" x14ac:dyDescent="0.2">
      <c r="A7264" s="50">
        <v>7261</v>
      </c>
      <c r="B7264" s="51">
        <v>63.19258764332092</v>
      </c>
    </row>
    <row r="7265" spans="1:2" x14ac:dyDescent="0.2">
      <c r="A7265" s="50">
        <v>7262</v>
      </c>
      <c r="B7265" s="51">
        <v>62.847881188473863</v>
      </c>
    </row>
    <row r="7266" spans="1:2" x14ac:dyDescent="0.2">
      <c r="A7266" s="50">
        <v>7263</v>
      </c>
      <c r="B7266" s="51">
        <v>58.95097747349056</v>
      </c>
    </row>
    <row r="7267" spans="1:2" x14ac:dyDescent="0.2">
      <c r="A7267" s="50">
        <v>7264</v>
      </c>
      <c r="B7267" s="51">
        <v>63.632158209960522</v>
      </c>
    </row>
    <row r="7268" spans="1:2" x14ac:dyDescent="0.2">
      <c r="A7268" s="50">
        <v>7265</v>
      </c>
      <c r="B7268" s="51">
        <v>66.039245369284956</v>
      </c>
    </row>
    <row r="7269" spans="1:2" x14ac:dyDescent="0.2">
      <c r="A7269" s="50">
        <v>7266</v>
      </c>
      <c r="B7269" s="51">
        <v>59.053390485078559</v>
      </c>
    </row>
    <row r="7270" spans="1:2" x14ac:dyDescent="0.2">
      <c r="A7270" s="50">
        <v>7267</v>
      </c>
      <c r="B7270" s="51">
        <v>68.772157571675621</v>
      </c>
    </row>
    <row r="7271" spans="1:2" x14ac:dyDescent="0.2">
      <c r="A7271" s="50">
        <v>7268</v>
      </c>
      <c r="B7271" s="51">
        <v>60.495711709477753</v>
      </c>
    </row>
    <row r="7272" spans="1:2" x14ac:dyDescent="0.2">
      <c r="A7272" s="50">
        <v>7269</v>
      </c>
      <c r="B7272" s="51">
        <v>62.403556252118108</v>
      </c>
    </row>
    <row r="7273" spans="1:2" x14ac:dyDescent="0.2">
      <c r="A7273" s="50">
        <v>7270</v>
      </c>
      <c r="B7273" s="51">
        <v>62.507412292699385</v>
      </c>
    </row>
    <row r="7274" spans="1:2" x14ac:dyDescent="0.2">
      <c r="A7274" s="50">
        <v>7271</v>
      </c>
      <c r="B7274" s="51">
        <v>66.797905283495268</v>
      </c>
    </row>
    <row r="7275" spans="1:2" x14ac:dyDescent="0.2">
      <c r="A7275" s="50">
        <v>7272</v>
      </c>
      <c r="B7275" s="51">
        <v>57.189223643270971</v>
      </c>
    </row>
    <row r="7276" spans="1:2" x14ac:dyDescent="0.2">
      <c r="A7276" s="50">
        <v>7273</v>
      </c>
      <c r="B7276" s="51">
        <v>60.258420355695044</v>
      </c>
    </row>
    <row r="7277" spans="1:2" x14ac:dyDescent="0.2">
      <c r="A7277" s="50">
        <v>7274</v>
      </c>
      <c r="B7277" s="51">
        <v>62.949364985118137</v>
      </c>
    </row>
    <row r="7278" spans="1:2" x14ac:dyDescent="0.2">
      <c r="A7278" s="50">
        <v>7275</v>
      </c>
      <c r="B7278" s="51">
        <v>60.879205735852402</v>
      </c>
    </row>
    <row r="7279" spans="1:2" x14ac:dyDescent="0.2">
      <c r="A7279" s="50">
        <v>7276</v>
      </c>
      <c r="B7279" s="51">
        <v>64.386552921191239</v>
      </c>
    </row>
    <row r="7280" spans="1:2" x14ac:dyDescent="0.2">
      <c r="A7280" s="50">
        <v>7277</v>
      </c>
      <c r="B7280" s="51">
        <v>59.901413977926552</v>
      </c>
    </row>
    <row r="7281" spans="1:2" x14ac:dyDescent="0.2">
      <c r="A7281" s="50">
        <v>7278</v>
      </c>
      <c r="B7281" s="51">
        <v>63.786353272934115</v>
      </c>
    </row>
    <row r="7282" spans="1:2" x14ac:dyDescent="0.2">
      <c r="A7282" s="50">
        <v>7279</v>
      </c>
      <c r="B7282" s="51">
        <v>64.920221407496115</v>
      </c>
    </row>
    <row r="7283" spans="1:2" x14ac:dyDescent="0.2">
      <c r="A7283" s="50">
        <v>7280</v>
      </c>
      <c r="B7283" s="51">
        <v>60.78494270900292</v>
      </c>
    </row>
    <row r="7284" spans="1:2" x14ac:dyDescent="0.2">
      <c r="A7284" s="50">
        <v>7281</v>
      </c>
      <c r="B7284" s="51">
        <v>61.703248687022153</v>
      </c>
    </row>
    <row r="7285" spans="1:2" x14ac:dyDescent="0.2">
      <c r="A7285" s="50">
        <v>7282</v>
      </c>
      <c r="B7285" s="51">
        <v>60.466866181106241</v>
      </c>
    </row>
    <row r="7286" spans="1:2" x14ac:dyDescent="0.2">
      <c r="A7286" s="50">
        <v>7283</v>
      </c>
      <c r="B7286" s="51">
        <v>64.215375359654502</v>
      </c>
    </row>
    <row r="7287" spans="1:2" x14ac:dyDescent="0.2">
      <c r="A7287" s="50">
        <v>7284</v>
      </c>
      <c r="B7287" s="51">
        <v>63.512589570880905</v>
      </c>
    </row>
    <row r="7288" spans="1:2" x14ac:dyDescent="0.2">
      <c r="A7288" s="50">
        <v>7285</v>
      </c>
      <c r="B7288" s="51">
        <v>63.585810689621333</v>
      </c>
    </row>
    <row r="7289" spans="1:2" x14ac:dyDescent="0.2">
      <c r="A7289" s="50">
        <v>7286</v>
      </c>
      <c r="B7289" s="51">
        <v>63.370717215455457</v>
      </c>
    </row>
    <row r="7290" spans="1:2" x14ac:dyDescent="0.2">
      <c r="A7290" s="50">
        <v>7287</v>
      </c>
      <c r="B7290" s="51">
        <v>64.068069713794912</v>
      </c>
    </row>
    <row r="7291" spans="1:2" x14ac:dyDescent="0.2">
      <c r="A7291" s="50">
        <v>7288</v>
      </c>
      <c r="B7291" s="51">
        <v>62.250031281394421</v>
      </c>
    </row>
    <row r="7292" spans="1:2" x14ac:dyDescent="0.2">
      <c r="A7292" s="50">
        <v>7289</v>
      </c>
      <c r="B7292" s="51">
        <v>61.510647186233705</v>
      </c>
    </row>
    <row r="7293" spans="1:2" x14ac:dyDescent="0.2">
      <c r="A7293" s="50">
        <v>7290</v>
      </c>
      <c r="B7293" s="51">
        <v>62.272134416298712</v>
      </c>
    </row>
    <row r="7294" spans="1:2" x14ac:dyDescent="0.2">
      <c r="A7294" s="50">
        <v>7291</v>
      </c>
      <c r="B7294" s="51">
        <v>59.514503311037608</v>
      </c>
    </row>
    <row r="7295" spans="1:2" x14ac:dyDescent="0.2">
      <c r="A7295" s="50">
        <v>7292</v>
      </c>
      <c r="B7295" s="51">
        <v>62.824426622092503</v>
      </c>
    </row>
    <row r="7296" spans="1:2" x14ac:dyDescent="0.2">
      <c r="A7296" s="50">
        <v>7293</v>
      </c>
      <c r="B7296" s="51">
        <v>61.266685059483308</v>
      </c>
    </row>
    <row r="7297" spans="1:2" x14ac:dyDescent="0.2">
      <c r="A7297" s="50">
        <v>7294</v>
      </c>
      <c r="B7297" s="51">
        <v>62.99742573991751</v>
      </c>
    </row>
    <row r="7298" spans="1:2" x14ac:dyDescent="0.2">
      <c r="A7298" s="50">
        <v>7295</v>
      </c>
      <c r="B7298" s="51">
        <v>63.440937055111519</v>
      </c>
    </row>
    <row r="7299" spans="1:2" x14ac:dyDescent="0.2">
      <c r="A7299" s="50">
        <v>7296</v>
      </c>
      <c r="B7299" s="51">
        <v>63.816496699109798</v>
      </c>
    </row>
    <row r="7300" spans="1:2" x14ac:dyDescent="0.2">
      <c r="A7300" s="50">
        <v>7297</v>
      </c>
      <c r="B7300" s="51">
        <v>62.78613711198566</v>
      </c>
    </row>
    <row r="7301" spans="1:2" x14ac:dyDescent="0.2">
      <c r="A7301" s="50">
        <v>7298</v>
      </c>
      <c r="B7301" s="51">
        <v>59.391244588095397</v>
      </c>
    </row>
    <row r="7302" spans="1:2" x14ac:dyDescent="0.2">
      <c r="A7302" s="50">
        <v>7299</v>
      </c>
      <c r="B7302" s="51">
        <v>63.012913076227719</v>
      </c>
    </row>
    <row r="7303" spans="1:2" x14ac:dyDescent="0.2">
      <c r="A7303" s="50">
        <v>7300</v>
      </c>
      <c r="B7303" s="51">
        <v>60.670810436455682</v>
      </c>
    </row>
    <row r="7304" spans="1:2" x14ac:dyDescent="0.2">
      <c r="A7304" s="50">
        <v>7301</v>
      </c>
      <c r="B7304" s="51">
        <v>65.64458146623133</v>
      </c>
    </row>
    <row r="7305" spans="1:2" x14ac:dyDescent="0.2">
      <c r="A7305" s="50">
        <v>7302</v>
      </c>
      <c r="B7305" s="51">
        <v>64.516387569480059</v>
      </c>
    </row>
    <row r="7306" spans="1:2" x14ac:dyDescent="0.2">
      <c r="A7306" s="50">
        <v>7303</v>
      </c>
      <c r="B7306" s="51">
        <v>62.910260954928354</v>
      </c>
    </row>
    <row r="7307" spans="1:2" x14ac:dyDescent="0.2">
      <c r="A7307" s="50">
        <v>7304</v>
      </c>
      <c r="B7307" s="51">
        <v>58.299985964487973</v>
      </c>
    </row>
    <row r="7308" spans="1:2" x14ac:dyDescent="0.2">
      <c r="A7308" s="50">
        <v>7305</v>
      </c>
      <c r="B7308" s="51">
        <v>64.411274124433973</v>
      </c>
    </row>
    <row r="7309" spans="1:2" x14ac:dyDescent="0.2">
      <c r="A7309" s="50">
        <v>7306</v>
      </c>
      <c r="B7309" s="51">
        <v>63.101875716148847</v>
      </c>
    </row>
    <row r="7310" spans="1:2" x14ac:dyDescent="0.2">
      <c r="A7310" s="50">
        <v>7307</v>
      </c>
      <c r="B7310" s="51">
        <v>65.566550746126154</v>
      </c>
    </row>
    <row r="7311" spans="1:2" x14ac:dyDescent="0.2">
      <c r="A7311" s="50">
        <v>7308</v>
      </c>
      <c r="B7311" s="51">
        <v>59.802128492354022</v>
      </c>
    </row>
    <row r="7312" spans="1:2" x14ac:dyDescent="0.2">
      <c r="A7312" s="50">
        <v>7309</v>
      </c>
      <c r="B7312" s="51">
        <v>64.03492043381226</v>
      </c>
    </row>
    <row r="7313" spans="1:2" x14ac:dyDescent="0.2">
      <c r="A7313" s="50">
        <v>7310</v>
      </c>
      <c r="B7313" s="51">
        <v>63.981471703711215</v>
      </c>
    </row>
    <row r="7314" spans="1:2" x14ac:dyDescent="0.2">
      <c r="A7314" s="50">
        <v>7311</v>
      </c>
      <c r="B7314" s="51">
        <v>62.425861865288972</v>
      </c>
    </row>
    <row r="7315" spans="1:2" x14ac:dyDescent="0.2">
      <c r="A7315" s="50">
        <v>7312</v>
      </c>
      <c r="B7315" s="51">
        <v>60.94616099751331</v>
      </c>
    </row>
    <row r="7316" spans="1:2" x14ac:dyDescent="0.2">
      <c r="A7316" s="50">
        <v>7313</v>
      </c>
      <c r="B7316" s="51">
        <v>64.101673029639898</v>
      </c>
    </row>
    <row r="7317" spans="1:2" x14ac:dyDescent="0.2">
      <c r="A7317" s="50">
        <v>7314</v>
      </c>
      <c r="B7317" s="51">
        <v>60.643581761997559</v>
      </c>
    </row>
    <row r="7318" spans="1:2" x14ac:dyDescent="0.2">
      <c r="A7318" s="50">
        <v>7315</v>
      </c>
      <c r="B7318" s="51">
        <v>62.053451767034886</v>
      </c>
    </row>
    <row r="7319" spans="1:2" x14ac:dyDescent="0.2">
      <c r="A7319" s="50">
        <v>7316</v>
      </c>
      <c r="B7319" s="51">
        <v>63.68961659215006</v>
      </c>
    </row>
    <row r="7320" spans="1:2" x14ac:dyDescent="0.2">
      <c r="A7320" s="50">
        <v>7317</v>
      </c>
      <c r="B7320" s="51">
        <v>61.607395941020606</v>
      </c>
    </row>
    <row r="7321" spans="1:2" x14ac:dyDescent="0.2">
      <c r="A7321" s="50">
        <v>7318</v>
      </c>
      <c r="B7321" s="51">
        <v>63.540126791294625</v>
      </c>
    </row>
    <row r="7322" spans="1:2" x14ac:dyDescent="0.2">
      <c r="A7322" s="50">
        <v>7319</v>
      </c>
      <c r="B7322" s="51">
        <v>61.959211688225338</v>
      </c>
    </row>
    <row r="7323" spans="1:2" x14ac:dyDescent="0.2">
      <c r="A7323" s="50">
        <v>7320</v>
      </c>
      <c r="B7323" s="51">
        <v>62.389287813578569</v>
      </c>
    </row>
    <row r="7324" spans="1:2" x14ac:dyDescent="0.2">
      <c r="A7324" s="50">
        <v>7321</v>
      </c>
      <c r="B7324" s="51">
        <v>58.556421070396595</v>
      </c>
    </row>
    <row r="7325" spans="1:2" x14ac:dyDescent="0.2">
      <c r="A7325" s="50">
        <v>7322</v>
      </c>
      <c r="B7325" s="51">
        <v>64.12344517304328</v>
      </c>
    </row>
    <row r="7326" spans="1:2" x14ac:dyDescent="0.2">
      <c r="A7326" s="50">
        <v>7323</v>
      </c>
      <c r="B7326" s="51">
        <v>63.737583378285734</v>
      </c>
    </row>
    <row r="7327" spans="1:2" x14ac:dyDescent="0.2">
      <c r="A7327" s="50">
        <v>7324</v>
      </c>
      <c r="B7327" s="51">
        <v>62.973340326027554</v>
      </c>
    </row>
    <row r="7328" spans="1:2" x14ac:dyDescent="0.2">
      <c r="A7328" s="50">
        <v>7325</v>
      </c>
      <c r="B7328" s="51">
        <v>56.248245276280436</v>
      </c>
    </row>
    <row r="7329" spans="1:2" x14ac:dyDescent="0.2">
      <c r="A7329" s="50">
        <v>7326</v>
      </c>
      <c r="B7329" s="51">
        <v>65.696897814480948</v>
      </c>
    </row>
    <row r="7330" spans="1:2" x14ac:dyDescent="0.2">
      <c r="A7330" s="50">
        <v>7327</v>
      </c>
      <c r="B7330" s="51">
        <v>61.487895877970615</v>
      </c>
    </row>
    <row r="7331" spans="1:2" x14ac:dyDescent="0.2">
      <c r="A7331" s="50">
        <v>7328</v>
      </c>
      <c r="B7331" s="51">
        <v>64.013916682724542</v>
      </c>
    </row>
    <row r="7332" spans="1:2" x14ac:dyDescent="0.2">
      <c r="A7332" s="50">
        <v>7329</v>
      </c>
      <c r="B7332" s="51">
        <v>60.853548240119103</v>
      </c>
    </row>
    <row r="7333" spans="1:2" x14ac:dyDescent="0.2">
      <c r="A7333" s="50">
        <v>7330</v>
      </c>
      <c r="B7333" s="51">
        <v>61.525188258563084</v>
      </c>
    </row>
    <row r="7334" spans="1:2" x14ac:dyDescent="0.2">
      <c r="A7334" s="50">
        <v>7331</v>
      </c>
      <c r="B7334" s="51">
        <v>61.092565585386708</v>
      </c>
    </row>
    <row r="7335" spans="1:2" x14ac:dyDescent="0.2">
      <c r="A7335" s="50">
        <v>7332</v>
      </c>
      <c r="B7335" s="51">
        <v>62.344825568125849</v>
      </c>
    </row>
    <row r="7336" spans="1:2" x14ac:dyDescent="0.2">
      <c r="A7336" s="50">
        <v>7333</v>
      </c>
      <c r="B7336" s="51">
        <v>62.687229920634543</v>
      </c>
    </row>
    <row r="7337" spans="1:2" x14ac:dyDescent="0.2">
      <c r="A7337" s="50">
        <v>7334</v>
      </c>
      <c r="B7337" s="51">
        <v>64.791343976949349</v>
      </c>
    </row>
    <row r="7338" spans="1:2" x14ac:dyDescent="0.2">
      <c r="A7338" s="50">
        <v>7335</v>
      </c>
      <c r="B7338" s="51">
        <v>60.987214284414954</v>
      </c>
    </row>
    <row r="7339" spans="1:2" x14ac:dyDescent="0.2">
      <c r="A7339" s="50">
        <v>7336</v>
      </c>
      <c r="B7339" s="51">
        <v>61.156386723903658</v>
      </c>
    </row>
    <row r="7340" spans="1:2" x14ac:dyDescent="0.2">
      <c r="A7340" s="50">
        <v>7337</v>
      </c>
      <c r="B7340" s="51">
        <v>62.169715465029796</v>
      </c>
    </row>
    <row r="7341" spans="1:2" x14ac:dyDescent="0.2">
      <c r="A7341" s="50">
        <v>7338</v>
      </c>
      <c r="B7341" s="51">
        <v>63.259605050965511</v>
      </c>
    </row>
    <row r="7342" spans="1:2" x14ac:dyDescent="0.2">
      <c r="A7342" s="50">
        <v>7339</v>
      </c>
      <c r="B7342" s="51">
        <v>62.664318738888433</v>
      </c>
    </row>
    <row r="7343" spans="1:2" x14ac:dyDescent="0.2">
      <c r="A7343" s="50">
        <v>7340</v>
      </c>
      <c r="B7343" s="51">
        <v>60.030967191373698</v>
      </c>
    </row>
    <row r="7344" spans="1:2" x14ac:dyDescent="0.2">
      <c r="A7344" s="50">
        <v>7341</v>
      </c>
      <c r="B7344" s="51">
        <v>61.937178522219746</v>
      </c>
    </row>
    <row r="7345" spans="1:2" x14ac:dyDescent="0.2">
      <c r="A7345" s="50">
        <v>7342</v>
      </c>
      <c r="B7345" s="51">
        <v>64.192739987910684</v>
      </c>
    </row>
    <row r="7346" spans="1:2" x14ac:dyDescent="0.2">
      <c r="A7346" s="50">
        <v>7343</v>
      </c>
      <c r="B7346" s="51">
        <v>60.418898634855651</v>
      </c>
    </row>
    <row r="7347" spans="1:2" x14ac:dyDescent="0.2">
      <c r="A7347" s="50">
        <v>7344</v>
      </c>
      <c r="B7347" s="51">
        <v>62.581451464450922</v>
      </c>
    </row>
    <row r="7348" spans="1:2" x14ac:dyDescent="0.2">
      <c r="A7348" s="50">
        <v>7345</v>
      </c>
      <c r="B7348" s="51">
        <v>61.981234772361965</v>
      </c>
    </row>
    <row r="7349" spans="1:2" x14ac:dyDescent="0.2">
      <c r="A7349" s="50">
        <v>7346</v>
      </c>
      <c r="B7349" s="51">
        <v>60.811075009664258</v>
      </c>
    </row>
    <row r="7350" spans="1:2" x14ac:dyDescent="0.2">
      <c r="A7350" s="50">
        <v>7347</v>
      </c>
      <c r="B7350" s="51">
        <v>64.715629067401096</v>
      </c>
    </row>
    <row r="7351" spans="1:2" x14ac:dyDescent="0.2">
      <c r="A7351" s="50">
        <v>7348</v>
      </c>
      <c r="B7351" s="51">
        <v>58.692223090767072</v>
      </c>
    </row>
    <row r="7352" spans="1:2" x14ac:dyDescent="0.2">
      <c r="A7352" s="50">
        <v>7349</v>
      </c>
      <c r="B7352" s="51">
        <v>58.884690356490218</v>
      </c>
    </row>
    <row r="7353" spans="1:2" x14ac:dyDescent="0.2">
      <c r="A7353" s="50">
        <v>7350</v>
      </c>
      <c r="B7353" s="51">
        <v>58.185819634627947</v>
      </c>
    </row>
    <row r="7354" spans="1:2" x14ac:dyDescent="0.2">
      <c r="A7354" s="50">
        <v>7351</v>
      </c>
      <c r="B7354" s="51">
        <v>59.697579906819314</v>
      </c>
    </row>
    <row r="7355" spans="1:2" x14ac:dyDescent="0.2">
      <c r="A7355" s="50">
        <v>7352</v>
      </c>
      <c r="B7355" s="51">
        <v>64.311145510623874</v>
      </c>
    </row>
    <row r="7356" spans="1:2" x14ac:dyDescent="0.2">
      <c r="A7356" s="50">
        <v>7353</v>
      </c>
      <c r="B7356" s="51">
        <v>63.301807474388248</v>
      </c>
    </row>
    <row r="7357" spans="1:2" x14ac:dyDescent="0.2">
      <c r="A7357" s="50">
        <v>7354</v>
      </c>
      <c r="B7357" s="51">
        <v>64.348521280850093</v>
      </c>
    </row>
    <row r="7358" spans="1:2" x14ac:dyDescent="0.2">
      <c r="A7358" s="50">
        <v>7355</v>
      </c>
      <c r="B7358" s="51">
        <v>61.725531589043712</v>
      </c>
    </row>
    <row r="7359" spans="1:2" x14ac:dyDescent="0.2">
      <c r="A7359" s="50">
        <v>7356</v>
      </c>
      <c r="B7359" s="51">
        <v>63.126609457068753</v>
      </c>
    </row>
    <row r="7360" spans="1:2" x14ac:dyDescent="0.2">
      <c r="A7360" s="50">
        <v>7357</v>
      </c>
      <c r="B7360" s="51">
        <v>63.037187527693177</v>
      </c>
    </row>
    <row r="7361" spans="1:2" x14ac:dyDescent="0.2">
      <c r="A7361" s="50">
        <v>7358</v>
      </c>
      <c r="B7361" s="51">
        <v>66.359685756893583</v>
      </c>
    </row>
    <row r="7362" spans="1:2" x14ac:dyDescent="0.2">
      <c r="A7362" s="50">
        <v>7359</v>
      </c>
      <c r="B7362" s="51">
        <v>58.465687053532157</v>
      </c>
    </row>
    <row r="7363" spans="1:2" x14ac:dyDescent="0.2">
      <c r="A7363" s="50">
        <v>7360</v>
      </c>
      <c r="B7363" s="51">
        <v>59.342081711189209</v>
      </c>
    </row>
    <row r="7364" spans="1:2" x14ac:dyDescent="0.2">
      <c r="A7364" s="50">
        <v>7361</v>
      </c>
      <c r="B7364" s="51">
        <v>65.492491568773062</v>
      </c>
    </row>
    <row r="7365" spans="1:2" x14ac:dyDescent="0.2">
      <c r="A7365" s="50">
        <v>7362</v>
      </c>
      <c r="B7365" s="51">
        <v>61.66660983918625</v>
      </c>
    </row>
    <row r="7366" spans="1:2" x14ac:dyDescent="0.2">
      <c r="A7366" s="50">
        <v>7363</v>
      </c>
      <c r="B7366" s="51">
        <v>63.327757465432015</v>
      </c>
    </row>
    <row r="7367" spans="1:2" x14ac:dyDescent="0.2">
      <c r="A7367" s="50">
        <v>7364</v>
      </c>
      <c r="B7367" s="51">
        <v>62.484953598200896</v>
      </c>
    </row>
    <row r="7368" spans="1:2" x14ac:dyDescent="0.2">
      <c r="A7368" s="50">
        <v>7365</v>
      </c>
      <c r="B7368" s="51">
        <v>60.741652807922087</v>
      </c>
    </row>
    <row r="7369" spans="1:2" x14ac:dyDescent="0.2">
      <c r="A7369" s="50">
        <v>7366</v>
      </c>
      <c r="B7369" s="51">
        <v>65.115108803545652</v>
      </c>
    </row>
    <row r="7370" spans="1:2" x14ac:dyDescent="0.2">
      <c r="A7370" s="50">
        <v>7367</v>
      </c>
      <c r="B7370" s="51">
        <v>65.936193931143819</v>
      </c>
    </row>
    <row r="7371" spans="1:2" x14ac:dyDescent="0.2">
      <c r="A7371" s="50">
        <v>7368</v>
      </c>
      <c r="B7371" s="51">
        <v>61.305170105195977</v>
      </c>
    </row>
    <row r="7372" spans="1:2" x14ac:dyDescent="0.2">
      <c r="A7372" s="50">
        <v>7369</v>
      </c>
      <c r="B7372" s="51">
        <v>64.971582799460336</v>
      </c>
    </row>
    <row r="7373" spans="1:2" x14ac:dyDescent="0.2">
      <c r="A7373" s="50">
        <v>7370</v>
      </c>
      <c r="B7373" s="51">
        <v>67.194344847707711</v>
      </c>
    </row>
    <row r="7374" spans="1:2" x14ac:dyDescent="0.2">
      <c r="A7374" s="50">
        <v>7371</v>
      </c>
      <c r="B7374" s="51">
        <v>60.714998567145379</v>
      </c>
    </row>
    <row r="7375" spans="1:2" x14ac:dyDescent="0.2">
      <c r="A7375" s="50">
        <v>7372</v>
      </c>
      <c r="B7375" s="51">
        <v>61.878933454759064</v>
      </c>
    </row>
    <row r="7376" spans="1:2" x14ac:dyDescent="0.2">
      <c r="A7376" s="50">
        <v>7373</v>
      </c>
      <c r="B7376" s="51">
        <v>64.490392679296761</v>
      </c>
    </row>
    <row r="7377" spans="1:2" x14ac:dyDescent="0.2">
      <c r="A7377" s="50">
        <v>7374</v>
      </c>
      <c r="B7377" s="51">
        <v>59.58687380348173</v>
      </c>
    </row>
    <row r="7378" spans="1:2" x14ac:dyDescent="0.2">
      <c r="A7378" s="50">
        <v>7375</v>
      </c>
      <c r="B7378" s="51">
        <v>64.627253179351129</v>
      </c>
    </row>
    <row r="7379" spans="1:2" x14ac:dyDescent="0.2">
      <c r="A7379" s="50">
        <v>7376</v>
      </c>
      <c r="B7379" s="51">
        <v>62.724968580062395</v>
      </c>
    </row>
    <row r="7380" spans="1:2" x14ac:dyDescent="0.2">
      <c r="A7380" s="50">
        <v>7377</v>
      </c>
      <c r="B7380" s="51">
        <v>59.73784499668804</v>
      </c>
    </row>
    <row r="7381" spans="1:2" x14ac:dyDescent="0.2">
      <c r="A7381" s="50">
        <v>7378</v>
      </c>
      <c r="B7381" s="51">
        <v>62.462540257942329</v>
      </c>
    </row>
    <row r="7382" spans="1:2" x14ac:dyDescent="0.2">
      <c r="A7382" s="50">
        <v>7379</v>
      </c>
      <c r="B7382" s="51">
        <v>62.33061187088002</v>
      </c>
    </row>
    <row r="7383" spans="1:2" x14ac:dyDescent="0.2">
      <c r="A7383" s="50">
        <v>7380</v>
      </c>
      <c r="B7383" s="51">
        <v>59.112437242086045</v>
      </c>
    </row>
    <row r="7384" spans="1:2" x14ac:dyDescent="0.2">
      <c r="A7384" s="50">
        <v>7381</v>
      </c>
      <c r="B7384" s="51">
        <v>63.414182439333153</v>
      </c>
    </row>
    <row r="7385" spans="1:2" x14ac:dyDescent="0.2">
      <c r="A7385" s="50">
        <v>7382</v>
      </c>
      <c r="B7385" s="51">
        <v>58.768438546040407</v>
      </c>
    </row>
    <row r="7386" spans="1:2" x14ac:dyDescent="0.2">
      <c r="A7386" s="50">
        <v>7383</v>
      </c>
      <c r="B7386" s="51">
        <v>63.866667909428806</v>
      </c>
    </row>
    <row r="7387" spans="1:2" x14ac:dyDescent="0.2">
      <c r="A7387" s="50">
        <v>7384</v>
      </c>
      <c r="B7387" s="51">
        <v>64.557649860026658</v>
      </c>
    </row>
    <row r="7388" spans="1:2" x14ac:dyDescent="0.2">
      <c r="A7388" s="50">
        <v>7385</v>
      </c>
      <c r="B7388" s="51">
        <v>61.366617387473255</v>
      </c>
    </row>
    <row r="7389" spans="1:2" x14ac:dyDescent="0.2">
      <c r="A7389" s="50">
        <v>7386</v>
      </c>
      <c r="B7389" s="51">
        <v>64.599783274419579</v>
      </c>
    </row>
    <row r="7390" spans="1:2" x14ac:dyDescent="0.2">
      <c r="A7390" s="50">
        <v>7387</v>
      </c>
      <c r="B7390" s="51">
        <v>59.204512670293418</v>
      </c>
    </row>
    <row r="7391" spans="1:2" x14ac:dyDescent="0.2">
      <c r="A7391" s="50">
        <v>7388</v>
      </c>
      <c r="B7391" s="51">
        <v>66.228483813438871</v>
      </c>
    </row>
    <row r="7392" spans="1:2" x14ac:dyDescent="0.2">
      <c r="A7392" s="50">
        <v>7389</v>
      </c>
      <c r="B7392" s="51">
        <v>61.116832812050681</v>
      </c>
    </row>
    <row r="7393" spans="1:2" x14ac:dyDescent="0.2">
      <c r="A7393" s="50">
        <v>7390</v>
      </c>
      <c r="B7393" s="51">
        <v>60.758618560295453</v>
      </c>
    </row>
    <row r="7394" spans="1:2" x14ac:dyDescent="0.2">
      <c r="A7394" s="50">
        <v>7391</v>
      </c>
      <c r="B7394" s="51">
        <v>63.276029341816333</v>
      </c>
    </row>
    <row r="7395" spans="1:2" x14ac:dyDescent="0.2">
      <c r="A7395" s="50">
        <v>7392</v>
      </c>
      <c r="B7395" s="51">
        <v>59.629589860551619</v>
      </c>
    </row>
    <row r="7396" spans="1:2" x14ac:dyDescent="0.2">
      <c r="A7396" s="50">
        <v>7393</v>
      </c>
      <c r="B7396" s="51">
        <v>62.641474180287396</v>
      </c>
    </row>
    <row r="7397" spans="1:2" x14ac:dyDescent="0.2">
      <c r="A7397" s="50">
        <v>7394</v>
      </c>
      <c r="B7397" s="51">
        <v>61.80637458789284</v>
      </c>
    </row>
    <row r="7398" spans="1:2" x14ac:dyDescent="0.2">
      <c r="A7398" s="50">
        <v>7395</v>
      </c>
      <c r="B7398" s="51">
        <v>61.389739098895248</v>
      </c>
    </row>
    <row r="7399" spans="1:2" x14ac:dyDescent="0.2">
      <c r="A7399" s="50">
        <v>7396</v>
      </c>
      <c r="B7399" s="51">
        <v>62.626874980765528</v>
      </c>
    </row>
    <row r="7400" spans="1:2" x14ac:dyDescent="0.2">
      <c r="A7400" s="50">
        <v>7397</v>
      </c>
      <c r="B7400" s="51">
        <v>65.210955753743789</v>
      </c>
    </row>
    <row r="7401" spans="1:2" x14ac:dyDescent="0.2">
      <c r="A7401" s="50">
        <v>7398</v>
      </c>
      <c r="B7401" s="51">
        <v>60.339885092145941</v>
      </c>
    </row>
    <row r="7402" spans="1:2" x14ac:dyDescent="0.2">
      <c r="A7402" s="50">
        <v>7399</v>
      </c>
      <c r="B7402" s="51">
        <v>62.762907398130999</v>
      </c>
    </row>
    <row r="7403" spans="1:2" x14ac:dyDescent="0.2">
      <c r="A7403" s="50">
        <v>7400</v>
      </c>
      <c r="B7403" s="51">
        <v>61.450432197990636</v>
      </c>
    </row>
    <row r="7404" spans="1:2" x14ac:dyDescent="0.2">
      <c r="A7404" s="50">
        <v>7401</v>
      </c>
      <c r="B7404" s="51">
        <v>62.448206243342092</v>
      </c>
    </row>
    <row r="7405" spans="1:2" x14ac:dyDescent="0.2">
      <c r="A7405" s="50">
        <v>7402</v>
      </c>
      <c r="B7405" s="51">
        <v>57.47484718555107</v>
      </c>
    </row>
    <row r="7406" spans="1:2" x14ac:dyDescent="0.2">
      <c r="A7406" s="50">
        <v>7403</v>
      </c>
      <c r="B7406" s="51">
        <v>65.151864709536582</v>
      </c>
    </row>
    <row r="7407" spans="1:2" x14ac:dyDescent="0.2">
      <c r="A7407" s="50">
        <v>7404</v>
      </c>
      <c r="B7407" s="51">
        <v>62.017348731664107</v>
      </c>
    </row>
    <row r="7408" spans="1:2" x14ac:dyDescent="0.2">
      <c r="A7408" s="50">
        <v>7405</v>
      </c>
      <c r="B7408" s="51">
        <v>62.213812346951613</v>
      </c>
    </row>
    <row r="7409" spans="1:2" x14ac:dyDescent="0.2">
      <c r="A7409" s="50">
        <v>7406</v>
      </c>
      <c r="B7409" s="51">
        <v>59.840306030415242</v>
      </c>
    </row>
    <row r="7410" spans="1:2" x14ac:dyDescent="0.2">
      <c r="A7410" s="50">
        <v>7407</v>
      </c>
      <c r="B7410" s="51">
        <v>62.286303954358118</v>
      </c>
    </row>
    <row r="7411" spans="1:2" x14ac:dyDescent="0.2">
      <c r="A7411" s="50">
        <v>7408</v>
      </c>
      <c r="B7411" s="51">
        <v>62.871426887895026</v>
      </c>
    </row>
    <row r="7412" spans="1:2" x14ac:dyDescent="0.2">
      <c r="A7412" s="50">
        <v>7409</v>
      </c>
      <c r="B7412" s="51">
        <v>63.897709756774823</v>
      </c>
    </row>
    <row r="7413" spans="1:2" x14ac:dyDescent="0.2">
      <c r="A7413" s="50">
        <v>7410</v>
      </c>
      <c r="B7413" s="51">
        <v>62.604133602232174</v>
      </c>
    </row>
    <row r="7414" spans="1:2" x14ac:dyDescent="0.2">
      <c r="A7414" s="50">
        <v>7411</v>
      </c>
      <c r="B7414" s="51">
        <v>60.289577758859281</v>
      </c>
    </row>
    <row r="7415" spans="1:2" x14ac:dyDescent="0.2">
      <c r="A7415" s="50">
        <v>7412</v>
      </c>
      <c r="B7415" s="51">
        <v>61.404508972891918</v>
      </c>
    </row>
    <row r="7416" spans="1:2" x14ac:dyDescent="0.2">
      <c r="A7416" s="50">
        <v>7413</v>
      </c>
      <c r="B7416" s="51">
        <v>61.465080930163893</v>
      </c>
    </row>
    <row r="7417" spans="1:2" x14ac:dyDescent="0.2">
      <c r="A7417" s="50">
        <v>7414</v>
      </c>
      <c r="B7417" s="51">
        <v>61.281740854726841</v>
      </c>
    </row>
    <row r="7418" spans="1:2" x14ac:dyDescent="0.2">
      <c r="A7418" s="50">
        <v>7415</v>
      </c>
      <c r="B7418" s="51">
        <v>61.820559304951772</v>
      </c>
    </row>
    <row r="7419" spans="1:2" x14ac:dyDescent="0.2">
      <c r="A7419" s="50">
        <v>7416</v>
      </c>
      <c r="B7419" s="51">
        <v>64.839071631943199</v>
      </c>
    </row>
    <row r="7420" spans="1:2" x14ac:dyDescent="0.2">
      <c r="A7420" s="50">
        <v>7417</v>
      </c>
      <c r="B7420" s="51">
        <v>57.809026822985409</v>
      </c>
    </row>
    <row r="7421" spans="1:2" x14ac:dyDescent="0.2">
      <c r="A7421" s="50">
        <v>7418</v>
      </c>
      <c r="B7421" s="51">
        <v>59.996152026572332</v>
      </c>
    </row>
    <row r="7422" spans="1:2" x14ac:dyDescent="0.2">
      <c r="A7422" s="50">
        <v>7419</v>
      </c>
      <c r="B7422" s="51">
        <v>63.557887305434292</v>
      </c>
    </row>
    <row r="7423" spans="1:2" x14ac:dyDescent="0.2">
      <c r="A7423" s="50">
        <v>7420</v>
      </c>
      <c r="B7423" s="51">
        <v>67.540543416257748</v>
      </c>
    </row>
    <row r="7424" spans="1:2" x14ac:dyDescent="0.2">
      <c r="A7424" s="50">
        <v>7421</v>
      </c>
      <c r="B7424" s="51">
        <v>66.611883037837885</v>
      </c>
    </row>
    <row r="7425" spans="1:2" x14ac:dyDescent="0.2">
      <c r="A7425" s="50">
        <v>7422</v>
      </c>
      <c r="B7425" s="51">
        <v>60.920935740324651</v>
      </c>
    </row>
    <row r="7426" spans="1:2" x14ac:dyDescent="0.2">
      <c r="A7426" s="50">
        <v>7423</v>
      </c>
      <c r="B7426" s="51">
        <v>61.343415644039311</v>
      </c>
    </row>
    <row r="7427" spans="1:2" x14ac:dyDescent="0.2">
      <c r="A7427" s="50">
        <v>7424</v>
      </c>
      <c r="B7427" s="51">
        <v>61.644221881509097</v>
      </c>
    </row>
    <row r="7428" spans="1:2" x14ac:dyDescent="0.2">
      <c r="A7428" s="50">
        <v>7425</v>
      </c>
      <c r="B7428" s="51">
        <v>60.68813327663544</v>
      </c>
    </row>
    <row r="7429" spans="1:2" x14ac:dyDescent="0.2">
      <c r="A7429" s="50">
        <v>7426</v>
      </c>
      <c r="B7429" s="51">
        <v>63.485277162313061</v>
      </c>
    </row>
    <row r="7430" spans="1:2" x14ac:dyDescent="0.2">
      <c r="A7430" s="50">
        <v>7427</v>
      </c>
      <c r="B7430" s="51">
        <v>57.968091257981712</v>
      </c>
    </row>
    <row r="7431" spans="1:2" x14ac:dyDescent="0.2">
      <c r="A7431" s="50">
        <v>7428</v>
      </c>
      <c r="B7431" s="51">
        <v>64.744826203699517</v>
      </c>
    </row>
    <row r="7432" spans="1:2" x14ac:dyDescent="0.2">
      <c r="A7432" s="50">
        <v>7429</v>
      </c>
      <c r="B7432" s="51">
        <v>62.544361672322047</v>
      </c>
    </row>
    <row r="7433" spans="1:2" x14ac:dyDescent="0.2">
      <c r="A7433" s="50">
        <v>7430</v>
      </c>
      <c r="B7433" s="51">
        <v>60.524273192707014</v>
      </c>
    </row>
    <row r="7434" spans="1:2" x14ac:dyDescent="0.2">
      <c r="A7434" s="50">
        <v>7431</v>
      </c>
      <c r="B7434" s="51">
        <v>60.827716170037569</v>
      </c>
    </row>
    <row r="7435" spans="1:2" x14ac:dyDescent="0.2">
      <c r="A7435" s="50">
        <v>7432</v>
      </c>
      <c r="B7435" s="51">
        <v>63.077273826078397</v>
      </c>
    </row>
    <row r="7436" spans="1:2" x14ac:dyDescent="0.2">
      <c r="A7436" s="50">
        <v>7433</v>
      </c>
      <c r="B7436" s="51">
        <v>60.448234961128463</v>
      </c>
    </row>
    <row r="7437" spans="1:2" x14ac:dyDescent="0.2">
      <c r="A7437" s="50">
        <v>7434</v>
      </c>
      <c r="B7437" s="51">
        <v>61.02787797310706</v>
      </c>
    </row>
    <row r="7438" spans="1:2" x14ac:dyDescent="0.2">
      <c r="A7438" s="50">
        <v>7435</v>
      </c>
      <c r="B7438" s="51">
        <v>62.521823030498432</v>
      </c>
    </row>
    <row r="7439" spans="1:2" x14ac:dyDescent="0.2">
      <c r="A7439" s="50">
        <v>7436</v>
      </c>
      <c r="B7439" s="51">
        <v>62.155603229903505</v>
      </c>
    </row>
    <row r="7440" spans="1:2" x14ac:dyDescent="0.2">
      <c r="A7440" s="50">
        <v>7437</v>
      </c>
      <c r="B7440" s="51">
        <v>60.120368751026014</v>
      </c>
    </row>
    <row r="7441" spans="1:2" x14ac:dyDescent="0.2">
      <c r="A7441" s="50">
        <v>7438</v>
      </c>
      <c r="B7441" s="51">
        <v>61.762012560047872</v>
      </c>
    </row>
    <row r="7442" spans="1:2" x14ac:dyDescent="0.2">
      <c r="A7442" s="50">
        <v>7439</v>
      </c>
      <c r="B7442" s="51">
        <v>65.272303681993677</v>
      </c>
    </row>
    <row r="7443" spans="1:2" x14ac:dyDescent="0.2">
      <c r="A7443" s="50">
        <v>7440</v>
      </c>
      <c r="B7443" s="51">
        <v>65.312888016417617</v>
      </c>
    </row>
    <row r="7444" spans="1:2" x14ac:dyDescent="0.2">
      <c r="A7444" s="50">
        <v>7441</v>
      </c>
      <c r="B7444" s="51">
        <v>61.842684122063275</v>
      </c>
    </row>
    <row r="7445" spans="1:2" x14ac:dyDescent="0.2">
      <c r="A7445" s="50">
        <v>7442</v>
      </c>
      <c r="B7445" s="51">
        <v>62.748069697798378</v>
      </c>
    </row>
    <row r="7446" spans="1:2" x14ac:dyDescent="0.2">
      <c r="A7446" s="50">
        <v>7443</v>
      </c>
      <c r="B7446" s="51">
        <v>64.450457234437181</v>
      </c>
    </row>
    <row r="7447" spans="1:2" x14ac:dyDescent="0.2">
      <c r="A7447" s="50">
        <v>7444</v>
      </c>
      <c r="B7447" s="51">
        <v>61.547841446285808</v>
      </c>
    </row>
    <row r="7448" spans="1:2" x14ac:dyDescent="0.2">
      <c r="A7448" s="50">
        <v>7445</v>
      </c>
      <c r="B7448" s="51">
        <v>63.767212574170344</v>
      </c>
    </row>
    <row r="7449" spans="1:2" x14ac:dyDescent="0.2">
      <c r="A7449" s="50">
        <v>7446</v>
      </c>
      <c r="B7449" s="51">
        <v>61.427506389742241</v>
      </c>
    </row>
    <row r="7450" spans="1:2" x14ac:dyDescent="0.2">
      <c r="A7450" s="50">
        <v>7447</v>
      </c>
      <c r="B7450" s="51">
        <v>64.287534548357243</v>
      </c>
    </row>
    <row r="7451" spans="1:2" x14ac:dyDescent="0.2">
      <c r="A7451" s="50">
        <v>7448</v>
      </c>
      <c r="B7451" s="51">
        <v>60.174213716601209</v>
      </c>
    </row>
    <row r="7452" spans="1:2" x14ac:dyDescent="0.2">
      <c r="A7452" s="50">
        <v>7449</v>
      </c>
      <c r="B7452" s="51">
        <v>63.142523805882568</v>
      </c>
    </row>
    <row r="7453" spans="1:2" x14ac:dyDescent="0.2">
      <c r="A7453" s="50">
        <v>7450</v>
      </c>
      <c r="B7453" s="51">
        <v>60.206446614068</v>
      </c>
    </row>
    <row r="7454" spans="1:2" x14ac:dyDescent="0.2">
      <c r="A7454" s="50">
        <v>7451</v>
      </c>
      <c r="B7454" s="51">
        <v>61.584884798233141</v>
      </c>
    </row>
    <row r="7455" spans="1:2" x14ac:dyDescent="0.2">
      <c r="A7455" s="50">
        <v>7452</v>
      </c>
      <c r="B7455" s="51">
        <v>60.895551535812572</v>
      </c>
    </row>
    <row r="7456" spans="1:2" x14ac:dyDescent="0.2">
      <c r="A7456" s="50">
        <v>7453</v>
      </c>
      <c r="B7456" s="51">
        <v>62.886558342026255</v>
      </c>
    </row>
    <row r="7457" spans="1:2" x14ac:dyDescent="0.2">
      <c r="A7457" s="50">
        <v>7454</v>
      </c>
      <c r="B7457" s="51">
        <v>61.076956441007361</v>
      </c>
    </row>
    <row r="7458" spans="1:2" x14ac:dyDescent="0.2">
      <c r="A7458" s="50">
        <v>7455</v>
      </c>
      <c r="B7458" s="51">
        <v>63.613980594126943</v>
      </c>
    </row>
    <row r="7459" spans="1:2" x14ac:dyDescent="0.2">
      <c r="A7459" s="50">
        <v>7456</v>
      </c>
      <c r="B7459" s="51">
        <v>61.784207919245063</v>
      </c>
    </row>
    <row r="7460" spans="1:2" x14ac:dyDescent="0.2">
      <c r="A7460" s="50">
        <v>7457</v>
      </c>
      <c r="B7460" s="51">
        <v>62.93406386207112</v>
      </c>
    </row>
    <row r="7461" spans="1:2" x14ac:dyDescent="0.2">
      <c r="A7461" s="50">
        <v>7458</v>
      </c>
      <c r="B7461" s="51">
        <v>63.660751969776889</v>
      </c>
    </row>
    <row r="7462" spans="1:2" x14ac:dyDescent="0.2">
      <c r="A7462" s="50">
        <v>7459</v>
      </c>
      <c r="B7462" s="51">
        <v>63.167483689715063</v>
      </c>
    </row>
    <row r="7463" spans="1:2" x14ac:dyDescent="0.2">
      <c r="A7463" s="50">
        <v>7460</v>
      </c>
      <c r="B7463" s="51">
        <v>65.059308551528488</v>
      </c>
    </row>
    <row r="7464" spans="1:2" x14ac:dyDescent="0.2">
      <c r="A7464" s="50">
        <v>7461</v>
      </c>
      <c r="B7464" s="51">
        <v>60.570542378302669</v>
      </c>
    </row>
    <row r="7465" spans="1:2" x14ac:dyDescent="0.2">
      <c r="A7465" s="50">
        <v>7462</v>
      </c>
      <c r="B7465" s="51">
        <v>62.227948111717289</v>
      </c>
    </row>
    <row r="7466" spans="1:2" x14ac:dyDescent="0.2">
      <c r="A7466" s="50">
        <v>7463</v>
      </c>
      <c r="B7466" s="51">
        <v>63.061582537045091</v>
      </c>
    </row>
    <row r="7467" spans="1:2" x14ac:dyDescent="0.2">
      <c r="A7467" s="50">
        <v>7464</v>
      </c>
      <c r="B7467" s="51">
        <v>63.234096712579237</v>
      </c>
    </row>
    <row r="7468" spans="1:2" x14ac:dyDescent="0.2">
      <c r="A7468" s="50">
        <v>7465</v>
      </c>
      <c r="B7468" s="51">
        <v>64.670931180293067</v>
      </c>
    </row>
    <row r="7469" spans="1:2" x14ac:dyDescent="0.2">
      <c r="A7469" s="50">
        <v>7466</v>
      </c>
      <c r="B7469" s="51">
        <v>61.180346838943734</v>
      </c>
    </row>
    <row r="7470" spans="1:2" x14ac:dyDescent="0.2">
      <c r="A7470" s="50">
        <v>7467</v>
      </c>
      <c r="B7470" s="51">
        <v>60.542423776427441</v>
      </c>
    </row>
    <row r="7471" spans="1:2" x14ac:dyDescent="0.2">
      <c r="A7471" s="50">
        <v>7468</v>
      </c>
      <c r="B7471" s="51">
        <v>63.94943300308384</v>
      </c>
    </row>
    <row r="7472" spans="1:2" x14ac:dyDescent="0.2">
      <c r="A7472" s="50">
        <v>7469</v>
      </c>
      <c r="B7472" s="51">
        <v>64.251166762892709</v>
      </c>
    </row>
    <row r="7473" spans="1:2" x14ac:dyDescent="0.2">
      <c r="A7473" s="50">
        <v>7470</v>
      </c>
      <c r="B7473" s="51">
        <v>61.901004315470388</v>
      </c>
    </row>
    <row r="7474" spans="1:2" x14ac:dyDescent="0.2">
      <c r="A7474" s="50">
        <v>7471</v>
      </c>
      <c r="B7474" s="51">
        <v>62.566952480085568</v>
      </c>
    </row>
    <row r="7475" spans="1:2" x14ac:dyDescent="0.2">
      <c r="A7475" s="50">
        <v>7472</v>
      </c>
      <c r="B7475" s="51">
        <v>65.782681848386076</v>
      </c>
    </row>
    <row r="7476" spans="1:2" x14ac:dyDescent="0.2">
      <c r="A7476" s="50">
        <v>7473</v>
      </c>
      <c r="B7476" s="51">
        <v>59.468870171958173</v>
      </c>
    </row>
    <row r="7477" spans="1:2" x14ac:dyDescent="0.2">
      <c r="A7477" s="50">
        <v>7474</v>
      </c>
      <c r="B7477" s="51">
        <v>65.00530047781352</v>
      </c>
    </row>
    <row r="7478" spans="1:2" x14ac:dyDescent="0.2">
      <c r="A7478" s="50">
        <v>7475</v>
      </c>
      <c r="B7478" s="51">
        <v>62.191756951080805</v>
      </c>
    </row>
    <row r="7479" spans="1:2" x14ac:dyDescent="0.2">
      <c r="A7479" s="50">
        <v>7476</v>
      </c>
      <c r="B7479" s="51">
        <v>61.688955914115176</v>
      </c>
    </row>
    <row r="7480" spans="1:2" x14ac:dyDescent="0.2">
      <c r="A7480" s="50">
        <v>7477</v>
      </c>
      <c r="B7480" s="51">
        <v>61.747779307312314</v>
      </c>
    </row>
    <row r="7481" spans="1:2" x14ac:dyDescent="0.2">
      <c r="A7481" s="50">
        <v>7478</v>
      </c>
      <c r="B7481" s="51">
        <v>61.570438569895245</v>
      </c>
    </row>
    <row r="7482" spans="1:2" x14ac:dyDescent="0.2">
      <c r="A7482" s="50">
        <v>7479</v>
      </c>
      <c r="B7482" s="51">
        <v>62.097465084323886</v>
      </c>
    </row>
    <row r="7483" spans="1:2" x14ac:dyDescent="0.2">
      <c r="A7483" s="50">
        <v>7480</v>
      </c>
      <c r="B7483" s="51">
        <v>60.370082346998629</v>
      </c>
    </row>
    <row r="7484" spans="1:2" x14ac:dyDescent="0.2">
      <c r="A7484" s="50">
        <v>7481</v>
      </c>
      <c r="B7484" s="51">
        <v>61.219420667599636</v>
      </c>
    </row>
    <row r="7485" spans="1:2" x14ac:dyDescent="0.2">
      <c r="A7485" s="50">
        <v>7482</v>
      </c>
      <c r="B7485" s="51">
        <v>61.995337236225254</v>
      </c>
    </row>
    <row r="7486" spans="1:2" x14ac:dyDescent="0.2">
      <c r="A7486" s="50">
        <v>7483</v>
      </c>
      <c r="B7486" s="51">
        <v>63.929116782575512</v>
      </c>
    </row>
    <row r="7487" spans="1:2" x14ac:dyDescent="0.2">
      <c r="A7487" s="50">
        <v>7484</v>
      </c>
      <c r="B7487" s="51">
        <v>61.052483075587794</v>
      </c>
    </row>
    <row r="7488" spans="1:2" x14ac:dyDescent="0.2">
      <c r="A7488" s="50">
        <v>7485</v>
      </c>
      <c r="B7488" s="51">
        <v>60.962237880917819</v>
      </c>
    </row>
    <row r="7489" spans="1:2" x14ac:dyDescent="0.2">
      <c r="A7489" s="50">
        <v>7486</v>
      </c>
      <c r="B7489" s="51">
        <v>62.701941824380704</v>
      </c>
    </row>
    <row r="7490" spans="1:2" x14ac:dyDescent="0.2">
      <c r="A7490" s="50">
        <v>7487</v>
      </c>
      <c r="B7490" s="51">
        <v>61.62985825570015</v>
      </c>
    </row>
    <row r="7491" spans="1:2" x14ac:dyDescent="0.2">
      <c r="A7491" s="50">
        <v>7488</v>
      </c>
      <c r="B7491" s="51">
        <v>61.923059002412856</v>
      </c>
    </row>
    <row r="7492" spans="1:2" x14ac:dyDescent="0.2">
      <c r="A7492" s="50">
        <v>7489</v>
      </c>
      <c r="B7492" s="51">
        <v>61.012045954527068</v>
      </c>
    </row>
    <row r="7493" spans="1:2" x14ac:dyDescent="0.2">
      <c r="A7493" s="50">
        <v>7490</v>
      </c>
      <c r="B7493" s="51">
        <v>63.846969637859338</v>
      </c>
    </row>
    <row r="7494" spans="1:2" x14ac:dyDescent="0.2">
      <c r="A7494" s="50">
        <v>7491</v>
      </c>
      <c r="B7494" s="51">
        <v>61.243102126306944</v>
      </c>
    </row>
    <row r="7495" spans="1:2" x14ac:dyDescent="0.2">
      <c r="A7495" s="50">
        <v>7492</v>
      </c>
      <c r="B7495" s="51">
        <v>65.446928343586663</v>
      </c>
    </row>
    <row r="7496" spans="1:2" x14ac:dyDescent="0.2">
      <c r="A7496" s="50">
        <v>7493</v>
      </c>
      <c r="B7496" s="51">
        <v>64.87031826994702</v>
      </c>
    </row>
    <row r="7497" spans="1:2" x14ac:dyDescent="0.2">
      <c r="A7497" s="50">
        <v>7494</v>
      </c>
      <c r="B7497" s="51">
        <v>62.367040510786957</v>
      </c>
    </row>
    <row r="7498" spans="1:2" x14ac:dyDescent="0.2">
      <c r="A7498" s="50">
        <v>7495</v>
      </c>
      <c r="B7498" s="51">
        <v>61.140980245159817</v>
      </c>
    </row>
    <row r="7499" spans="1:2" x14ac:dyDescent="0.2">
      <c r="A7499" s="50">
        <v>7496</v>
      </c>
      <c r="B7499" s="51">
        <v>63.397149699651912</v>
      </c>
    </row>
    <row r="7500" spans="1:2" x14ac:dyDescent="0.2">
      <c r="A7500" s="50">
        <v>7497</v>
      </c>
      <c r="B7500" s="51">
        <v>62.308444860270157</v>
      </c>
    </row>
    <row r="7501" spans="1:2" x14ac:dyDescent="0.2">
      <c r="A7501" s="50">
        <v>7498</v>
      </c>
      <c r="B7501" s="51">
        <v>61.328510377334638</v>
      </c>
    </row>
    <row r="7502" spans="1:2" x14ac:dyDescent="0.2">
      <c r="A7502" s="50">
        <v>7499</v>
      </c>
      <c r="B7502" s="51">
        <v>62.809449337619121</v>
      </c>
    </row>
    <row r="7503" spans="1:2" x14ac:dyDescent="0.2">
      <c r="A7503" s="50">
        <v>7500</v>
      </c>
      <c r="B7503" s="51">
        <v>64.157837560808574</v>
      </c>
    </row>
    <row r="7504" spans="1:2" x14ac:dyDescent="0.2">
      <c r="A7504" s="50">
        <v>7501</v>
      </c>
      <c r="B7504" s="51">
        <v>62.075457461526319</v>
      </c>
    </row>
    <row r="7505" spans="1:2" x14ac:dyDescent="0.2">
      <c r="A7505" s="50">
        <v>7502</v>
      </c>
      <c r="B7505" s="51">
        <v>62.039356168993535</v>
      </c>
    </row>
    <row r="7506" spans="1:2" x14ac:dyDescent="0.2">
      <c r="A7506" s="50">
        <v>7503</v>
      </c>
      <c r="B7506" s="51">
        <v>60.59840429985146</v>
      </c>
    </row>
    <row r="7507" spans="1:2" x14ac:dyDescent="0.2">
      <c r="A7507" s="50">
        <v>7504</v>
      </c>
      <c r="B7507" s="51">
        <v>60.616120566531073</v>
      </c>
    </row>
    <row r="7508" spans="1:2" x14ac:dyDescent="0.2">
      <c r="A7508" s="50">
        <v>7505</v>
      </c>
      <c r="B7508" s="51">
        <v>63.708252507964659</v>
      </c>
    </row>
    <row r="7509" spans="1:2" x14ac:dyDescent="0.2">
      <c r="A7509" s="50">
        <v>7506</v>
      </c>
      <c r="B7509" s="51">
        <v>65.378441995037448</v>
      </c>
    </row>
    <row r="7510" spans="1:2" x14ac:dyDescent="0.2">
      <c r="A7510" s="50">
        <v>7507</v>
      </c>
      <c r="B7510" s="51">
        <v>60.0869249910603</v>
      </c>
    </row>
    <row r="7511" spans="1:2" x14ac:dyDescent="0.2">
      <c r="A7511" s="50">
        <v>7508</v>
      </c>
      <c r="B7511" s="51">
        <v>63.344472510533173</v>
      </c>
    </row>
    <row r="7512" spans="1:2" x14ac:dyDescent="0.2">
      <c r="A7512" s="50">
        <v>7509</v>
      </c>
      <c r="B7512" s="51">
        <v>59.258034822788922</v>
      </c>
    </row>
    <row r="7513" spans="1:2" x14ac:dyDescent="0.2">
      <c r="A7513" s="50">
        <v>7510</v>
      </c>
      <c r="B7513" s="51">
        <v>63.208745726174563</v>
      </c>
    </row>
    <row r="7514" spans="1:2" x14ac:dyDescent="0.2">
      <c r="A7514" s="50">
        <v>7511</v>
      </c>
      <c r="B7514" s="51">
        <v>59.937793196068789</v>
      </c>
    </row>
    <row r="7515" spans="1:2" x14ac:dyDescent="0.2">
      <c r="A7515" s="50">
        <v>7512</v>
      </c>
      <c r="B7515" s="51">
        <v>62.11156394347104</v>
      </c>
    </row>
    <row r="7516" spans="1:2" x14ac:dyDescent="0.2">
      <c r="A7516" s="50">
        <v>7513</v>
      </c>
      <c r="B7516" s="51">
        <v>63.467897011146135</v>
      </c>
    </row>
    <row r="7517" spans="1:2" x14ac:dyDescent="0.2">
      <c r="A7517" s="50">
        <v>7514</v>
      </c>
      <c r="B7517" s="51">
        <v>62.133579632887091</v>
      </c>
    </row>
    <row r="7518" spans="1:2" x14ac:dyDescent="0.2">
      <c r="A7518" s="50">
        <v>7515</v>
      </c>
      <c r="B7518" s="51">
        <v>61.864786573582336</v>
      </c>
    </row>
    <row r="7519" spans="1:2" x14ac:dyDescent="0.2">
      <c r="A7519" s="50">
        <v>7516</v>
      </c>
      <c r="B7519" s="51">
        <v>61.204198191053194</v>
      </c>
    </row>
    <row r="7520" spans="1:2" x14ac:dyDescent="0.2">
      <c r="A7520" s="50">
        <v>7517</v>
      </c>
      <c r="B7520" s="51">
        <v>63.19258764332092</v>
      </c>
    </row>
    <row r="7521" spans="1:2" x14ac:dyDescent="0.2">
      <c r="A7521" s="50">
        <v>7518</v>
      </c>
      <c r="B7521" s="51">
        <v>62.847881188473863</v>
      </c>
    </row>
    <row r="7522" spans="1:2" x14ac:dyDescent="0.2">
      <c r="A7522" s="50">
        <v>7519</v>
      </c>
      <c r="B7522" s="51">
        <v>58.95097747349056</v>
      </c>
    </row>
    <row r="7523" spans="1:2" x14ac:dyDescent="0.2">
      <c r="A7523" s="50">
        <v>7520</v>
      </c>
      <c r="B7523" s="51">
        <v>63.632158209960522</v>
      </c>
    </row>
    <row r="7524" spans="1:2" x14ac:dyDescent="0.2">
      <c r="A7524" s="50">
        <v>7521</v>
      </c>
      <c r="B7524" s="51">
        <v>66.039245369284956</v>
      </c>
    </row>
    <row r="7525" spans="1:2" x14ac:dyDescent="0.2">
      <c r="A7525" s="50">
        <v>7522</v>
      </c>
      <c r="B7525" s="51">
        <v>59.053390485078559</v>
      </c>
    </row>
    <row r="7526" spans="1:2" x14ac:dyDescent="0.2">
      <c r="A7526" s="50">
        <v>7523</v>
      </c>
      <c r="B7526" s="51">
        <v>68.772157571675621</v>
      </c>
    </row>
    <row r="7527" spans="1:2" x14ac:dyDescent="0.2">
      <c r="A7527" s="50">
        <v>7524</v>
      </c>
      <c r="B7527" s="51">
        <v>60.495711709477753</v>
      </c>
    </row>
    <row r="7528" spans="1:2" x14ac:dyDescent="0.2">
      <c r="A7528" s="50">
        <v>7525</v>
      </c>
      <c r="B7528" s="51">
        <v>62.403556252118108</v>
      </c>
    </row>
    <row r="7529" spans="1:2" x14ac:dyDescent="0.2">
      <c r="A7529" s="50">
        <v>7526</v>
      </c>
      <c r="B7529" s="51">
        <v>62.507412292699385</v>
      </c>
    </row>
    <row r="7530" spans="1:2" x14ac:dyDescent="0.2">
      <c r="A7530" s="50">
        <v>7527</v>
      </c>
      <c r="B7530" s="51">
        <v>66.797905283495268</v>
      </c>
    </row>
    <row r="7531" spans="1:2" x14ac:dyDescent="0.2">
      <c r="A7531" s="50">
        <v>7528</v>
      </c>
      <c r="B7531" s="51">
        <v>57.189223643270971</v>
      </c>
    </row>
    <row r="7532" spans="1:2" x14ac:dyDescent="0.2">
      <c r="A7532" s="50">
        <v>7529</v>
      </c>
      <c r="B7532" s="51">
        <v>60.258420355695044</v>
      </c>
    </row>
    <row r="7533" spans="1:2" x14ac:dyDescent="0.2">
      <c r="A7533" s="50">
        <v>7530</v>
      </c>
      <c r="B7533" s="51">
        <v>62.949364985118137</v>
      </c>
    </row>
    <row r="7534" spans="1:2" x14ac:dyDescent="0.2">
      <c r="A7534" s="50">
        <v>7531</v>
      </c>
      <c r="B7534" s="51">
        <v>60.879205735852402</v>
      </c>
    </row>
    <row r="7535" spans="1:2" x14ac:dyDescent="0.2">
      <c r="A7535" s="50">
        <v>7532</v>
      </c>
      <c r="B7535" s="51">
        <v>64.386552921191239</v>
      </c>
    </row>
    <row r="7536" spans="1:2" x14ac:dyDescent="0.2">
      <c r="A7536" s="50">
        <v>7533</v>
      </c>
      <c r="B7536" s="51">
        <v>59.901413977926552</v>
      </c>
    </row>
    <row r="7537" spans="1:2" x14ac:dyDescent="0.2">
      <c r="A7537" s="50">
        <v>7534</v>
      </c>
      <c r="B7537" s="51">
        <v>63.786353272934115</v>
      </c>
    </row>
    <row r="7538" spans="1:2" x14ac:dyDescent="0.2">
      <c r="A7538" s="50">
        <v>7535</v>
      </c>
      <c r="B7538" s="51">
        <v>64.920221407496115</v>
      </c>
    </row>
    <row r="7539" spans="1:2" x14ac:dyDescent="0.2">
      <c r="A7539" s="50">
        <v>7536</v>
      </c>
      <c r="B7539" s="51">
        <v>60.78494270900292</v>
      </c>
    </row>
    <row r="7540" spans="1:2" x14ac:dyDescent="0.2">
      <c r="A7540" s="50">
        <v>7537</v>
      </c>
      <c r="B7540" s="51">
        <v>61.703248687022153</v>
      </c>
    </row>
    <row r="7541" spans="1:2" x14ac:dyDescent="0.2">
      <c r="A7541" s="50">
        <v>7538</v>
      </c>
      <c r="B7541" s="51">
        <v>60.466866181106241</v>
      </c>
    </row>
    <row r="7542" spans="1:2" x14ac:dyDescent="0.2">
      <c r="A7542" s="50">
        <v>7539</v>
      </c>
      <c r="B7542" s="51">
        <v>64.215375359654502</v>
      </c>
    </row>
    <row r="7543" spans="1:2" x14ac:dyDescent="0.2">
      <c r="A7543" s="50">
        <v>7540</v>
      </c>
      <c r="B7543" s="51">
        <v>63.512589570880905</v>
      </c>
    </row>
    <row r="7544" spans="1:2" x14ac:dyDescent="0.2">
      <c r="A7544" s="50">
        <v>7541</v>
      </c>
      <c r="B7544" s="51">
        <v>63.585810689621333</v>
      </c>
    </row>
    <row r="7545" spans="1:2" x14ac:dyDescent="0.2">
      <c r="A7545" s="50">
        <v>7542</v>
      </c>
      <c r="B7545" s="51">
        <v>63.370717215455457</v>
      </c>
    </row>
    <row r="7546" spans="1:2" x14ac:dyDescent="0.2">
      <c r="A7546" s="50">
        <v>7543</v>
      </c>
      <c r="B7546" s="51">
        <v>64.068069713794912</v>
      </c>
    </row>
    <row r="7547" spans="1:2" x14ac:dyDescent="0.2">
      <c r="A7547" s="50">
        <v>7544</v>
      </c>
      <c r="B7547" s="51">
        <v>62.250031281394421</v>
      </c>
    </row>
    <row r="7548" spans="1:2" x14ac:dyDescent="0.2">
      <c r="A7548" s="50">
        <v>7545</v>
      </c>
      <c r="B7548" s="51">
        <v>61.510647186233705</v>
      </c>
    </row>
    <row r="7549" spans="1:2" x14ac:dyDescent="0.2">
      <c r="A7549" s="50">
        <v>7546</v>
      </c>
      <c r="B7549" s="51">
        <v>62.272134416298712</v>
      </c>
    </row>
    <row r="7550" spans="1:2" x14ac:dyDescent="0.2">
      <c r="A7550" s="50">
        <v>7547</v>
      </c>
      <c r="B7550" s="51">
        <v>59.514503311037608</v>
      </c>
    </row>
    <row r="7551" spans="1:2" x14ac:dyDescent="0.2">
      <c r="A7551" s="50">
        <v>7548</v>
      </c>
      <c r="B7551" s="51">
        <v>62.824426622092503</v>
      </c>
    </row>
    <row r="7552" spans="1:2" x14ac:dyDescent="0.2">
      <c r="A7552" s="50">
        <v>7549</v>
      </c>
      <c r="B7552" s="51">
        <v>61.266685059483308</v>
      </c>
    </row>
    <row r="7553" spans="1:2" x14ac:dyDescent="0.2">
      <c r="A7553" s="50">
        <v>7550</v>
      </c>
      <c r="B7553" s="51">
        <v>62.99742573991751</v>
      </c>
    </row>
    <row r="7554" spans="1:2" x14ac:dyDescent="0.2">
      <c r="A7554" s="50">
        <v>7551</v>
      </c>
      <c r="B7554" s="51">
        <v>63.440937055111519</v>
      </c>
    </row>
    <row r="7555" spans="1:2" x14ac:dyDescent="0.2">
      <c r="A7555" s="50">
        <v>7552</v>
      </c>
      <c r="B7555" s="51">
        <v>63.816496699109798</v>
      </c>
    </row>
    <row r="7556" spans="1:2" x14ac:dyDescent="0.2">
      <c r="A7556" s="50">
        <v>7553</v>
      </c>
      <c r="B7556" s="51">
        <v>62.78613711198566</v>
      </c>
    </row>
    <row r="7557" spans="1:2" x14ac:dyDescent="0.2">
      <c r="A7557" s="50">
        <v>7554</v>
      </c>
      <c r="B7557" s="51">
        <v>59.391244588095397</v>
      </c>
    </row>
    <row r="7558" spans="1:2" x14ac:dyDescent="0.2">
      <c r="A7558" s="50">
        <v>7555</v>
      </c>
      <c r="B7558" s="51">
        <v>63.012913076227719</v>
      </c>
    </row>
    <row r="7559" spans="1:2" x14ac:dyDescent="0.2">
      <c r="A7559" s="50">
        <v>7556</v>
      </c>
      <c r="B7559" s="51">
        <v>60.670810436455682</v>
      </c>
    </row>
    <row r="7560" spans="1:2" x14ac:dyDescent="0.2">
      <c r="A7560" s="50">
        <v>7557</v>
      </c>
      <c r="B7560" s="51">
        <v>65.64458146623133</v>
      </c>
    </row>
    <row r="7561" spans="1:2" x14ac:dyDescent="0.2">
      <c r="A7561" s="50">
        <v>7558</v>
      </c>
      <c r="B7561" s="51">
        <v>64.516387569480059</v>
      </c>
    </row>
    <row r="7562" spans="1:2" x14ac:dyDescent="0.2">
      <c r="A7562" s="50">
        <v>7559</v>
      </c>
      <c r="B7562" s="51">
        <v>62.910260954928354</v>
      </c>
    </row>
    <row r="7563" spans="1:2" x14ac:dyDescent="0.2">
      <c r="A7563" s="50">
        <v>7560</v>
      </c>
      <c r="B7563" s="51">
        <v>58.299985964487973</v>
      </c>
    </row>
    <row r="7564" spans="1:2" x14ac:dyDescent="0.2">
      <c r="A7564" s="50">
        <v>7561</v>
      </c>
      <c r="B7564" s="51">
        <v>64.411274124433973</v>
      </c>
    </row>
    <row r="7565" spans="1:2" x14ac:dyDescent="0.2">
      <c r="A7565" s="50">
        <v>7562</v>
      </c>
      <c r="B7565" s="51">
        <v>63.101875716148847</v>
      </c>
    </row>
    <row r="7566" spans="1:2" x14ac:dyDescent="0.2">
      <c r="A7566" s="50">
        <v>7563</v>
      </c>
      <c r="B7566" s="51">
        <v>65.566550746126154</v>
      </c>
    </row>
    <row r="7567" spans="1:2" x14ac:dyDescent="0.2">
      <c r="A7567" s="50">
        <v>7564</v>
      </c>
      <c r="B7567" s="51">
        <v>59.802128492354022</v>
      </c>
    </row>
    <row r="7568" spans="1:2" x14ac:dyDescent="0.2">
      <c r="A7568" s="50">
        <v>7565</v>
      </c>
      <c r="B7568" s="51">
        <v>64.03492043381226</v>
      </c>
    </row>
    <row r="7569" spans="1:2" x14ac:dyDescent="0.2">
      <c r="A7569" s="50">
        <v>7566</v>
      </c>
      <c r="B7569" s="51">
        <v>63.981471703711215</v>
      </c>
    </row>
    <row r="7570" spans="1:2" x14ac:dyDescent="0.2">
      <c r="A7570" s="50">
        <v>7567</v>
      </c>
      <c r="B7570" s="51">
        <v>62.425861865288972</v>
      </c>
    </row>
    <row r="7571" spans="1:2" x14ac:dyDescent="0.2">
      <c r="A7571" s="50">
        <v>7568</v>
      </c>
      <c r="B7571" s="51">
        <v>60.94616099751331</v>
      </c>
    </row>
    <row r="7572" spans="1:2" x14ac:dyDescent="0.2">
      <c r="A7572" s="50">
        <v>7569</v>
      </c>
      <c r="B7572" s="51">
        <v>64.101673029639898</v>
      </c>
    </row>
    <row r="7573" spans="1:2" x14ac:dyDescent="0.2">
      <c r="A7573" s="50">
        <v>7570</v>
      </c>
      <c r="B7573" s="51">
        <v>60.643581761997559</v>
      </c>
    </row>
    <row r="7574" spans="1:2" x14ac:dyDescent="0.2">
      <c r="A7574" s="50">
        <v>7571</v>
      </c>
      <c r="B7574" s="51">
        <v>62.053451767034886</v>
      </c>
    </row>
    <row r="7575" spans="1:2" x14ac:dyDescent="0.2">
      <c r="A7575" s="50">
        <v>7572</v>
      </c>
      <c r="B7575" s="51">
        <v>63.68961659215006</v>
      </c>
    </row>
    <row r="7576" spans="1:2" x14ac:dyDescent="0.2">
      <c r="A7576" s="50">
        <v>7573</v>
      </c>
      <c r="B7576" s="51">
        <v>61.607395941020606</v>
      </c>
    </row>
    <row r="7577" spans="1:2" x14ac:dyDescent="0.2">
      <c r="A7577" s="50">
        <v>7574</v>
      </c>
      <c r="B7577" s="51">
        <v>63.540126791294625</v>
      </c>
    </row>
    <row r="7578" spans="1:2" x14ac:dyDescent="0.2">
      <c r="A7578" s="50">
        <v>7575</v>
      </c>
      <c r="B7578" s="51">
        <v>61.959211688225338</v>
      </c>
    </row>
    <row r="7579" spans="1:2" x14ac:dyDescent="0.2">
      <c r="A7579" s="50">
        <v>7576</v>
      </c>
      <c r="B7579" s="51">
        <v>62.389287813578569</v>
      </c>
    </row>
    <row r="7580" spans="1:2" x14ac:dyDescent="0.2">
      <c r="A7580" s="50">
        <v>7577</v>
      </c>
      <c r="B7580" s="51">
        <v>58.556421070396595</v>
      </c>
    </row>
    <row r="7581" spans="1:2" x14ac:dyDescent="0.2">
      <c r="A7581" s="50">
        <v>7578</v>
      </c>
      <c r="B7581" s="51">
        <v>64.12344517304328</v>
      </c>
    </row>
    <row r="7582" spans="1:2" x14ac:dyDescent="0.2">
      <c r="A7582" s="50">
        <v>7579</v>
      </c>
      <c r="B7582" s="51">
        <v>63.737583378285734</v>
      </c>
    </row>
    <row r="7583" spans="1:2" x14ac:dyDescent="0.2">
      <c r="A7583" s="50">
        <v>7580</v>
      </c>
      <c r="B7583" s="51">
        <v>62.973340326027554</v>
      </c>
    </row>
    <row r="7584" spans="1:2" x14ac:dyDescent="0.2">
      <c r="A7584" s="50">
        <v>7581</v>
      </c>
      <c r="B7584" s="51">
        <v>56.248245276280436</v>
      </c>
    </row>
    <row r="7585" spans="1:2" x14ac:dyDescent="0.2">
      <c r="A7585" s="50">
        <v>7582</v>
      </c>
      <c r="B7585" s="51">
        <v>65.696897814480948</v>
      </c>
    </row>
    <row r="7586" spans="1:2" x14ac:dyDescent="0.2">
      <c r="A7586" s="50">
        <v>7583</v>
      </c>
      <c r="B7586" s="51">
        <v>61.487895877970615</v>
      </c>
    </row>
    <row r="7587" spans="1:2" x14ac:dyDescent="0.2">
      <c r="A7587" s="50">
        <v>7584</v>
      </c>
      <c r="B7587" s="51">
        <v>64.013916682724542</v>
      </c>
    </row>
    <row r="7588" spans="1:2" x14ac:dyDescent="0.2">
      <c r="A7588" s="50">
        <v>7585</v>
      </c>
      <c r="B7588" s="51">
        <v>60.853548240119103</v>
      </c>
    </row>
    <row r="7589" spans="1:2" x14ac:dyDescent="0.2">
      <c r="A7589" s="50">
        <v>7586</v>
      </c>
      <c r="B7589" s="51">
        <v>61.525188258563084</v>
      </c>
    </row>
    <row r="7590" spans="1:2" x14ac:dyDescent="0.2">
      <c r="A7590" s="50">
        <v>7587</v>
      </c>
      <c r="B7590" s="51">
        <v>61.092565585386708</v>
      </c>
    </row>
    <row r="7591" spans="1:2" x14ac:dyDescent="0.2">
      <c r="A7591" s="50">
        <v>7588</v>
      </c>
      <c r="B7591" s="51">
        <v>62.344825568125849</v>
      </c>
    </row>
    <row r="7592" spans="1:2" x14ac:dyDescent="0.2">
      <c r="A7592" s="50">
        <v>7589</v>
      </c>
      <c r="B7592" s="51">
        <v>62.687229920634543</v>
      </c>
    </row>
    <row r="7593" spans="1:2" x14ac:dyDescent="0.2">
      <c r="A7593" s="50">
        <v>7590</v>
      </c>
      <c r="B7593" s="51">
        <v>64.791343976949349</v>
      </c>
    </row>
    <row r="7594" spans="1:2" x14ac:dyDescent="0.2">
      <c r="A7594" s="50">
        <v>7591</v>
      </c>
      <c r="B7594" s="51">
        <v>60.987214284414954</v>
      </c>
    </row>
    <row r="7595" spans="1:2" x14ac:dyDescent="0.2">
      <c r="A7595" s="50">
        <v>7592</v>
      </c>
      <c r="B7595" s="51">
        <v>61.156386723903658</v>
      </c>
    </row>
    <row r="7596" spans="1:2" x14ac:dyDescent="0.2">
      <c r="A7596" s="50">
        <v>7593</v>
      </c>
      <c r="B7596" s="51">
        <v>62.169715465029796</v>
      </c>
    </row>
    <row r="7597" spans="1:2" x14ac:dyDescent="0.2">
      <c r="A7597" s="50">
        <v>7594</v>
      </c>
      <c r="B7597" s="51">
        <v>63.259605050965511</v>
      </c>
    </row>
    <row r="7598" spans="1:2" x14ac:dyDescent="0.2">
      <c r="A7598" s="50">
        <v>7595</v>
      </c>
      <c r="B7598" s="51">
        <v>62.664318738888433</v>
      </c>
    </row>
    <row r="7599" spans="1:2" x14ac:dyDescent="0.2">
      <c r="A7599" s="50">
        <v>7596</v>
      </c>
      <c r="B7599" s="51">
        <v>60.030967191373698</v>
      </c>
    </row>
    <row r="7600" spans="1:2" x14ac:dyDescent="0.2">
      <c r="A7600" s="50">
        <v>7597</v>
      </c>
      <c r="B7600" s="51">
        <v>61.937178522219746</v>
      </c>
    </row>
    <row r="7601" spans="1:2" x14ac:dyDescent="0.2">
      <c r="A7601" s="50">
        <v>7598</v>
      </c>
      <c r="B7601" s="51">
        <v>64.192739987910684</v>
      </c>
    </row>
    <row r="7602" spans="1:2" x14ac:dyDescent="0.2">
      <c r="A7602" s="50">
        <v>7599</v>
      </c>
      <c r="B7602" s="51">
        <v>60.418898634855651</v>
      </c>
    </row>
    <row r="7603" spans="1:2" x14ac:dyDescent="0.2">
      <c r="A7603" s="50">
        <v>7600</v>
      </c>
      <c r="B7603" s="51">
        <v>62.581451464450922</v>
      </c>
    </row>
    <row r="7604" spans="1:2" x14ac:dyDescent="0.2">
      <c r="A7604" s="50">
        <v>7601</v>
      </c>
      <c r="B7604" s="51">
        <v>61.981234772361965</v>
      </c>
    </row>
    <row r="7605" spans="1:2" x14ac:dyDescent="0.2">
      <c r="A7605" s="50">
        <v>7602</v>
      </c>
      <c r="B7605" s="51">
        <v>60.811075009664258</v>
      </c>
    </row>
    <row r="7606" spans="1:2" x14ac:dyDescent="0.2">
      <c r="A7606" s="50">
        <v>7603</v>
      </c>
      <c r="B7606" s="51">
        <v>64.715629067401096</v>
      </c>
    </row>
    <row r="7607" spans="1:2" x14ac:dyDescent="0.2">
      <c r="A7607" s="50">
        <v>7604</v>
      </c>
      <c r="B7607" s="51">
        <v>58.692223090767072</v>
      </c>
    </row>
    <row r="7608" spans="1:2" x14ac:dyDescent="0.2">
      <c r="A7608" s="50">
        <v>7605</v>
      </c>
      <c r="B7608" s="51">
        <v>58.884690356490218</v>
      </c>
    </row>
    <row r="7609" spans="1:2" x14ac:dyDescent="0.2">
      <c r="A7609" s="50">
        <v>7606</v>
      </c>
      <c r="B7609" s="51">
        <v>58.185819634627947</v>
      </c>
    </row>
    <row r="7610" spans="1:2" x14ac:dyDescent="0.2">
      <c r="A7610" s="50">
        <v>7607</v>
      </c>
      <c r="B7610" s="51">
        <v>59.697579906819314</v>
      </c>
    </row>
    <row r="7611" spans="1:2" x14ac:dyDescent="0.2">
      <c r="A7611" s="50">
        <v>7608</v>
      </c>
      <c r="B7611" s="51">
        <v>64.311145510623874</v>
      </c>
    </row>
    <row r="7612" spans="1:2" x14ac:dyDescent="0.2">
      <c r="A7612" s="50">
        <v>7609</v>
      </c>
      <c r="B7612" s="51">
        <v>63.301807474388248</v>
      </c>
    </row>
    <row r="7613" spans="1:2" x14ac:dyDescent="0.2">
      <c r="A7613" s="50">
        <v>7610</v>
      </c>
      <c r="B7613" s="51">
        <v>64.348521280850093</v>
      </c>
    </row>
    <row r="7614" spans="1:2" x14ac:dyDescent="0.2">
      <c r="A7614" s="50">
        <v>7611</v>
      </c>
      <c r="B7614" s="51">
        <v>61.725531589043712</v>
      </c>
    </row>
    <row r="7615" spans="1:2" x14ac:dyDescent="0.2">
      <c r="A7615" s="50">
        <v>7612</v>
      </c>
      <c r="B7615" s="51">
        <v>63.126609457068753</v>
      </c>
    </row>
    <row r="7616" spans="1:2" x14ac:dyDescent="0.2">
      <c r="A7616" s="50">
        <v>7613</v>
      </c>
      <c r="B7616" s="51">
        <v>63.037187527693177</v>
      </c>
    </row>
    <row r="7617" spans="1:2" x14ac:dyDescent="0.2">
      <c r="A7617" s="50">
        <v>7614</v>
      </c>
      <c r="B7617" s="51">
        <v>66.359685756893583</v>
      </c>
    </row>
    <row r="7618" spans="1:2" x14ac:dyDescent="0.2">
      <c r="A7618" s="50">
        <v>7615</v>
      </c>
      <c r="B7618" s="51">
        <v>58.465687053532157</v>
      </c>
    </row>
    <row r="7619" spans="1:2" x14ac:dyDescent="0.2">
      <c r="A7619" s="50">
        <v>7616</v>
      </c>
      <c r="B7619" s="51">
        <v>59.342081711189209</v>
      </c>
    </row>
    <row r="7620" spans="1:2" x14ac:dyDescent="0.2">
      <c r="A7620" s="50">
        <v>7617</v>
      </c>
      <c r="B7620" s="51">
        <v>65.492491568773062</v>
      </c>
    </row>
    <row r="7621" spans="1:2" x14ac:dyDescent="0.2">
      <c r="A7621" s="50">
        <v>7618</v>
      </c>
      <c r="B7621" s="51">
        <v>61.66660983918625</v>
      </c>
    </row>
    <row r="7622" spans="1:2" x14ac:dyDescent="0.2">
      <c r="A7622" s="50">
        <v>7619</v>
      </c>
      <c r="B7622" s="51">
        <v>63.327757465432015</v>
      </c>
    </row>
    <row r="7623" spans="1:2" x14ac:dyDescent="0.2">
      <c r="A7623" s="50">
        <v>7620</v>
      </c>
      <c r="B7623" s="51">
        <v>62.484953598200896</v>
      </c>
    </row>
    <row r="7624" spans="1:2" x14ac:dyDescent="0.2">
      <c r="A7624" s="50">
        <v>7621</v>
      </c>
      <c r="B7624" s="51">
        <v>60.741652807922087</v>
      </c>
    </row>
    <row r="7625" spans="1:2" x14ac:dyDescent="0.2">
      <c r="A7625" s="50">
        <v>7622</v>
      </c>
      <c r="B7625" s="51">
        <v>65.115108803545652</v>
      </c>
    </row>
    <row r="7626" spans="1:2" x14ac:dyDescent="0.2">
      <c r="A7626" s="50">
        <v>7623</v>
      </c>
      <c r="B7626" s="51">
        <v>65.936193931143819</v>
      </c>
    </row>
    <row r="7627" spans="1:2" x14ac:dyDescent="0.2">
      <c r="A7627" s="50">
        <v>7624</v>
      </c>
      <c r="B7627" s="51">
        <v>61.305170105195977</v>
      </c>
    </row>
    <row r="7628" spans="1:2" x14ac:dyDescent="0.2">
      <c r="A7628" s="50">
        <v>7625</v>
      </c>
      <c r="B7628" s="51">
        <v>64.971582799460336</v>
      </c>
    </row>
    <row r="7629" spans="1:2" x14ac:dyDescent="0.2">
      <c r="A7629" s="50">
        <v>7626</v>
      </c>
      <c r="B7629" s="51">
        <v>67.194344847707711</v>
      </c>
    </row>
    <row r="7630" spans="1:2" x14ac:dyDescent="0.2">
      <c r="A7630" s="50">
        <v>7627</v>
      </c>
      <c r="B7630" s="51">
        <v>60.714998567145379</v>
      </c>
    </row>
    <row r="7631" spans="1:2" x14ac:dyDescent="0.2">
      <c r="A7631" s="50">
        <v>7628</v>
      </c>
      <c r="B7631" s="51">
        <v>61.878933454759064</v>
      </c>
    </row>
    <row r="7632" spans="1:2" x14ac:dyDescent="0.2">
      <c r="A7632" s="50">
        <v>7629</v>
      </c>
      <c r="B7632" s="51">
        <v>64.490392679296761</v>
      </c>
    </row>
    <row r="7633" spans="1:2" x14ac:dyDescent="0.2">
      <c r="A7633" s="50">
        <v>7630</v>
      </c>
      <c r="B7633" s="51">
        <v>59.58687380348173</v>
      </c>
    </row>
    <row r="7634" spans="1:2" x14ac:dyDescent="0.2">
      <c r="A7634" s="50">
        <v>7631</v>
      </c>
      <c r="B7634" s="51">
        <v>64.627253179351129</v>
      </c>
    </row>
    <row r="7635" spans="1:2" x14ac:dyDescent="0.2">
      <c r="A7635" s="50">
        <v>7632</v>
      </c>
      <c r="B7635" s="51">
        <v>62.724968580062395</v>
      </c>
    </row>
    <row r="7636" spans="1:2" x14ac:dyDescent="0.2">
      <c r="A7636" s="50">
        <v>7633</v>
      </c>
      <c r="B7636" s="51">
        <v>59.73784499668804</v>
      </c>
    </row>
    <row r="7637" spans="1:2" x14ac:dyDescent="0.2">
      <c r="A7637" s="50">
        <v>7634</v>
      </c>
      <c r="B7637" s="51">
        <v>62.462540257942329</v>
      </c>
    </row>
    <row r="7638" spans="1:2" x14ac:dyDescent="0.2">
      <c r="A7638" s="50">
        <v>7635</v>
      </c>
      <c r="B7638" s="51">
        <v>62.33061187088002</v>
      </c>
    </row>
    <row r="7639" spans="1:2" x14ac:dyDescent="0.2">
      <c r="A7639" s="50">
        <v>7636</v>
      </c>
      <c r="B7639" s="51">
        <v>59.112437242086045</v>
      </c>
    </row>
    <row r="7640" spans="1:2" x14ac:dyDescent="0.2">
      <c r="A7640" s="50">
        <v>7637</v>
      </c>
      <c r="B7640" s="51">
        <v>63.414182439333153</v>
      </c>
    </row>
    <row r="7641" spans="1:2" x14ac:dyDescent="0.2">
      <c r="A7641" s="50">
        <v>7638</v>
      </c>
      <c r="B7641" s="51">
        <v>58.768438546040407</v>
      </c>
    </row>
    <row r="7642" spans="1:2" x14ac:dyDescent="0.2">
      <c r="A7642" s="50">
        <v>7639</v>
      </c>
      <c r="B7642" s="51">
        <v>63.866667909428806</v>
      </c>
    </row>
    <row r="7643" spans="1:2" x14ac:dyDescent="0.2">
      <c r="A7643" s="50">
        <v>7640</v>
      </c>
      <c r="B7643" s="51">
        <v>64.557649860026658</v>
      </c>
    </row>
    <row r="7644" spans="1:2" x14ac:dyDescent="0.2">
      <c r="A7644" s="50">
        <v>7641</v>
      </c>
      <c r="B7644" s="51">
        <v>61.366617387473255</v>
      </c>
    </row>
    <row r="7645" spans="1:2" x14ac:dyDescent="0.2">
      <c r="A7645" s="50">
        <v>7642</v>
      </c>
      <c r="B7645" s="51">
        <v>64.599783274419579</v>
      </c>
    </row>
    <row r="7646" spans="1:2" x14ac:dyDescent="0.2">
      <c r="A7646" s="50">
        <v>7643</v>
      </c>
      <c r="B7646" s="51">
        <v>59.204512670293418</v>
      </c>
    </row>
    <row r="7647" spans="1:2" x14ac:dyDescent="0.2">
      <c r="A7647" s="50">
        <v>7644</v>
      </c>
      <c r="B7647" s="51">
        <v>66.228483813438871</v>
      </c>
    </row>
    <row r="7648" spans="1:2" x14ac:dyDescent="0.2">
      <c r="A7648" s="50">
        <v>7645</v>
      </c>
      <c r="B7648" s="51">
        <v>61.116832812050681</v>
      </c>
    </row>
    <row r="7649" spans="1:2" x14ac:dyDescent="0.2">
      <c r="A7649" s="50">
        <v>7646</v>
      </c>
      <c r="B7649" s="51">
        <v>60.758618560295453</v>
      </c>
    </row>
    <row r="7650" spans="1:2" x14ac:dyDescent="0.2">
      <c r="A7650" s="50">
        <v>7647</v>
      </c>
      <c r="B7650" s="51">
        <v>63.276029341816333</v>
      </c>
    </row>
    <row r="7651" spans="1:2" x14ac:dyDescent="0.2">
      <c r="A7651" s="50">
        <v>7648</v>
      </c>
      <c r="B7651" s="51">
        <v>59.629589860551619</v>
      </c>
    </row>
    <row r="7652" spans="1:2" x14ac:dyDescent="0.2">
      <c r="A7652" s="50">
        <v>7649</v>
      </c>
      <c r="B7652" s="51">
        <v>62.641474180287396</v>
      </c>
    </row>
    <row r="7653" spans="1:2" x14ac:dyDescent="0.2">
      <c r="A7653" s="50">
        <v>7650</v>
      </c>
      <c r="B7653" s="51">
        <v>61.80637458789284</v>
      </c>
    </row>
    <row r="7654" spans="1:2" x14ac:dyDescent="0.2">
      <c r="A7654" s="50">
        <v>7651</v>
      </c>
      <c r="B7654" s="51">
        <v>61.389739098895248</v>
      </c>
    </row>
    <row r="7655" spans="1:2" x14ac:dyDescent="0.2">
      <c r="A7655" s="50">
        <v>7652</v>
      </c>
      <c r="B7655" s="51">
        <v>62.626874980765528</v>
      </c>
    </row>
    <row r="7656" spans="1:2" x14ac:dyDescent="0.2">
      <c r="A7656" s="50">
        <v>7653</v>
      </c>
      <c r="B7656" s="51">
        <v>65.210955753743789</v>
      </c>
    </row>
    <row r="7657" spans="1:2" x14ac:dyDescent="0.2">
      <c r="A7657" s="50">
        <v>7654</v>
      </c>
      <c r="B7657" s="51">
        <v>60.339885092145941</v>
      </c>
    </row>
    <row r="7658" spans="1:2" x14ac:dyDescent="0.2">
      <c r="A7658" s="50">
        <v>7655</v>
      </c>
      <c r="B7658" s="51">
        <v>62.762907398130999</v>
      </c>
    </row>
    <row r="7659" spans="1:2" x14ac:dyDescent="0.2">
      <c r="A7659" s="50">
        <v>7656</v>
      </c>
      <c r="B7659" s="51">
        <v>61.450432197990636</v>
      </c>
    </row>
    <row r="7660" spans="1:2" x14ac:dyDescent="0.2">
      <c r="A7660" s="50">
        <v>7657</v>
      </c>
      <c r="B7660" s="51">
        <v>62.448206243342092</v>
      </c>
    </row>
    <row r="7661" spans="1:2" x14ac:dyDescent="0.2">
      <c r="A7661" s="50">
        <v>7658</v>
      </c>
      <c r="B7661" s="51">
        <v>57.47484718555107</v>
      </c>
    </row>
    <row r="7662" spans="1:2" x14ac:dyDescent="0.2">
      <c r="A7662" s="50">
        <v>7659</v>
      </c>
      <c r="B7662" s="51">
        <v>65.151864709536582</v>
      </c>
    </row>
    <row r="7663" spans="1:2" x14ac:dyDescent="0.2">
      <c r="A7663" s="50">
        <v>7660</v>
      </c>
      <c r="B7663" s="51">
        <v>62.017348731664107</v>
      </c>
    </row>
    <row r="7664" spans="1:2" x14ac:dyDescent="0.2">
      <c r="A7664" s="50">
        <v>7661</v>
      </c>
      <c r="B7664" s="51">
        <v>62.213812346951613</v>
      </c>
    </row>
    <row r="7665" spans="1:2" x14ac:dyDescent="0.2">
      <c r="A7665" s="50">
        <v>7662</v>
      </c>
      <c r="B7665" s="51">
        <v>59.840306030415242</v>
      </c>
    </row>
    <row r="7666" spans="1:2" x14ac:dyDescent="0.2">
      <c r="A7666" s="50">
        <v>7663</v>
      </c>
      <c r="B7666" s="51">
        <v>62.286303954358118</v>
      </c>
    </row>
    <row r="7667" spans="1:2" x14ac:dyDescent="0.2">
      <c r="A7667" s="50">
        <v>7664</v>
      </c>
      <c r="B7667" s="51">
        <v>62.871426887895026</v>
      </c>
    </row>
    <row r="7668" spans="1:2" x14ac:dyDescent="0.2">
      <c r="A7668" s="50">
        <v>7665</v>
      </c>
      <c r="B7668" s="51">
        <v>63.897709756774823</v>
      </c>
    </row>
    <row r="7669" spans="1:2" x14ac:dyDescent="0.2">
      <c r="A7669" s="50">
        <v>7666</v>
      </c>
      <c r="B7669" s="51">
        <v>62.604133602232174</v>
      </c>
    </row>
    <row r="7670" spans="1:2" x14ac:dyDescent="0.2">
      <c r="A7670" s="50">
        <v>7667</v>
      </c>
      <c r="B7670" s="51">
        <v>60.289577758859281</v>
      </c>
    </row>
    <row r="7671" spans="1:2" x14ac:dyDescent="0.2">
      <c r="A7671" s="50">
        <v>7668</v>
      </c>
      <c r="B7671" s="51">
        <v>61.404508972891918</v>
      </c>
    </row>
    <row r="7672" spans="1:2" x14ac:dyDescent="0.2">
      <c r="A7672" s="50">
        <v>7669</v>
      </c>
      <c r="B7672" s="51">
        <v>61.465080930163893</v>
      </c>
    </row>
    <row r="7673" spans="1:2" x14ac:dyDescent="0.2">
      <c r="A7673" s="50">
        <v>7670</v>
      </c>
      <c r="B7673" s="51">
        <v>61.281740854726841</v>
      </c>
    </row>
    <row r="7674" spans="1:2" x14ac:dyDescent="0.2">
      <c r="A7674" s="50">
        <v>7671</v>
      </c>
      <c r="B7674" s="51">
        <v>61.820559304951772</v>
      </c>
    </row>
    <row r="7675" spans="1:2" x14ac:dyDescent="0.2">
      <c r="A7675" s="50">
        <v>7672</v>
      </c>
      <c r="B7675" s="51">
        <v>64.839071631943199</v>
      </c>
    </row>
    <row r="7676" spans="1:2" x14ac:dyDescent="0.2">
      <c r="A7676" s="50">
        <v>7673</v>
      </c>
      <c r="B7676" s="51">
        <v>57.809026822985409</v>
      </c>
    </row>
    <row r="7677" spans="1:2" x14ac:dyDescent="0.2">
      <c r="A7677" s="50">
        <v>7674</v>
      </c>
      <c r="B7677" s="51">
        <v>59.996152026572332</v>
      </c>
    </row>
    <row r="7678" spans="1:2" x14ac:dyDescent="0.2">
      <c r="A7678" s="50">
        <v>7675</v>
      </c>
      <c r="B7678" s="51">
        <v>63.557887305434292</v>
      </c>
    </row>
    <row r="7679" spans="1:2" x14ac:dyDescent="0.2">
      <c r="A7679" s="50">
        <v>7676</v>
      </c>
      <c r="B7679" s="51">
        <v>67.540543416257748</v>
      </c>
    </row>
    <row r="7680" spans="1:2" x14ac:dyDescent="0.2">
      <c r="A7680" s="50">
        <v>7677</v>
      </c>
      <c r="B7680" s="51">
        <v>66.611883037837885</v>
      </c>
    </row>
    <row r="7681" spans="1:2" x14ac:dyDescent="0.2">
      <c r="A7681" s="50">
        <v>7678</v>
      </c>
      <c r="B7681" s="51">
        <v>60.920935740324651</v>
      </c>
    </row>
    <row r="7682" spans="1:2" x14ac:dyDescent="0.2">
      <c r="A7682" s="50">
        <v>7679</v>
      </c>
      <c r="B7682" s="51">
        <v>61.343415644039311</v>
      </c>
    </row>
    <row r="7683" spans="1:2" x14ac:dyDescent="0.2">
      <c r="A7683" s="50">
        <v>7680</v>
      </c>
      <c r="B7683" s="51">
        <v>61.644221881509097</v>
      </c>
    </row>
    <row r="7684" spans="1:2" x14ac:dyDescent="0.2">
      <c r="A7684" s="50">
        <v>7681</v>
      </c>
      <c r="B7684" s="51">
        <v>60.68813327663544</v>
      </c>
    </row>
    <row r="7685" spans="1:2" x14ac:dyDescent="0.2">
      <c r="A7685" s="50">
        <v>7682</v>
      </c>
      <c r="B7685" s="51">
        <v>63.485277162313061</v>
      </c>
    </row>
    <row r="7686" spans="1:2" x14ac:dyDescent="0.2">
      <c r="A7686" s="50">
        <v>7683</v>
      </c>
      <c r="B7686" s="51">
        <v>57.968091257981712</v>
      </c>
    </row>
    <row r="7687" spans="1:2" x14ac:dyDescent="0.2">
      <c r="A7687" s="50">
        <v>7684</v>
      </c>
      <c r="B7687" s="51">
        <v>64.744826203699517</v>
      </c>
    </row>
    <row r="7688" spans="1:2" x14ac:dyDescent="0.2">
      <c r="A7688" s="50">
        <v>7685</v>
      </c>
      <c r="B7688" s="51">
        <v>62.544361672322047</v>
      </c>
    </row>
    <row r="7689" spans="1:2" x14ac:dyDescent="0.2">
      <c r="A7689" s="50">
        <v>7686</v>
      </c>
      <c r="B7689" s="51">
        <v>60.524273192707014</v>
      </c>
    </row>
    <row r="7690" spans="1:2" x14ac:dyDescent="0.2">
      <c r="A7690" s="50">
        <v>7687</v>
      </c>
      <c r="B7690" s="51">
        <v>60.827716170037569</v>
      </c>
    </row>
    <row r="7691" spans="1:2" x14ac:dyDescent="0.2">
      <c r="A7691" s="50">
        <v>7688</v>
      </c>
      <c r="B7691" s="51">
        <v>63.077273826078397</v>
      </c>
    </row>
    <row r="7692" spans="1:2" x14ac:dyDescent="0.2">
      <c r="A7692" s="50">
        <v>7689</v>
      </c>
      <c r="B7692" s="51">
        <v>60.448234961128463</v>
      </c>
    </row>
    <row r="7693" spans="1:2" x14ac:dyDescent="0.2">
      <c r="A7693" s="50">
        <v>7690</v>
      </c>
      <c r="B7693" s="51">
        <v>61.02787797310706</v>
      </c>
    </row>
    <row r="7694" spans="1:2" x14ac:dyDescent="0.2">
      <c r="A7694" s="50">
        <v>7691</v>
      </c>
      <c r="B7694" s="51">
        <v>62.521823030498432</v>
      </c>
    </row>
    <row r="7695" spans="1:2" x14ac:dyDescent="0.2">
      <c r="A7695" s="50">
        <v>7692</v>
      </c>
      <c r="B7695" s="51">
        <v>62.155603229903505</v>
      </c>
    </row>
    <row r="7696" spans="1:2" x14ac:dyDescent="0.2">
      <c r="A7696" s="50">
        <v>7693</v>
      </c>
      <c r="B7696" s="51">
        <v>60.120368751026014</v>
      </c>
    </row>
    <row r="7697" spans="1:2" x14ac:dyDescent="0.2">
      <c r="A7697" s="50">
        <v>7694</v>
      </c>
      <c r="B7697" s="51">
        <v>61.762012560047872</v>
      </c>
    </row>
    <row r="7698" spans="1:2" x14ac:dyDescent="0.2">
      <c r="A7698" s="50">
        <v>7695</v>
      </c>
      <c r="B7698" s="51">
        <v>65.272303681993677</v>
      </c>
    </row>
    <row r="7699" spans="1:2" x14ac:dyDescent="0.2">
      <c r="A7699" s="50">
        <v>7696</v>
      </c>
      <c r="B7699" s="51">
        <v>65.312888016417617</v>
      </c>
    </row>
    <row r="7700" spans="1:2" x14ac:dyDescent="0.2">
      <c r="A7700" s="50">
        <v>7697</v>
      </c>
      <c r="B7700" s="51">
        <v>61.842684122063275</v>
      </c>
    </row>
    <row r="7701" spans="1:2" x14ac:dyDescent="0.2">
      <c r="A7701" s="50">
        <v>7698</v>
      </c>
      <c r="B7701" s="51">
        <v>62.748069697798378</v>
      </c>
    </row>
    <row r="7702" spans="1:2" x14ac:dyDescent="0.2">
      <c r="A7702" s="50">
        <v>7699</v>
      </c>
      <c r="B7702" s="51">
        <v>64.450457234437181</v>
      </c>
    </row>
    <row r="7703" spans="1:2" x14ac:dyDescent="0.2">
      <c r="A7703" s="50">
        <v>7700</v>
      </c>
      <c r="B7703" s="51">
        <v>61.547841446285808</v>
      </c>
    </row>
    <row r="7704" spans="1:2" x14ac:dyDescent="0.2">
      <c r="A7704" s="50">
        <v>7701</v>
      </c>
      <c r="B7704" s="51">
        <v>63.767212574170344</v>
      </c>
    </row>
    <row r="7705" spans="1:2" x14ac:dyDescent="0.2">
      <c r="A7705" s="50">
        <v>7702</v>
      </c>
      <c r="B7705" s="51">
        <v>61.427506389742241</v>
      </c>
    </row>
    <row r="7706" spans="1:2" x14ac:dyDescent="0.2">
      <c r="A7706" s="50">
        <v>7703</v>
      </c>
      <c r="B7706" s="51">
        <v>64.287534548357243</v>
      </c>
    </row>
    <row r="7707" spans="1:2" x14ac:dyDescent="0.2">
      <c r="A7707" s="50">
        <v>7704</v>
      </c>
      <c r="B7707" s="51">
        <v>60.174213716601209</v>
      </c>
    </row>
    <row r="7708" spans="1:2" x14ac:dyDescent="0.2">
      <c r="A7708" s="50">
        <v>7705</v>
      </c>
      <c r="B7708" s="51">
        <v>63.142523805882568</v>
      </c>
    </row>
    <row r="7709" spans="1:2" x14ac:dyDescent="0.2">
      <c r="A7709" s="50">
        <v>7706</v>
      </c>
      <c r="B7709" s="51">
        <v>60.206446614068</v>
      </c>
    </row>
    <row r="7710" spans="1:2" x14ac:dyDescent="0.2">
      <c r="A7710" s="50">
        <v>7707</v>
      </c>
      <c r="B7710" s="51">
        <v>61.584884798233141</v>
      </c>
    </row>
    <row r="7711" spans="1:2" x14ac:dyDescent="0.2">
      <c r="A7711" s="50">
        <v>7708</v>
      </c>
      <c r="B7711" s="51">
        <v>60.895551535812572</v>
      </c>
    </row>
    <row r="7712" spans="1:2" x14ac:dyDescent="0.2">
      <c r="A7712" s="50">
        <v>7709</v>
      </c>
      <c r="B7712" s="51">
        <v>62.886558342026255</v>
      </c>
    </row>
    <row r="7713" spans="1:2" x14ac:dyDescent="0.2">
      <c r="A7713" s="50">
        <v>7710</v>
      </c>
      <c r="B7713" s="51">
        <v>61.076956441007361</v>
      </c>
    </row>
    <row r="7714" spans="1:2" x14ac:dyDescent="0.2">
      <c r="A7714" s="50">
        <v>7711</v>
      </c>
      <c r="B7714" s="51">
        <v>63.613980594126943</v>
      </c>
    </row>
    <row r="7715" spans="1:2" x14ac:dyDescent="0.2">
      <c r="A7715" s="50">
        <v>7712</v>
      </c>
      <c r="B7715" s="51">
        <v>61.784207919245063</v>
      </c>
    </row>
    <row r="7716" spans="1:2" x14ac:dyDescent="0.2">
      <c r="A7716" s="50">
        <v>7713</v>
      </c>
      <c r="B7716" s="51">
        <v>62.93406386207112</v>
      </c>
    </row>
    <row r="7717" spans="1:2" x14ac:dyDescent="0.2">
      <c r="A7717" s="50">
        <v>7714</v>
      </c>
      <c r="B7717" s="51">
        <v>63.660751969776889</v>
      </c>
    </row>
    <row r="7718" spans="1:2" x14ac:dyDescent="0.2">
      <c r="A7718" s="50">
        <v>7715</v>
      </c>
      <c r="B7718" s="51">
        <v>63.167483689715063</v>
      </c>
    </row>
    <row r="7719" spans="1:2" x14ac:dyDescent="0.2">
      <c r="A7719" s="50">
        <v>7716</v>
      </c>
      <c r="B7719" s="51">
        <v>65.059308551528488</v>
      </c>
    </row>
    <row r="7720" spans="1:2" x14ac:dyDescent="0.2">
      <c r="A7720" s="50">
        <v>7717</v>
      </c>
      <c r="B7720" s="51">
        <v>60.570542378302669</v>
      </c>
    </row>
    <row r="7721" spans="1:2" x14ac:dyDescent="0.2">
      <c r="A7721" s="50">
        <v>7718</v>
      </c>
      <c r="B7721" s="51">
        <v>62.227948111717289</v>
      </c>
    </row>
    <row r="7722" spans="1:2" x14ac:dyDescent="0.2">
      <c r="A7722" s="50">
        <v>7719</v>
      </c>
      <c r="B7722" s="51">
        <v>63.061582537045091</v>
      </c>
    </row>
    <row r="7723" spans="1:2" x14ac:dyDescent="0.2">
      <c r="A7723" s="50">
        <v>7720</v>
      </c>
      <c r="B7723" s="51">
        <v>63.234096712579237</v>
      </c>
    </row>
    <row r="7724" spans="1:2" x14ac:dyDescent="0.2">
      <c r="A7724" s="50">
        <v>7721</v>
      </c>
      <c r="B7724" s="51">
        <v>64.670931180293067</v>
      </c>
    </row>
    <row r="7725" spans="1:2" x14ac:dyDescent="0.2">
      <c r="A7725" s="50">
        <v>7722</v>
      </c>
      <c r="B7725" s="51">
        <v>61.180346838943734</v>
      </c>
    </row>
    <row r="7726" spans="1:2" x14ac:dyDescent="0.2">
      <c r="A7726" s="50">
        <v>7723</v>
      </c>
      <c r="B7726" s="51">
        <v>60.542423776427441</v>
      </c>
    </row>
    <row r="7727" spans="1:2" x14ac:dyDescent="0.2">
      <c r="A7727" s="50">
        <v>7724</v>
      </c>
      <c r="B7727" s="51">
        <v>63.94943300308384</v>
      </c>
    </row>
    <row r="7728" spans="1:2" x14ac:dyDescent="0.2">
      <c r="A7728" s="50">
        <v>7725</v>
      </c>
      <c r="B7728" s="51">
        <v>64.251166762892709</v>
      </c>
    </row>
    <row r="7729" spans="1:2" x14ac:dyDescent="0.2">
      <c r="A7729" s="50">
        <v>7726</v>
      </c>
      <c r="B7729" s="51">
        <v>61.901004315470388</v>
      </c>
    </row>
    <row r="7730" spans="1:2" x14ac:dyDescent="0.2">
      <c r="A7730" s="50">
        <v>7727</v>
      </c>
      <c r="B7730" s="51">
        <v>62.566952480085568</v>
      </c>
    </row>
    <row r="7731" spans="1:2" x14ac:dyDescent="0.2">
      <c r="A7731" s="50">
        <v>7728</v>
      </c>
      <c r="B7731" s="51">
        <v>65.782681848386076</v>
      </c>
    </row>
    <row r="7732" spans="1:2" x14ac:dyDescent="0.2">
      <c r="A7732" s="50">
        <v>7729</v>
      </c>
      <c r="B7732" s="51">
        <v>59.468870171958173</v>
      </c>
    </row>
    <row r="7733" spans="1:2" x14ac:dyDescent="0.2">
      <c r="A7733" s="50">
        <v>7730</v>
      </c>
      <c r="B7733" s="51">
        <v>65.00530047781352</v>
      </c>
    </row>
    <row r="7734" spans="1:2" x14ac:dyDescent="0.2">
      <c r="A7734" s="50">
        <v>7731</v>
      </c>
      <c r="B7734" s="51">
        <v>62.191756951080805</v>
      </c>
    </row>
    <row r="7735" spans="1:2" x14ac:dyDescent="0.2">
      <c r="A7735" s="50">
        <v>7732</v>
      </c>
      <c r="B7735" s="51">
        <v>61.688955914115176</v>
      </c>
    </row>
    <row r="7736" spans="1:2" x14ac:dyDescent="0.2">
      <c r="A7736" s="50">
        <v>7733</v>
      </c>
      <c r="B7736" s="51">
        <v>61.747779307312314</v>
      </c>
    </row>
    <row r="7737" spans="1:2" x14ac:dyDescent="0.2">
      <c r="A7737" s="50">
        <v>7734</v>
      </c>
      <c r="B7737" s="51">
        <v>61.570438569895245</v>
      </c>
    </row>
    <row r="7738" spans="1:2" x14ac:dyDescent="0.2">
      <c r="A7738" s="50">
        <v>7735</v>
      </c>
      <c r="B7738" s="51">
        <v>62.097465084323886</v>
      </c>
    </row>
    <row r="7739" spans="1:2" x14ac:dyDescent="0.2">
      <c r="A7739" s="50">
        <v>7736</v>
      </c>
      <c r="B7739" s="51">
        <v>60.370082346998629</v>
      </c>
    </row>
    <row r="7740" spans="1:2" x14ac:dyDescent="0.2">
      <c r="A7740" s="50">
        <v>7737</v>
      </c>
      <c r="B7740" s="51">
        <v>61.219420667599636</v>
      </c>
    </row>
    <row r="7741" spans="1:2" x14ac:dyDescent="0.2">
      <c r="A7741" s="50">
        <v>7738</v>
      </c>
      <c r="B7741" s="51">
        <v>61.995337236225254</v>
      </c>
    </row>
    <row r="7742" spans="1:2" x14ac:dyDescent="0.2">
      <c r="A7742" s="50">
        <v>7739</v>
      </c>
      <c r="B7742" s="51">
        <v>63.929116782575512</v>
      </c>
    </row>
    <row r="7743" spans="1:2" x14ac:dyDescent="0.2">
      <c r="A7743" s="50">
        <v>7740</v>
      </c>
      <c r="B7743" s="51">
        <v>61.052483075587794</v>
      </c>
    </row>
    <row r="7744" spans="1:2" x14ac:dyDescent="0.2">
      <c r="A7744" s="50">
        <v>7741</v>
      </c>
      <c r="B7744" s="51">
        <v>60.962237880917819</v>
      </c>
    </row>
    <row r="7745" spans="1:2" x14ac:dyDescent="0.2">
      <c r="A7745" s="50">
        <v>7742</v>
      </c>
      <c r="B7745" s="51">
        <v>62.701941824380704</v>
      </c>
    </row>
    <row r="7746" spans="1:2" x14ac:dyDescent="0.2">
      <c r="A7746" s="50">
        <v>7743</v>
      </c>
      <c r="B7746" s="51">
        <v>61.62985825570015</v>
      </c>
    </row>
    <row r="7747" spans="1:2" x14ac:dyDescent="0.2">
      <c r="A7747" s="50">
        <v>7744</v>
      </c>
      <c r="B7747" s="51">
        <v>61.923059002412856</v>
      </c>
    </row>
    <row r="7748" spans="1:2" x14ac:dyDescent="0.2">
      <c r="A7748" s="50">
        <v>7745</v>
      </c>
      <c r="B7748" s="51">
        <v>61.012045954527068</v>
      </c>
    </row>
    <row r="7749" spans="1:2" x14ac:dyDescent="0.2">
      <c r="A7749" s="50">
        <v>7746</v>
      </c>
      <c r="B7749" s="51">
        <v>63.846969637859338</v>
      </c>
    </row>
    <row r="7750" spans="1:2" x14ac:dyDescent="0.2">
      <c r="A7750" s="50">
        <v>7747</v>
      </c>
      <c r="B7750" s="51">
        <v>61.243102126306944</v>
      </c>
    </row>
    <row r="7751" spans="1:2" x14ac:dyDescent="0.2">
      <c r="A7751" s="50">
        <v>7748</v>
      </c>
      <c r="B7751" s="51">
        <v>65.446928343586663</v>
      </c>
    </row>
    <row r="7752" spans="1:2" x14ac:dyDescent="0.2">
      <c r="A7752" s="50">
        <v>7749</v>
      </c>
      <c r="B7752" s="51">
        <v>64.87031826994702</v>
      </c>
    </row>
    <row r="7753" spans="1:2" x14ac:dyDescent="0.2">
      <c r="A7753" s="50">
        <v>7750</v>
      </c>
      <c r="B7753" s="51">
        <v>62.367040510786957</v>
      </c>
    </row>
    <row r="7754" spans="1:2" x14ac:dyDescent="0.2">
      <c r="A7754" s="50">
        <v>7751</v>
      </c>
      <c r="B7754" s="51">
        <v>61.140980245159817</v>
      </c>
    </row>
    <row r="7755" spans="1:2" x14ac:dyDescent="0.2">
      <c r="A7755" s="50">
        <v>7752</v>
      </c>
      <c r="B7755" s="51">
        <v>63.397149699651912</v>
      </c>
    </row>
    <row r="7756" spans="1:2" x14ac:dyDescent="0.2">
      <c r="A7756" s="50">
        <v>7753</v>
      </c>
      <c r="B7756" s="51">
        <v>62.308444860270157</v>
      </c>
    </row>
    <row r="7757" spans="1:2" x14ac:dyDescent="0.2">
      <c r="A7757" s="50">
        <v>7754</v>
      </c>
      <c r="B7757" s="51">
        <v>61.328510377334638</v>
      </c>
    </row>
    <row r="7758" spans="1:2" x14ac:dyDescent="0.2">
      <c r="A7758" s="50">
        <v>7755</v>
      </c>
      <c r="B7758" s="51">
        <v>62.809449337619121</v>
      </c>
    </row>
    <row r="7759" spans="1:2" x14ac:dyDescent="0.2">
      <c r="A7759" s="50">
        <v>7756</v>
      </c>
      <c r="B7759" s="51">
        <v>64.157837560808574</v>
      </c>
    </row>
    <row r="7760" spans="1:2" x14ac:dyDescent="0.2">
      <c r="A7760" s="50">
        <v>7757</v>
      </c>
      <c r="B7760" s="51">
        <v>62.075457461526319</v>
      </c>
    </row>
    <row r="7761" spans="1:2" x14ac:dyDescent="0.2">
      <c r="A7761" s="50">
        <v>7758</v>
      </c>
      <c r="B7761" s="51">
        <v>62.039356168993535</v>
      </c>
    </row>
    <row r="7762" spans="1:2" x14ac:dyDescent="0.2">
      <c r="A7762" s="50">
        <v>7759</v>
      </c>
      <c r="B7762" s="51">
        <v>60.59840429985146</v>
      </c>
    </row>
    <row r="7763" spans="1:2" x14ac:dyDescent="0.2">
      <c r="A7763" s="50">
        <v>7760</v>
      </c>
      <c r="B7763" s="51">
        <v>60.616120566531073</v>
      </c>
    </row>
    <row r="7764" spans="1:2" x14ac:dyDescent="0.2">
      <c r="A7764" s="50">
        <v>7761</v>
      </c>
      <c r="B7764" s="51">
        <v>63.708252507964659</v>
      </c>
    </row>
    <row r="7765" spans="1:2" x14ac:dyDescent="0.2">
      <c r="A7765" s="50">
        <v>7762</v>
      </c>
      <c r="B7765" s="51">
        <v>65.378441995037448</v>
      </c>
    </row>
    <row r="7766" spans="1:2" x14ac:dyDescent="0.2">
      <c r="A7766" s="50">
        <v>7763</v>
      </c>
      <c r="B7766" s="51">
        <v>60.0869249910603</v>
      </c>
    </row>
    <row r="7767" spans="1:2" x14ac:dyDescent="0.2">
      <c r="A7767" s="50">
        <v>7764</v>
      </c>
      <c r="B7767" s="51">
        <v>63.344472510533173</v>
      </c>
    </row>
    <row r="7768" spans="1:2" x14ac:dyDescent="0.2">
      <c r="A7768" s="50">
        <v>7765</v>
      </c>
      <c r="B7768" s="51">
        <v>59.258034822788922</v>
      </c>
    </row>
    <row r="7769" spans="1:2" x14ac:dyDescent="0.2">
      <c r="A7769" s="50">
        <v>7766</v>
      </c>
      <c r="B7769" s="51">
        <v>63.208745726174563</v>
      </c>
    </row>
    <row r="7770" spans="1:2" x14ac:dyDescent="0.2">
      <c r="A7770" s="50">
        <v>7767</v>
      </c>
      <c r="B7770" s="51">
        <v>59.937793196068789</v>
      </c>
    </row>
    <row r="7771" spans="1:2" x14ac:dyDescent="0.2">
      <c r="A7771" s="50">
        <v>7768</v>
      </c>
      <c r="B7771" s="51">
        <v>62.11156394347104</v>
      </c>
    </row>
    <row r="7772" spans="1:2" x14ac:dyDescent="0.2">
      <c r="A7772" s="50">
        <v>7769</v>
      </c>
      <c r="B7772" s="51">
        <v>63.467897011146135</v>
      </c>
    </row>
    <row r="7773" spans="1:2" x14ac:dyDescent="0.2">
      <c r="A7773" s="50">
        <v>7770</v>
      </c>
      <c r="B7773" s="51">
        <v>62.133579632887091</v>
      </c>
    </row>
    <row r="7774" spans="1:2" x14ac:dyDescent="0.2">
      <c r="A7774" s="50">
        <v>7771</v>
      </c>
      <c r="B7774" s="51">
        <v>61.864786573582336</v>
      </c>
    </row>
    <row r="7775" spans="1:2" x14ac:dyDescent="0.2">
      <c r="A7775" s="50">
        <v>7772</v>
      </c>
      <c r="B7775" s="51">
        <v>61.204198191053194</v>
      </c>
    </row>
    <row r="7776" spans="1:2" x14ac:dyDescent="0.2">
      <c r="A7776" s="50">
        <v>7773</v>
      </c>
      <c r="B7776" s="51">
        <v>63.19258764332092</v>
      </c>
    </row>
    <row r="7777" spans="1:2" x14ac:dyDescent="0.2">
      <c r="A7777" s="50">
        <v>7774</v>
      </c>
      <c r="B7777" s="51">
        <v>62.847881188473863</v>
      </c>
    </row>
    <row r="7778" spans="1:2" x14ac:dyDescent="0.2">
      <c r="A7778" s="50">
        <v>7775</v>
      </c>
      <c r="B7778" s="51">
        <v>58.95097747349056</v>
      </c>
    </row>
    <row r="7779" spans="1:2" x14ac:dyDescent="0.2">
      <c r="A7779" s="50">
        <v>7776</v>
      </c>
      <c r="B7779" s="51">
        <v>63.632158209960522</v>
      </c>
    </row>
    <row r="7780" spans="1:2" x14ac:dyDescent="0.2">
      <c r="A7780" s="50">
        <v>7777</v>
      </c>
      <c r="B7780" s="51">
        <v>66.039245369284956</v>
      </c>
    </row>
    <row r="7781" spans="1:2" x14ac:dyDescent="0.2">
      <c r="A7781" s="50">
        <v>7778</v>
      </c>
      <c r="B7781" s="51">
        <v>59.053390485078559</v>
      </c>
    </row>
    <row r="7782" spans="1:2" x14ac:dyDescent="0.2">
      <c r="A7782" s="50">
        <v>7779</v>
      </c>
      <c r="B7782" s="51">
        <v>68.772157571675621</v>
      </c>
    </row>
    <row r="7783" spans="1:2" x14ac:dyDescent="0.2">
      <c r="A7783" s="50">
        <v>7780</v>
      </c>
      <c r="B7783" s="51">
        <v>60.495711709477753</v>
      </c>
    </row>
    <row r="7784" spans="1:2" x14ac:dyDescent="0.2">
      <c r="A7784" s="50">
        <v>7781</v>
      </c>
      <c r="B7784" s="51">
        <v>62.403556252118108</v>
      </c>
    </row>
    <row r="7785" spans="1:2" x14ac:dyDescent="0.2">
      <c r="A7785" s="50">
        <v>7782</v>
      </c>
      <c r="B7785" s="51">
        <v>62.507412292699385</v>
      </c>
    </row>
    <row r="7786" spans="1:2" x14ac:dyDescent="0.2">
      <c r="A7786" s="50">
        <v>7783</v>
      </c>
      <c r="B7786" s="51">
        <v>66.797905283495268</v>
      </c>
    </row>
    <row r="7787" spans="1:2" x14ac:dyDescent="0.2">
      <c r="A7787" s="50">
        <v>7784</v>
      </c>
      <c r="B7787" s="51">
        <v>57.189223643270971</v>
      </c>
    </row>
    <row r="7788" spans="1:2" x14ac:dyDescent="0.2">
      <c r="A7788" s="50">
        <v>7785</v>
      </c>
      <c r="B7788" s="51">
        <v>60.258420355695044</v>
      </c>
    </row>
    <row r="7789" spans="1:2" x14ac:dyDescent="0.2">
      <c r="A7789" s="50">
        <v>7786</v>
      </c>
      <c r="B7789" s="51">
        <v>62.949364985118137</v>
      </c>
    </row>
    <row r="7790" spans="1:2" x14ac:dyDescent="0.2">
      <c r="A7790" s="50">
        <v>7787</v>
      </c>
      <c r="B7790" s="51">
        <v>60.879205735852402</v>
      </c>
    </row>
    <row r="7791" spans="1:2" x14ac:dyDescent="0.2">
      <c r="A7791" s="50">
        <v>7788</v>
      </c>
      <c r="B7791" s="51">
        <v>64.386552921191239</v>
      </c>
    </row>
    <row r="7792" spans="1:2" x14ac:dyDescent="0.2">
      <c r="A7792" s="50">
        <v>7789</v>
      </c>
      <c r="B7792" s="51">
        <v>59.901413977926552</v>
      </c>
    </row>
    <row r="7793" spans="1:2" x14ac:dyDescent="0.2">
      <c r="A7793" s="50">
        <v>7790</v>
      </c>
      <c r="B7793" s="51">
        <v>63.786353272934115</v>
      </c>
    </row>
    <row r="7794" spans="1:2" x14ac:dyDescent="0.2">
      <c r="A7794" s="50">
        <v>7791</v>
      </c>
      <c r="B7794" s="51">
        <v>64.920221407496115</v>
      </c>
    </row>
    <row r="7795" spans="1:2" x14ac:dyDescent="0.2">
      <c r="A7795" s="50">
        <v>7792</v>
      </c>
      <c r="B7795" s="51">
        <v>60.78494270900292</v>
      </c>
    </row>
    <row r="7796" spans="1:2" x14ac:dyDescent="0.2">
      <c r="A7796" s="50">
        <v>7793</v>
      </c>
      <c r="B7796" s="51">
        <v>61.703248687022153</v>
      </c>
    </row>
    <row r="7797" spans="1:2" x14ac:dyDescent="0.2">
      <c r="A7797" s="50">
        <v>7794</v>
      </c>
      <c r="B7797" s="51">
        <v>60.466866181106241</v>
      </c>
    </row>
    <row r="7798" spans="1:2" x14ac:dyDescent="0.2">
      <c r="A7798" s="50">
        <v>7795</v>
      </c>
      <c r="B7798" s="51">
        <v>64.215375359654502</v>
      </c>
    </row>
    <row r="7799" spans="1:2" x14ac:dyDescent="0.2">
      <c r="A7799" s="50">
        <v>7796</v>
      </c>
      <c r="B7799" s="51">
        <v>63.512589570880905</v>
      </c>
    </row>
    <row r="7800" spans="1:2" x14ac:dyDescent="0.2">
      <c r="A7800" s="50">
        <v>7797</v>
      </c>
      <c r="B7800" s="51">
        <v>63.585810689621333</v>
      </c>
    </row>
    <row r="7801" spans="1:2" x14ac:dyDescent="0.2">
      <c r="A7801" s="50">
        <v>7798</v>
      </c>
      <c r="B7801" s="51">
        <v>63.370717215455457</v>
      </c>
    </row>
    <row r="7802" spans="1:2" x14ac:dyDescent="0.2">
      <c r="A7802" s="50">
        <v>7799</v>
      </c>
      <c r="B7802" s="51">
        <v>64.068069713794912</v>
      </c>
    </row>
    <row r="7803" spans="1:2" x14ac:dyDescent="0.2">
      <c r="A7803" s="50">
        <v>7800</v>
      </c>
      <c r="B7803" s="51">
        <v>62.250031281394421</v>
      </c>
    </row>
    <row r="7804" spans="1:2" x14ac:dyDescent="0.2">
      <c r="A7804" s="50">
        <v>7801</v>
      </c>
      <c r="B7804" s="51">
        <v>61.510647186233705</v>
      </c>
    </row>
    <row r="7805" spans="1:2" x14ac:dyDescent="0.2">
      <c r="A7805" s="50">
        <v>7802</v>
      </c>
      <c r="B7805" s="51">
        <v>62.272134416298712</v>
      </c>
    </row>
    <row r="7806" spans="1:2" x14ac:dyDescent="0.2">
      <c r="A7806" s="50">
        <v>7803</v>
      </c>
      <c r="B7806" s="51">
        <v>59.514503311037608</v>
      </c>
    </row>
    <row r="7807" spans="1:2" x14ac:dyDescent="0.2">
      <c r="A7807" s="50">
        <v>7804</v>
      </c>
      <c r="B7807" s="51">
        <v>62.824426622092503</v>
      </c>
    </row>
    <row r="7808" spans="1:2" x14ac:dyDescent="0.2">
      <c r="A7808" s="50">
        <v>7805</v>
      </c>
      <c r="B7808" s="51">
        <v>61.266685059483308</v>
      </c>
    </row>
    <row r="7809" spans="1:2" x14ac:dyDescent="0.2">
      <c r="A7809" s="50">
        <v>7806</v>
      </c>
      <c r="B7809" s="51">
        <v>62.99742573991751</v>
      </c>
    </row>
    <row r="7810" spans="1:2" x14ac:dyDescent="0.2">
      <c r="A7810" s="50">
        <v>7807</v>
      </c>
      <c r="B7810" s="51">
        <v>63.440937055111519</v>
      </c>
    </row>
    <row r="7811" spans="1:2" x14ac:dyDescent="0.2">
      <c r="A7811" s="50">
        <v>7808</v>
      </c>
      <c r="B7811" s="51">
        <v>63.816496699109798</v>
      </c>
    </row>
    <row r="7812" spans="1:2" x14ac:dyDescent="0.2">
      <c r="A7812" s="50">
        <v>7809</v>
      </c>
      <c r="B7812" s="51">
        <v>62.78613711198566</v>
      </c>
    </row>
    <row r="7813" spans="1:2" x14ac:dyDescent="0.2">
      <c r="A7813" s="50">
        <v>7810</v>
      </c>
      <c r="B7813" s="51">
        <v>59.391244588095397</v>
      </c>
    </row>
    <row r="7814" spans="1:2" x14ac:dyDescent="0.2">
      <c r="A7814" s="50">
        <v>7811</v>
      </c>
      <c r="B7814" s="51">
        <v>63.012913076227719</v>
      </c>
    </row>
    <row r="7815" spans="1:2" x14ac:dyDescent="0.2">
      <c r="A7815" s="50">
        <v>7812</v>
      </c>
      <c r="B7815" s="51">
        <v>60.670810436455682</v>
      </c>
    </row>
    <row r="7816" spans="1:2" x14ac:dyDescent="0.2">
      <c r="A7816" s="50">
        <v>7813</v>
      </c>
      <c r="B7816" s="51">
        <v>65.64458146623133</v>
      </c>
    </row>
    <row r="7817" spans="1:2" x14ac:dyDescent="0.2">
      <c r="A7817" s="50">
        <v>7814</v>
      </c>
      <c r="B7817" s="51">
        <v>64.516387569480059</v>
      </c>
    </row>
    <row r="7818" spans="1:2" x14ac:dyDescent="0.2">
      <c r="A7818" s="50">
        <v>7815</v>
      </c>
      <c r="B7818" s="51">
        <v>62.910260954928354</v>
      </c>
    </row>
    <row r="7819" spans="1:2" x14ac:dyDescent="0.2">
      <c r="A7819" s="50">
        <v>7816</v>
      </c>
      <c r="B7819" s="51">
        <v>58.299985964487973</v>
      </c>
    </row>
    <row r="7820" spans="1:2" x14ac:dyDescent="0.2">
      <c r="A7820" s="50">
        <v>7817</v>
      </c>
      <c r="B7820" s="51">
        <v>64.411274124433973</v>
      </c>
    </row>
    <row r="7821" spans="1:2" x14ac:dyDescent="0.2">
      <c r="A7821" s="50">
        <v>7818</v>
      </c>
      <c r="B7821" s="51">
        <v>63.101875716148847</v>
      </c>
    </row>
    <row r="7822" spans="1:2" x14ac:dyDescent="0.2">
      <c r="A7822" s="50">
        <v>7819</v>
      </c>
      <c r="B7822" s="51">
        <v>65.566550746126154</v>
      </c>
    </row>
    <row r="7823" spans="1:2" x14ac:dyDescent="0.2">
      <c r="A7823" s="50">
        <v>7820</v>
      </c>
      <c r="B7823" s="51">
        <v>59.802128492354022</v>
      </c>
    </row>
    <row r="7824" spans="1:2" x14ac:dyDescent="0.2">
      <c r="A7824" s="50">
        <v>7821</v>
      </c>
      <c r="B7824" s="51">
        <v>64.03492043381226</v>
      </c>
    </row>
    <row r="7825" spans="1:2" x14ac:dyDescent="0.2">
      <c r="A7825" s="50">
        <v>7822</v>
      </c>
      <c r="B7825" s="51">
        <v>63.981471703711215</v>
      </c>
    </row>
    <row r="7826" spans="1:2" x14ac:dyDescent="0.2">
      <c r="A7826" s="50">
        <v>7823</v>
      </c>
      <c r="B7826" s="51">
        <v>62.425861865288972</v>
      </c>
    </row>
    <row r="7827" spans="1:2" x14ac:dyDescent="0.2">
      <c r="A7827" s="50">
        <v>7824</v>
      </c>
      <c r="B7827" s="51">
        <v>60.94616099751331</v>
      </c>
    </row>
    <row r="7828" spans="1:2" x14ac:dyDescent="0.2">
      <c r="A7828" s="50">
        <v>7825</v>
      </c>
      <c r="B7828" s="51">
        <v>64.101673029639898</v>
      </c>
    </row>
    <row r="7829" spans="1:2" x14ac:dyDescent="0.2">
      <c r="A7829" s="50">
        <v>7826</v>
      </c>
      <c r="B7829" s="51">
        <v>60.643581761997559</v>
      </c>
    </row>
    <row r="7830" spans="1:2" x14ac:dyDescent="0.2">
      <c r="A7830" s="50">
        <v>7827</v>
      </c>
      <c r="B7830" s="51">
        <v>62.053451767034886</v>
      </c>
    </row>
    <row r="7831" spans="1:2" x14ac:dyDescent="0.2">
      <c r="A7831" s="50">
        <v>7828</v>
      </c>
      <c r="B7831" s="51">
        <v>63.68961659215006</v>
      </c>
    </row>
    <row r="7832" spans="1:2" x14ac:dyDescent="0.2">
      <c r="A7832" s="50">
        <v>7829</v>
      </c>
      <c r="B7832" s="51">
        <v>61.607395941020606</v>
      </c>
    </row>
    <row r="7833" spans="1:2" x14ac:dyDescent="0.2">
      <c r="A7833" s="50">
        <v>7830</v>
      </c>
      <c r="B7833" s="51">
        <v>63.540126791294625</v>
      </c>
    </row>
    <row r="7834" spans="1:2" x14ac:dyDescent="0.2">
      <c r="A7834" s="50">
        <v>7831</v>
      </c>
      <c r="B7834" s="51">
        <v>61.959211688225338</v>
      </c>
    </row>
    <row r="7835" spans="1:2" x14ac:dyDescent="0.2">
      <c r="A7835" s="50">
        <v>7832</v>
      </c>
      <c r="B7835" s="51">
        <v>62.389287813578569</v>
      </c>
    </row>
    <row r="7836" spans="1:2" x14ac:dyDescent="0.2">
      <c r="A7836" s="50">
        <v>7833</v>
      </c>
      <c r="B7836" s="51">
        <v>58.556421070396595</v>
      </c>
    </row>
    <row r="7837" spans="1:2" x14ac:dyDescent="0.2">
      <c r="A7837" s="50">
        <v>7834</v>
      </c>
      <c r="B7837" s="51">
        <v>64.12344517304328</v>
      </c>
    </row>
    <row r="7838" spans="1:2" x14ac:dyDescent="0.2">
      <c r="A7838" s="50">
        <v>7835</v>
      </c>
      <c r="B7838" s="51">
        <v>63.737583378285734</v>
      </c>
    </row>
    <row r="7839" spans="1:2" x14ac:dyDescent="0.2">
      <c r="A7839" s="50">
        <v>7836</v>
      </c>
      <c r="B7839" s="51">
        <v>62.973340326027554</v>
      </c>
    </row>
    <row r="7840" spans="1:2" x14ac:dyDescent="0.2">
      <c r="A7840" s="50">
        <v>7837</v>
      </c>
      <c r="B7840" s="51">
        <v>56.248245276280436</v>
      </c>
    </row>
    <row r="7841" spans="1:2" x14ac:dyDescent="0.2">
      <c r="A7841" s="50">
        <v>7838</v>
      </c>
      <c r="B7841" s="51">
        <v>65.696897814480948</v>
      </c>
    </row>
    <row r="7842" spans="1:2" x14ac:dyDescent="0.2">
      <c r="A7842" s="50">
        <v>7839</v>
      </c>
      <c r="B7842" s="51">
        <v>61.487895877970615</v>
      </c>
    </row>
    <row r="7843" spans="1:2" x14ac:dyDescent="0.2">
      <c r="A7843" s="50">
        <v>7840</v>
      </c>
      <c r="B7843" s="51">
        <v>64.013916682724542</v>
      </c>
    </row>
    <row r="7844" spans="1:2" x14ac:dyDescent="0.2">
      <c r="A7844" s="50">
        <v>7841</v>
      </c>
      <c r="B7844" s="51">
        <v>60.853548240119103</v>
      </c>
    </row>
    <row r="7845" spans="1:2" x14ac:dyDescent="0.2">
      <c r="A7845" s="50">
        <v>7842</v>
      </c>
      <c r="B7845" s="51">
        <v>61.525188258563084</v>
      </c>
    </row>
    <row r="7846" spans="1:2" x14ac:dyDescent="0.2">
      <c r="A7846" s="50">
        <v>7843</v>
      </c>
      <c r="B7846" s="51">
        <v>61.092565585386708</v>
      </c>
    </row>
    <row r="7847" spans="1:2" x14ac:dyDescent="0.2">
      <c r="A7847" s="50">
        <v>7844</v>
      </c>
      <c r="B7847" s="51">
        <v>62.344825568125849</v>
      </c>
    </row>
    <row r="7848" spans="1:2" x14ac:dyDescent="0.2">
      <c r="A7848" s="50">
        <v>7845</v>
      </c>
      <c r="B7848" s="51">
        <v>62.687229920634543</v>
      </c>
    </row>
    <row r="7849" spans="1:2" x14ac:dyDescent="0.2">
      <c r="A7849" s="50">
        <v>7846</v>
      </c>
      <c r="B7849" s="51">
        <v>64.791343976949349</v>
      </c>
    </row>
    <row r="7850" spans="1:2" x14ac:dyDescent="0.2">
      <c r="A7850" s="50">
        <v>7847</v>
      </c>
      <c r="B7850" s="51">
        <v>60.987214284414954</v>
      </c>
    </row>
    <row r="7851" spans="1:2" x14ac:dyDescent="0.2">
      <c r="A7851" s="50">
        <v>7848</v>
      </c>
      <c r="B7851" s="51">
        <v>61.156386723903658</v>
      </c>
    </row>
    <row r="7852" spans="1:2" x14ac:dyDescent="0.2">
      <c r="A7852" s="50">
        <v>7849</v>
      </c>
      <c r="B7852" s="51">
        <v>62.169715465029796</v>
      </c>
    </row>
    <row r="7853" spans="1:2" x14ac:dyDescent="0.2">
      <c r="A7853" s="50">
        <v>7850</v>
      </c>
      <c r="B7853" s="51">
        <v>63.259605050965511</v>
      </c>
    </row>
    <row r="7854" spans="1:2" x14ac:dyDescent="0.2">
      <c r="A7854" s="50">
        <v>7851</v>
      </c>
      <c r="B7854" s="51">
        <v>62.664318738888433</v>
      </c>
    </row>
    <row r="7855" spans="1:2" x14ac:dyDescent="0.2">
      <c r="A7855" s="50">
        <v>7852</v>
      </c>
      <c r="B7855" s="51">
        <v>60.030967191373698</v>
      </c>
    </row>
    <row r="7856" spans="1:2" x14ac:dyDescent="0.2">
      <c r="A7856" s="50">
        <v>7853</v>
      </c>
      <c r="B7856" s="51">
        <v>61.937178522219746</v>
      </c>
    </row>
    <row r="7857" spans="1:2" x14ac:dyDescent="0.2">
      <c r="A7857" s="50">
        <v>7854</v>
      </c>
      <c r="B7857" s="51">
        <v>64.192739987910684</v>
      </c>
    </row>
    <row r="7858" spans="1:2" x14ac:dyDescent="0.2">
      <c r="A7858" s="50">
        <v>7855</v>
      </c>
      <c r="B7858" s="51">
        <v>60.418898634855651</v>
      </c>
    </row>
    <row r="7859" spans="1:2" x14ac:dyDescent="0.2">
      <c r="A7859" s="50">
        <v>7856</v>
      </c>
      <c r="B7859" s="51">
        <v>62.581451464450922</v>
      </c>
    </row>
    <row r="7860" spans="1:2" x14ac:dyDescent="0.2">
      <c r="A7860" s="50">
        <v>7857</v>
      </c>
      <c r="B7860" s="51">
        <v>61.981234772361965</v>
      </c>
    </row>
    <row r="7861" spans="1:2" x14ac:dyDescent="0.2">
      <c r="A7861" s="50">
        <v>7858</v>
      </c>
      <c r="B7861" s="51">
        <v>60.811075009664258</v>
      </c>
    </row>
    <row r="7862" spans="1:2" x14ac:dyDescent="0.2">
      <c r="A7862" s="50">
        <v>7859</v>
      </c>
      <c r="B7862" s="51">
        <v>64.715629067401096</v>
      </c>
    </row>
    <row r="7863" spans="1:2" x14ac:dyDescent="0.2">
      <c r="A7863" s="50">
        <v>7860</v>
      </c>
      <c r="B7863" s="51">
        <v>58.692223090767072</v>
      </c>
    </row>
    <row r="7864" spans="1:2" x14ac:dyDescent="0.2">
      <c r="A7864" s="50">
        <v>7861</v>
      </c>
      <c r="B7864" s="51">
        <v>58.884690356490218</v>
      </c>
    </row>
    <row r="7865" spans="1:2" x14ac:dyDescent="0.2">
      <c r="A7865" s="50">
        <v>7862</v>
      </c>
      <c r="B7865" s="51">
        <v>58.185819634627947</v>
      </c>
    </row>
    <row r="7866" spans="1:2" x14ac:dyDescent="0.2">
      <c r="A7866" s="50">
        <v>7863</v>
      </c>
      <c r="B7866" s="51">
        <v>59.697579906819314</v>
      </c>
    </row>
    <row r="7867" spans="1:2" x14ac:dyDescent="0.2">
      <c r="A7867" s="50">
        <v>7864</v>
      </c>
      <c r="B7867" s="51">
        <v>64.311145510623874</v>
      </c>
    </row>
    <row r="7868" spans="1:2" x14ac:dyDescent="0.2">
      <c r="A7868" s="50">
        <v>7865</v>
      </c>
      <c r="B7868" s="51">
        <v>63.301807474388248</v>
      </c>
    </row>
    <row r="7869" spans="1:2" x14ac:dyDescent="0.2">
      <c r="A7869" s="50">
        <v>7866</v>
      </c>
      <c r="B7869" s="51">
        <v>64.348521280850093</v>
      </c>
    </row>
    <row r="7870" spans="1:2" x14ac:dyDescent="0.2">
      <c r="A7870" s="50">
        <v>7867</v>
      </c>
      <c r="B7870" s="51">
        <v>61.725531589043712</v>
      </c>
    </row>
    <row r="7871" spans="1:2" x14ac:dyDescent="0.2">
      <c r="A7871" s="50">
        <v>7868</v>
      </c>
      <c r="B7871" s="51">
        <v>63.126609457068753</v>
      </c>
    </row>
    <row r="7872" spans="1:2" x14ac:dyDescent="0.2">
      <c r="A7872" s="50">
        <v>7869</v>
      </c>
      <c r="B7872" s="51">
        <v>63.037187527693177</v>
      </c>
    </row>
    <row r="7873" spans="1:2" x14ac:dyDescent="0.2">
      <c r="A7873" s="50">
        <v>7870</v>
      </c>
      <c r="B7873" s="51">
        <v>66.359685756893583</v>
      </c>
    </row>
    <row r="7874" spans="1:2" x14ac:dyDescent="0.2">
      <c r="A7874" s="50">
        <v>7871</v>
      </c>
      <c r="B7874" s="51">
        <v>58.465687053532157</v>
      </c>
    </row>
    <row r="7875" spans="1:2" x14ac:dyDescent="0.2">
      <c r="A7875" s="50">
        <v>7872</v>
      </c>
      <c r="B7875" s="51">
        <v>59.342081711189209</v>
      </c>
    </row>
    <row r="7876" spans="1:2" x14ac:dyDescent="0.2">
      <c r="A7876" s="50">
        <v>7873</v>
      </c>
      <c r="B7876" s="51">
        <v>65.492491568773062</v>
      </c>
    </row>
    <row r="7877" spans="1:2" x14ac:dyDescent="0.2">
      <c r="A7877" s="50">
        <v>7874</v>
      </c>
      <c r="B7877" s="51">
        <v>61.66660983918625</v>
      </c>
    </row>
    <row r="7878" spans="1:2" x14ac:dyDescent="0.2">
      <c r="A7878" s="50">
        <v>7875</v>
      </c>
      <c r="B7878" s="51">
        <v>63.327757465432015</v>
      </c>
    </row>
    <row r="7879" spans="1:2" x14ac:dyDescent="0.2">
      <c r="A7879" s="50">
        <v>7876</v>
      </c>
      <c r="B7879" s="51">
        <v>62.484953598200896</v>
      </c>
    </row>
    <row r="7880" spans="1:2" x14ac:dyDescent="0.2">
      <c r="A7880" s="50">
        <v>7877</v>
      </c>
      <c r="B7880" s="51">
        <v>60.741652807922087</v>
      </c>
    </row>
    <row r="7881" spans="1:2" x14ac:dyDescent="0.2">
      <c r="A7881" s="50">
        <v>7878</v>
      </c>
      <c r="B7881" s="51">
        <v>65.115108803545652</v>
      </c>
    </row>
    <row r="7882" spans="1:2" x14ac:dyDescent="0.2">
      <c r="A7882" s="50">
        <v>7879</v>
      </c>
      <c r="B7882" s="51">
        <v>65.936193931143819</v>
      </c>
    </row>
    <row r="7883" spans="1:2" x14ac:dyDescent="0.2">
      <c r="A7883" s="50">
        <v>7880</v>
      </c>
      <c r="B7883" s="51">
        <v>61.305170105195977</v>
      </c>
    </row>
    <row r="7884" spans="1:2" x14ac:dyDescent="0.2">
      <c r="A7884" s="50">
        <v>7881</v>
      </c>
      <c r="B7884" s="51">
        <v>64.971582799460336</v>
      </c>
    </row>
    <row r="7885" spans="1:2" x14ac:dyDescent="0.2">
      <c r="A7885" s="50">
        <v>7882</v>
      </c>
      <c r="B7885" s="51">
        <v>67.194344847707711</v>
      </c>
    </row>
    <row r="7886" spans="1:2" x14ac:dyDescent="0.2">
      <c r="A7886" s="50">
        <v>7883</v>
      </c>
      <c r="B7886" s="51">
        <v>60.714998567145379</v>
      </c>
    </row>
    <row r="7887" spans="1:2" x14ac:dyDescent="0.2">
      <c r="A7887" s="50">
        <v>7884</v>
      </c>
      <c r="B7887" s="51">
        <v>61.878933454759064</v>
      </c>
    </row>
    <row r="7888" spans="1:2" x14ac:dyDescent="0.2">
      <c r="A7888" s="50">
        <v>7885</v>
      </c>
      <c r="B7888" s="51">
        <v>64.490392679296761</v>
      </c>
    </row>
    <row r="7889" spans="1:2" x14ac:dyDescent="0.2">
      <c r="A7889" s="50">
        <v>7886</v>
      </c>
      <c r="B7889" s="51">
        <v>59.58687380348173</v>
      </c>
    </row>
    <row r="7890" spans="1:2" x14ac:dyDescent="0.2">
      <c r="A7890" s="50">
        <v>7887</v>
      </c>
      <c r="B7890" s="51">
        <v>64.627253179351129</v>
      </c>
    </row>
    <row r="7891" spans="1:2" x14ac:dyDescent="0.2">
      <c r="A7891" s="50">
        <v>7888</v>
      </c>
      <c r="B7891" s="51">
        <v>62.724968580062395</v>
      </c>
    </row>
    <row r="7892" spans="1:2" x14ac:dyDescent="0.2">
      <c r="A7892" s="50">
        <v>7889</v>
      </c>
      <c r="B7892" s="51">
        <v>59.73784499668804</v>
      </c>
    </row>
    <row r="7893" spans="1:2" x14ac:dyDescent="0.2">
      <c r="A7893" s="50">
        <v>7890</v>
      </c>
      <c r="B7893" s="51">
        <v>62.462540257942329</v>
      </c>
    </row>
    <row r="7894" spans="1:2" x14ac:dyDescent="0.2">
      <c r="A7894" s="50">
        <v>7891</v>
      </c>
      <c r="B7894" s="51">
        <v>62.33061187088002</v>
      </c>
    </row>
    <row r="7895" spans="1:2" x14ac:dyDescent="0.2">
      <c r="A7895" s="50">
        <v>7892</v>
      </c>
      <c r="B7895" s="51">
        <v>59.112437242086045</v>
      </c>
    </row>
    <row r="7896" spans="1:2" x14ac:dyDescent="0.2">
      <c r="A7896" s="50">
        <v>7893</v>
      </c>
      <c r="B7896" s="51">
        <v>63.414182439333153</v>
      </c>
    </row>
    <row r="7897" spans="1:2" x14ac:dyDescent="0.2">
      <c r="A7897" s="50">
        <v>7894</v>
      </c>
      <c r="B7897" s="51">
        <v>58.768438546040407</v>
      </c>
    </row>
    <row r="7898" spans="1:2" x14ac:dyDescent="0.2">
      <c r="A7898" s="50">
        <v>7895</v>
      </c>
      <c r="B7898" s="51">
        <v>63.866667909428806</v>
      </c>
    </row>
    <row r="7899" spans="1:2" x14ac:dyDescent="0.2">
      <c r="A7899" s="50">
        <v>7896</v>
      </c>
      <c r="B7899" s="51">
        <v>64.557649860026658</v>
      </c>
    </row>
    <row r="7900" spans="1:2" x14ac:dyDescent="0.2">
      <c r="A7900" s="50">
        <v>7897</v>
      </c>
      <c r="B7900" s="51">
        <v>61.366617387473255</v>
      </c>
    </row>
    <row r="7901" spans="1:2" x14ac:dyDescent="0.2">
      <c r="A7901" s="50">
        <v>7898</v>
      </c>
      <c r="B7901" s="51">
        <v>64.599783274419579</v>
      </c>
    </row>
    <row r="7902" spans="1:2" x14ac:dyDescent="0.2">
      <c r="A7902" s="50">
        <v>7899</v>
      </c>
      <c r="B7902" s="51">
        <v>59.204512670293418</v>
      </c>
    </row>
    <row r="7903" spans="1:2" x14ac:dyDescent="0.2">
      <c r="A7903" s="50">
        <v>7900</v>
      </c>
      <c r="B7903" s="51">
        <v>66.228483813438871</v>
      </c>
    </row>
    <row r="7904" spans="1:2" x14ac:dyDescent="0.2">
      <c r="A7904" s="50">
        <v>7901</v>
      </c>
      <c r="B7904" s="51">
        <v>61.116832812050681</v>
      </c>
    </row>
    <row r="7905" spans="1:2" x14ac:dyDescent="0.2">
      <c r="A7905" s="50">
        <v>7902</v>
      </c>
      <c r="B7905" s="51">
        <v>60.758618560295453</v>
      </c>
    </row>
    <row r="7906" spans="1:2" x14ac:dyDescent="0.2">
      <c r="A7906" s="50">
        <v>7903</v>
      </c>
      <c r="B7906" s="51">
        <v>63.276029341816333</v>
      </c>
    </row>
    <row r="7907" spans="1:2" x14ac:dyDescent="0.2">
      <c r="A7907" s="50">
        <v>7904</v>
      </c>
      <c r="B7907" s="51">
        <v>59.629589860551619</v>
      </c>
    </row>
    <row r="7908" spans="1:2" x14ac:dyDescent="0.2">
      <c r="A7908" s="50">
        <v>7905</v>
      </c>
      <c r="B7908" s="51">
        <v>62.641474180287396</v>
      </c>
    </row>
    <row r="7909" spans="1:2" x14ac:dyDescent="0.2">
      <c r="A7909" s="50">
        <v>7906</v>
      </c>
      <c r="B7909" s="51">
        <v>61.80637458789284</v>
      </c>
    </row>
    <row r="7910" spans="1:2" x14ac:dyDescent="0.2">
      <c r="A7910" s="50">
        <v>7907</v>
      </c>
      <c r="B7910" s="51">
        <v>61.389739098895248</v>
      </c>
    </row>
    <row r="7911" spans="1:2" x14ac:dyDescent="0.2">
      <c r="A7911" s="50">
        <v>7908</v>
      </c>
      <c r="B7911" s="51">
        <v>62.626874980765528</v>
      </c>
    </row>
    <row r="7912" spans="1:2" x14ac:dyDescent="0.2">
      <c r="A7912" s="50">
        <v>7909</v>
      </c>
      <c r="B7912" s="51">
        <v>65.210955753743789</v>
      </c>
    </row>
    <row r="7913" spans="1:2" x14ac:dyDescent="0.2">
      <c r="A7913" s="50">
        <v>7910</v>
      </c>
      <c r="B7913" s="51">
        <v>60.339885092145941</v>
      </c>
    </row>
    <row r="7914" spans="1:2" x14ac:dyDescent="0.2">
      <c r="A7914" s="50">
        <v>7911</v>
      </c>
      <c r="B7914" s="51">
        <v>62.762907398130999</v>
      </c>
    </row>
    <row r="7915" spans="1:2" x14ac:dyDescent="0.2">
      <c r="A7915" s="50">
        <v>7912</v>
      </c>
      <c r="B7915" s="51">
        <v>61.450432197990636</v>
      </c>
    </row>
    <row r="7916" spans="1:2" x14ac:dyDescent="0.2">
      <c r="A7916" s="50">
        <v>7913</v>
      </c>
      <c r="B7916" s="51">
        <v>62.448206243342092</v>
      </c>
    </row>
    <row r="7917" spans="1:2" x14ac:dyDescent="0.2">
      <c r="A7917" s="50">
        <v>7914</v>
      </c>
      <c r="B7917" s="51">
        <v>57.47484718555107</v>
      </c>
    </row>
    <row r="7918" spans="1:2" x14ac:dyDescent="0.2">
      <c r="A7918" s="50">
        <v>7915</v>
      </c>
      <c r="B7918" s="51">
        <v>65.151864709536582</v>
      </c>
    </row>
    <row r="7919" spans="1:2" x14ac:dyDescent="0.2">
      <c r="A7919" s="50">
        <v>7916</v>
      </c>
      <c r="B7919" s="51">
        <v>62.017348731664107</v>
      </c>
    </row>
    <row r="7920" spans="1:2" x14ac:dyDescent="0.2">
      <c r="A7920" s="50">
        <v>7917</v>
      </c>
      <c r="B7920" s="51">
        <v>62.213812346951613</v>
      </c>
    </row>
    <row r="7921" spans="1:2" x14ac:dyDescent="0.2">
      <c r="A7921" s="50">
        <v>7918</v>
      </c>
      <c r="B7921" s="51">
        <v>59.840306030415242</v>
      </c>
    </row>
    <row r="7922" spans="1:2" x14ac:dyDescent="0.2">
      <c r="A7922" s="50">
        <v>7919</v>
      </c>
      <c r="B7922" s="51">
        <v>62.286303954358118</v>
      </c>
    </row>
    <row r="7923" spans="1:2" x14ac:dyDescent="0.2">
      <c r="A7923" s="50">
        <v>7920</v>
      </c>
      <c r="B7923" s="51">
        <v>62.871426887895026</v>
      </c>
    </row>
    <row r="7924" spans="1:2" x14ac:dyDescent="0.2">
      <c r="A7924" s="50">
        <v>7921</v>
      </c>
      <c r="B7924" s="51">
        <v>63.897709756774823</v>
      </c>
    </row>
    <row r="7925" spans="1:2" x14ac:dyDescent="0.2">
      <c r="A7925" s="50">
        <v>7922</v>
      </c>
      <c r="B7925" s="51">
        <v>62.604133602232174</v>
      </c>
    </row>
    <row r="7926" spans="1:2" x14ac:dyDescent="0.2">
      <c r="A7926" s="50">
        <v>7923</v>
      </c>
      <c r="B7926" s="51">
        <v>60.289577758859281</v>
      </c>
    </row>
    <row r="7927" spans="1:2" x14ac:dyDescent="0.2">
      <c r="A7927" s="50">
        <v>7924</v>
      </c>
      <c r="B7927" s="51">
        <v>61.404508972891918</v>
      </c>
    </row>
    <row r="7928" spans="1:2" x14ac:dyDescent="0.2">
      <c r="A7928" s="50">
        <v>7925</v>
      </c>
      <c r="B7928" s="51">
        <v>61.465080930163893</v>
      </c>
    </row>
    <row r="7929" spans="1:2" x14ac:dyDescent="0.2">
      <c r="A7929" s="50">
        <v>7926</v>
      </c>
      <c r="B7929" s="51">
        <v>61.281740854726841</v>
      </c>
    </row>
    <row r="7930" spans="1:2" x14ac:dyDescent="0.2">
      <c r="A7930" s="50">
        <v>7927</v>
      </c>
      <c r="B7930" s="51">
        <v>61.820559304951772</v>
      </c>
    </row>
    <row r="7931" spans="1:2" x14ac:dyDescent="0.2">
      <c r="A7931" s="50">
        <v>7928</v>
      </c>
      <c r="B7931" s="51">
        <v>64.839071631943199</v>
      </c>
    </row>
    <row r="7932" spans="1:2" x14ac:dyDescent="0.2">
      <c r="A7932" s="50">
        <v>7929</v>
      </c>
      <c r="B7932" s="51">
        <v>57.809026822985409</v>
      </c>
    </row>
    <row r="7933" spans="1:2" x14ac:dyDescent="0.2">
      <c r="A7933" s="50">
        <v>7930</v>
      </c>
      <c r="B7933" s="51">
        <v>59.996152026572332</v>
      </c>
    </row>
    <row r="7934" spans="1:2" x14ac:dyDescent="0.2">
      <c r="A7934" s="50">
        <v>7931</v>
      </c>
      <c r="B7934" s="51">
        <v>63.557887305434292</v>
      </c>
    </row>
    <row r="7935" spans="1:2" x14ac:dyDescent="0.2">
      <c r="A7935" s="50">
        <v>7932</v>
      </c>
      <c r="B7935" s="51">
        <v>67.540543416257748</v>
      </c>
    </row>
    <row r="7936" spans="1:2" x14ac:dyDescent="0.2">
      <c r="A7936" s="50">
        <v>7933</v>
      </c>
      <c r="B7936" s="51">
        <v>66.611883037837885</v>
      </c>
    </row>
    <row r="7937" spans="1:2" x14ac:dyDescent="0.2">
      <c r="A7937" s="50">
        <v>7934</v>
      </c>
      <c r="B7937" s="51">
        <v>60.920935740324651</v>
      </c>
    </row>
    <row r="7938" spans="1:2" x14ac:dyDescent="0.2">
      <c r="A7938" s="50">
        <v>7935</v>
      </c>
      <c r="B7938" s="51">
        <v>61.343415644039311</v>
      </c>
    </row>
    <row r="7939" spans="1:2" x14ac:dyDescent="0.2">
      <c r="A7939" s="50">
        <v>7936</v>
      </c>
      <c r="B7939" s="51">
        <v>61.644221881509097</v>
      </c>
    </row>
    <row r="7940" spans="1:2" x14ac:dyDescent="0.2">
      <c r="A7940" s="50">
        <v>7937</v>
      </c>
      <c r="B7940" s="51">
        <v>60.68813327663544</v>
      </c>
    </row>
    <row r="7941" spans="1:2" x14ac:dyDescent="0.2">
      <c r="A7941" s="50">
        <v>7938</v>
      </c>
      <c r="B7941" s="51">
        <v>63.485277162313061</v>
      </c>
    </row>
    <row r="7942" spans="1:2" x14ac:dyDescent="0.2">
      <c r="A7942" s="50">
        <v>7939</v>
      </c>
      <c r="B7942" s="51">
        <v>57.968091257981712</v>
      </c>
    </row>
    <row r="7943" spans="1:2" x14ac:dyDescent="0.2">
      <c r="A7943" s="50">
        <v>7940</v>
      </c>
      <c r="B7943" s="51">
        <v>64.744826203699517</v>
      </c>
    </row>
    <row r="7944" spans="1:2" x14ac:dyDescent="0.2">
      <c r="A7944" s="50">
        <v>7941</v>
      </c>
      <c r="B7944" s="51">
        <v>62.544361672322047</v>
      </c>
    </row>
    <row r="7945" spans="1:2" x14ac:dyDescent="0.2">
      <c r="A7945" s="50">
        <v>7942</v>
      </c>
      <c r="B7945" s="51">
        <v>60.524273192707014</v>
      </c>
    </row>
    <row r="7946" spans="1:2" x14ac:dyDescent="0.2">
      <c r="A7946" s="50">
        <v>7943</v>
      </c>
      <c r="B7946" s="51">
        <v>60.827716170037569</v>
      </c>
    </row>
    <row r="7947" spans="1:2" x14ac:dyDescent="0.2">
      <c r="A7947" s="50">
        <v>7944</v>
      </c>
      <c r="B7947" s="51">
        <v>63.077273826078397</v>
      </c>
    </row>
    <row r="7948" spans="1:2" x14ac:dyDescent="0.2">
      <c r="A7948" s="50">
        <v>7945</v>
      </c>
      <c r="B7948" s="51">
        <v>60.448234961128463</v>
      </c>
    </row>
    <row r="7949" spans="1:2" x14ac:dyDescent="0.2">
      <c r="A7949" s="50">
        <v>7946</v>
      </c>
      <c r="B7949" s="51">
        <v>61.02787797310706</v>
      </c>
    </row>
    <row r="7950" spans="1:2" x14ac:dyDescent="0.2">
      <c r="A7950" s="50">
        <v>7947</v>
      </c>
      <c r="B7950" s="51">
        <v>62.521823030498432</v>
      </c>
    </row>
    <row r="7951" spans="1:2" x14ac:dyDescent="0.2">
      <c r="A7951" s="50">
        <v>7948</v>
      </c>
      <c r="B7951" s="51">
        <v>62.155603229903505</v>
      </c>
    </row>
    <row r="7952" spans="1:2" x14ac:dyDescent="0.2">
      <c r="A7952" s="50">
        <v>7949</v>
      </c>
      <c r="B7952" s="51">
        <v>60.120368751026014</v>
      </c>
    </row>
    <row r="7953" spans="1:2" x14ac:dyDescent="0.2">
      <c r="A7953" s="50">
        <v>7950</v>
      </c>
      <c r="B7953" s="51">
        <v>61.762012560047872</v>
      </c>
    </row>
    <row r="7954" spans="1:2" x14ac:dyDescent="0.2">
      <c r="A7954" s="50">
        <v>7951</v>
      </c>
      <c r="B7954" s="51">
        <v>65.272303681993677</v>
      </c>
    </row>
    <row r="7955" spans="1:2" x14ac:dyDescent="0.2">
      <c r="A7955" s="50">
        <v>7952</v>
      </c>
      <c r="B7955" s="51">
        <v>65.312888016417617</v>
      </c>
    </row>
    <row r="7956" spans="1:2" x14ac:dyDescent="0.2">
      <c r="A7956" s="50">
        <v>7953</v>
      </c>
      <c r="B7956" s="51">
        <v>61.842684122063275</v>
      </c>
    </row>
    <row r="7957" spans="1:2" x14ac:dyDescent="0.2">
      <c r="A7957" s="50">
        <v>7954</v>
      </c>
      <c r="B7957" s="51">
        <v>62.748069697798378</v>
      </c>
    </row>
    <row r="7958" spans="1:2" x14ac:dyDescent="0.2">
      <c r="A7958" s="50">
        <v>7955</v>
      </c>
      <c r="B7958" s="51">
        <v>64.450457234437181</v>
      </c>
    </row>
    <row r="7959" spans="1:2" x14ac:dyDescent="0.2">
      <c r="A7959" s="50">
        <v>7956</v>
      </c>
      <c r="B7959" s="51">
        <v>61.547841446285808</v>
      </c>
    </row>
    <row r="7960" spans="1:2" x14ac:dyDescent="0.2">
      <c r="A7960" s="50">
        <v>7957</v>
      </c>
      <c r="B7960" s="51">
        <v>63.767212574170344</v>
      </c>
    </row>
    <row r="7961" spans="1:2" x14ac:dyDescent="0.2">
      <c r="A7961" s="50">
        <v>7958</v>
      </c>
      <c r="B7961" s="51">
        <v>61.427506389742241</v>
      </c>
    </row>
    <row r="7962" spans="1:2" x14ac:dyDescent="0.2">
      <c r="A7962" s="50">
        <v>7959</v>
      </c>
      <c r="B7962" s="51">
        <v>64.287534548357243</v>
      </c>
    </row>
    <row r="7963" spans="1:2" x14ac:dyDescent="0.2">
      <c r="A7963" s="50">
        <v>7960</v>
      </c>
      <c r="B7963" s="51">
        <v>60.174213716601209</v>
      </c>
    </row>
    <row r="7964" spans="1:2" x14ac:dyDescent="0.2">
      <c r="A7964" s="50">
        <v>7961</v>
      </c>
      <c r="B7964" s="51">
        <v>63.142523805882568</v>
      </c>
    </row>
    <row r="7965" spans="1:2" x14ac:dyDescent="0.2">
      <c r="A7965" s="50">
        <v>7962</v>
      </c>
      <c r="B7965" s="51">
        <v>60.206446614068</v>
      </c>
    </row>
    <row r="7966" spans="1:2" x14ac:dyDescent="0.2">
      <c r="A7966" s="50">
        <v>7963</v>
      </c>
      <c r="B7966" s="51">
        <v>61.584884798233141</v>
      </c>
    </row>
    <row r="7967" spans="1:2" x14ac:dyDescent="0.2">
      <c r="A7967" s="50">
        <v>7964</v>
      </c>
      <c r="B7967" s="51">
        <v>60.895551535812572</v>
      </c>
    </row>
    <row r="7968" spans="1:2" x14ac:dyDescent="0.2">
      <c r="A7968" s="50">
        <v>7965</v>
      </c>
      <c r="B7968" s="51">
        <v>62.886558342026255</v>
      </c>
    </row>
    <row r="7969" spans="1:2" x14ac:dyDescent="0.2">
      <c r="A7969" s="50">
        <v>7966</v>
      </c>
      <c r="B7969" s="51">
        <v>61.076956441007361</v>
      </c>
    </row>
    <row r="7970" spans="1:2" x14ac:dyDescent="0.2">
      <c r="A7970" s="50">
        <v>7967</v>
      </c>
      <c r="B7970" s="51">
        <v>63.613980594126943</v>
      </c>
    </row>
    <row r="7971" spans="1:2" x14ac:dyDescent="0.2">
      <c r="A7971" s="50">
        <v>7968</v>
      </c>
      <c r="B7971" s="51">
        <v>61.784207919245063</v>
      </c>
    </row>
    <row r="7972" spans="1:2" x14ac:dyDescent="0.2">
      <c r="A7972" s="50">
        <v>7969</v>
      </c>
      <c r="B7972" s="51">
        <v>62.93406386207112</v>
      </c>
    </row>
    <row r="7973" spans="1:2" x14ac:dyDescent="0.2">
      <c r="A7973" s="50">
        <v>7970</v>
      </c>
      <c r="B7973" s="51">
        <v>63.660751969776889</v>
      </c>
    </row>
    <row r="7974" spans="1:2" x14ac:dyDescent="0.2">
      <c r="A7974" s="50">
        <v>7971</v>
      </c>
      <c r="B7974" s="51">
        <v>63.167483689715063</v>
      </c>
    </row>
    <row r="7975" spans="1:2" x14ac:dyDescent="0.2">
      <c r="A7975" s="50">
        <v>7972</v>
      </c>
      <c r="B7975" s="51">
        <v>65.059308551528488</v>
      </c>
    </row>
    <row r="7976" spans="1:2" x14ac:dyDescent="0.2">
      <c r="A7976" s="50">
        <v>7973</v>
      </c>
      <c r="B7976" s="51">
        <v>60.570542378302669</v>
      </c>
    </row>
    <row r="7977" spans="1:2" x14ac:dyDescent="0.2">
      <c r="A7977" s="50">
        <v>7974</v>
      </c>
      <c r="B7977" s="51">
        <v>62.227948111717289</v>
      </c>
    </row>
    <row r="7978" spans="1:2" x14ac:dyDescent="0.2">
      <c r="A7978" s="50">
        <v>7975</v>
      </c>
      <c r="B7978" s="51">
        <v>63.061582537045091</v>
      </c>
    </row>
    <row r="7979" spans="1:2" x14ac:dyDescent="0.2">
      <c r="A7979" s="50">
        <v>7976</v>
      </c>
      <c r="B7979" s="51">
        <v>63.234096712579237</v>
      </c>
    </row>
    <row r="7980" spans="1:2" x14ac:dyDescent="0.2">
      <c r="A7980" s="50">
        <v>7977</v>
      </c>
      <c r="B7980" s="51">
        <v>64.670931180293067</v>
      </c>
    </row>
    <row r="7981" spans="1:2" x14ac:dyDescent="0.2">
      <c r="A7981" s="50">
        <v>7978</v>
      </c>
      <c r="B7981" s="51">
        <v>61.180346838943734</v>
      </c>
    </row>
    <row r="7982" spans="1:2" x14ac:dyDescent="0.2">
      <c r="A7982" s="50">
        <v>7979</v>
      </c>
      <c r="B7982" s="51">
        <v>60.542423776427441</v>
      </c>
    </row>
    <row r="7983" spans="1:2" x14ac:dyDescent="0.2">
      <c r="A7983" s="50">
        <v>7980</v>
      </c>
      <c r="B7983" s="51">
        <v>63.94943300308384</v>
      </c>
    </row>
    <row r="7984" spans="1:2" x14ac:dyDescent="0.2">
      <c r="A7984" s="50">
        <v>7981</v>
      </c>
      <c r="B7984" s="51">
        <v>64.251166762892709</v>
      </c>
    </row>
    <row r="7985" spans="1:2" x14ac:dyDescent="0.2">
      <c r="A7985" s="50">
        <v>7982</v>
      </c>
      <c r="B7985" s="51">
        <v>61.901004315470388</v>
      </c>
    </row>
    <row r="7986" spans="1:2" x14ac:dyDescent="0.2">
      <c r="A7986" s="50">
        <v>7983</v>
      </c>
      <c r="B7986" s="51">
        <v>62.566952480085568</v>
      </c>
    </row>
    <row r="7987" spans="1:2" x14ac:dyDescent="0.2">
      <c r="A7987" s="50">
        <v>7984</v>
      </c>
      <c r="B7987" s="51">
        <v>65.782681848386076</v>
      </c>
    </row>
    <row r="7988" spans="1:2" x14ac:dyDescent="0.2">
      <c r="A7988" s="50">
        <v>7985</v>
      </c>
      <c r="B7988" s="51">
        <v>59.468870171958173</v>
      </c>
    </row>
    <row r="7989" spans="1:2" x14ac:dyDescent="0.2">
      <c r="A7989" s="50">
        <v>7986</v>
      </c>
      <c r="B7989" s="51">
        <v>65.00530047781352</v>
      </c>
    </row>
    <row r="7990" spans="1:2" x14ac:dyDescent="0.2">
      <c r="A7990" s="50">
        <v>7987</v>
      </c>
      <c r="B7990" s="51">
        <v>62.191756951080805</v>
      </c>
    </row>
    <row r="7991" spans="1:2" x14ac:dyDescent="0.2">
      <c r="A7991" s="50">
        <v>7988</v>
      </c>
      <c r="B7991" s="51">
        <v>61.688955914115176</v>
      </c>
    </row>
    <row r="7992" spans="1:2" x14ac:dyDescent="0.2">
      <c r="A7992" s="50">
        <v>7989</v>
      </c>
      <c r="B7992" s="51">
        <v>61.747779307312314</v>
      </c>
    </row>
    <row r="7993" spans="1:2" x14ac:dyDescent="0.2">
      <c r="A7993" s="50">
        <v>7990</v>
      </c>
      <c r="B7993" s="51">
        <v>61.570438569895245</v>
      </c>
    </row>
    <row r="7994" spans="1:2" x14ac:dyDescent="0.2">
      <c r="A7994" s="50">
        <v>7991</v>
      </c>
      <c r="B7994" s="51">
        <v>62.097465084323886</v>
      </c>
    </row>
    <row r="7995" spans="1:2" x14ac:dyDescent="0.2">
      <c r="A7995" s="50">
        <v>7992</v>
      </c>
      <c r="B7995" s="51">
        <v>60.370082346998629</v>
      </c>
    </row>
    <row r="7996" spans="1:2" x14ac:dyDescent="0.2">
      <c r="A7996" s="50">
        <v>7993</v>
      </c>
      <c r="B7996" s="51">
        <v>61.219420667599636</v>
      </c>
    </row>
    <row r="7997" spans="1:2" x14ac:dyDescent="0.2">
      <c r="A7997" s="50">
        <v>7994</v>
      </c>
      <c r="B7997" s="51">
        <v>61.995337236225254</v>
      </c>
    </row>
    <row r="7998" spans="1:2" x14ac:dyDescent="0.2">
      <c r="A7998" s="50">
        <v>7995</v>
      </c>
      <c r="B7998" s="51">
        <v>63.929116782575512</v>
      </c>
    </row>
    <row r="7999" spans="1:2" x14ac:dyDescent="0.2">
      <c r="A7999" s="50">
        <v>7996</v>
      </c>
      <c r="B7999" s="51">
        <v>61.052483075587794</v>
      </c>
    </row>
    <row r="8000" spans="1:2" x14ac:dyDescent="0.2">
      <c r="A8000" s="50">
        <v>7997</v>
      </c>
      <c r="B8000" s="51">
        <v>60.962237880917819</v>
      </c>
    </row>
    <row r="8001" spans="1:2" x14ac:dyDescent="0.2">
      <c r="A8001" s="50">
        <v>7998</v>
      </c>
      <c r="B8001" s="51">
        <v>62.701941824380704</v>
      </c>
    </row>
    <row r="8002" spans="1:2" x14ac:dyDescent="0.2">
      <c r="A8002" s="50">
        <v>7999</v>
      </c>
      <c r="B8002" s="51">
        <v>61.62985825570015</v>
      </c>
    </row>
    <row r="8003" spans="1:2" x14ac:dyDescent="0.2">
      <c r="A8003" s="50">
        <v>8000</v>
      </c>
      <c r="B8003" s="51">
        <v>61.923059002412856</v>
      </c>
    </row>
    <row r="8004" spans="1:2" x14ac:dyDescent="0.2">
      <c r="A8004" s="50">
        <v>8001</v>
      </c>
      <c r="B8004" s="51">
        <v>61.012045954527068</v>
      </c>
    </row>
    <row r="8005" spans="1:2" x14ac:dyDescent="0.2">
      <c r="A8005" s="50">
        <v>8002</v>
      </c>
      <c r="B8005" s="51">
        <v>63.846969637859338</v>
      </c>
    </row>
    <row r="8006" spans="1:2" x14ac:dyDescent="0.2">
      <c r="A8006" s="50">
        <v>8003</v>
      </c>
      <c r="B8006" s="51">
        <v>61.243102126306944</v>
      </c>
    </row>
    <row r="8007" spans="1:2" x14ac:dyDescent="0.2">
      <c r="A8007" s="50">
        <v>8004</v>
      </c>
      <c r="B8007" s="51">
        <v>65.446928343586663</v>
      </c>
    </row>
    <row r="8008" spans="1:2" x14ac:dyDescent="0.2">
      <c r="A8008" s="50">
        <v>8005</v>
      </c>
      <c r="B8008" s="51">
        <v>64.87031826994702</v>
      </c>
    </row>
    <row r="8009" spans="1:2" x14ac:dyDescent="0.2">
      <c r="A8009" s="50">
        <v>8006</v>
      </c>
      <c r="B8009" s="51">
        <v>62.367040510786957</v>
      </c>
    </row>
    <row r="8010" spans="1:2" x14ac:dyDescent="0.2">
      <c r="A8010" s="50">
        <v>8007</v>
      </c>
      <c r="B8010" s="51">
        <v>61.140980245159817</v>
      </c>
    </row>
    <row r="8011" spans="1:2" x14ac:dyDescent="0.2">
      <c r="A8011" s="50">
        <v>8008</v>
      </c>
      <c r="B8011" s="51">
        <v>63.397149699651912</v>
      </c>
    </row>
    <row r="8012" spans="1:2" x14ac:dyDescent="0.2">
      <c r="A8012" s="50">
        <v>8009</v>
      </c>
      <c r="B8012" s="51">
        <v>62.308444860270157</v>
      </c>
    </row>
    <row r="8013" spans="1:2" x14ac:dyDescent="0.2">
      <c r="A8013" s="50">
        <v>8010</v>
      </c>
      <c r="B8013" s="51">
        <v>61.328510377334638</v>
      </c>
    </row>
    <row r="8014" spans="1:2" x14ac:dyDescent="0.2">
      <c r="A8014" s="50">
        <v>8011</v>
      </c>
      <c r="B8014" s="51">
        <v>62.809449337619121</v>
      </c>
    </row>
    <row r="8015" spans="1:2" x14ac:dyDescent="0.2">
      <c r="A8015" s="50">
        <v>8012</v>
      </c>
      <c r="B8015" s="51">
        <v>64.157837560808574</v>
      </c>
    </row>
    <row r="8016" spans="1:2" x14ac:dyDescent="0.2">
      <c r="A8016" s="50">
        <v>8013</v>
      </c>
      <c r="B8016" s="51">
        <v>62.075457461526319</v>
      </c>
    </row>
    <row r="8017" spans="1:2" x14ac:dyDescent="0.2">
      <c r="A8017" s="50">
        <v>8014</v>
      </c>
      <c r="B8017" s="51">
        <v>62.039356168993535</v>
      </c>
    </row>
    <row r="8018" spans="1:2" x14ac:dyDescent="0.2">
      <c r="A8018" s="50">
        <v>8015</v>
      </c>
      <c r="B8018" s="51">
        <v>60.59840429985146</v>
      </c>
    </row>
    <row r="8019" spans="1:2" x14ac:dyDescent="0.2">
      <c r="A8019" s="50">
        <v>8016</v>
      </c>
      <c r="B8019" s="51">
        <v>60.616120566531073</v>
      </c>
    </row>
    <row r="8020" spans="1:2" x14ac:dyDescent="0.2">
      <c r="A8020" s="50">
        <v>8017</v>
      </c>
      <c r="B8020" s="51">
        <v>63.708252507964659</v>
      </c>
    </row>
    <row r="8021" spans="1:2" x14ac:dyDescent="0.2">
      <c r="A8021" s="50">
        <v>8018</v>
      </c>
      <c r="B8021" s="51">
        <v>65.378441995037448</v>
      </c>
    </row>
    <row r="8022" spans="1:2" x14ac:dyDescent="0.2">
      <c r="A8022" s="50">
        <v>8019</v>
      </c>
      <c r="B8022" s="51">
        <v>60.0869249910603</v>
      </c>
    </row>
    <row r="8023" spans="1:2" x14ac:dyDescent="0.2">
      <c r="A8023" s="50">
        <v>8020</v>
      </c>
      <c r="B8023" s="51">
        <v>63.344472510533173</v>
      </c>
    </row>
    <row r="8024" spans="1:2" x14ac:dyDescent="0.2">
      <c r="A8024" s="50">
        <v>8021</v>
      </c>
      <c r="B8024" s="51">
        <v>59.258034822788922</v>
      </c>
    </row>
    <row r="8025" spans="1:2" x14ac:dyDescent="0.2">
      <c r="A8025" s="50">
        <v>8022</v>
      </c>
      <c r="B8025" s="51">
        <v>63.208745726174563</v>
      </c>
    </row>
    <row r="8026" spans="1:2" x14ac:dyDescent="0.2">
      <c r="A8026" s="50">
        <v>8023</v>
      </c>
      <c r="B8026" s="51">
        <v>59.937793196068789</v>
      </c>
    </row>
    <row r="8027" spans="1:2" x14ac:dyDescent="0.2">
      <c r="A8027" s="50">
        <v>8024</v>
      </c>
      <c r="B8027" s="51">
        <v>62.11156394347104</v>
      </c>
    </row>
    <row r="8028" spans="1:2" x14ac:dyDescent="0.2">
      <c r="A8028" s="50">
        <v>8025</v>
      </c>
      <c r="B8028" s="51">
        <v>63.467897011146135</v>
      </c>
    </row>
    <row r="8029" spans="1:2" x14ac:dyDescent="0.2">
      <c r="A8029" s="50">
        <v>8026</v>
      </c>
      <c r="B8029" s="51">
        <v>62.133579632887091</v>
      </c>
    </row>
    <row r="8030" spans="1:2" x14ac:dyDescent="0.2">
      <c r="A8030" s="50">
        <v>8027</v>
      </c>
      <c r="B8030" s="51">
        <v>61.864786573582336</v>
      </c>
    </row>
    <row r="8031" spans="1:2" x14ac:dyDescent="0.2">
      <c r="A8031" s="50">
        <v>8028</v>
      </c>
      <c r="B8031" s="51">
        <v>61.204198191053194</v>
      </c>
    </row>
    <row r="8032" spans="1:2" x14ac:dyDescent="0.2">
      <c r="A8032" s="50">
        <v>8029</v>
      </c>
      <c r="B8032" s="51">
        <v>63.19258764332092</v>
      </c>
    </row>
    <row r="8033" spans="1:2" x14ac:dyDescent="0.2">
      <c r="A8033" s="50">
        <v>8030</v>
      </c>
      <c r="B8033" s="51">
        <v>62.847881188473863</v>
      </c>
    </row>
    <row r="8034" spans="1:2" x14ac:dyDescent="0.2">
      <c r="A8034" s="50">
        <v>8031</v>
      </c>
      <c r="B8034" s="51">
        <v>58.95097747349056</v>
      </c>
    </row>
    <row r="8035" spans="1:2" x14ac:dyDescent="0.2">
      <c r="A8035" s="50">
        <v>8032</v>
      </c>
      <c r="B8035" s="51">
        <v>63.632158209960522</v>
      </c>
    </row>
    <row r="8036" spans="1:2" x14ac:dyDescent="0.2">
      <c r="A8036" s="50">
        <v>8033</v>
      </c>
      <c r="B8036" s="51">
        <v>66.039245369284956</v>
      </c>
    </row>
    <row r="8037" spans="1:2" x14ac:dyDescent="0.2">
      <c r="A8037" s="50">
        <v>8034</v>
      </c>
      <c r="B8037" s="51">
        <v>59.053390485078559</v>
      </c>
    </row>
    <row r="8038" spans="1:2" x14ac:dyDescent="0.2">
      <c r="A8038" s="50">
        <v>8035</v>
      </c>
      <c r="B8038" s="51">
        <v>68.772157571675621</v>
      </c>
    </row>
    <row r="8039" spans="1:2" x14ac:dyDescent="0.2">
      <c r="A8039" s="50">
        <v>8036</v>
      </c>
      <c r="B8039" s="51">
        <v>60.495711709477753</v>
      </c>
    </row>
    <row r="8040" spans="1:2" x14ac:dyDescent="0.2">
      <c r="A8040" s="50">
        <v>8037</v>
      </c>
      <c r="B8040" s="51">
        <v>62.403556252118108</v>
      </c>
    </row>
    <row r="8041" spans="1:2" x14ac:dyDescent="0.2">
      <c r="A8041" s="50">
        <v>8038</v>
      </c>
      <c r="B8041" s="51">
        <v>62.507412292699385</v>
      </c>
    </row>
    <row r="8042" spans="1:2" x14ac:dyDescent="0.2">
      <c r="A8042" s="50">
        <v>8039</v>
      </c>
      <c r="B8042" s="51">
        <v>66.797905283495268</v>
      </c>
    </row>
    <row r="8043" spans="1:2" x14ac:dyDescent="0.2">
      <c r="A8043" s="50">
        <v>8040</v>
      </c>
      <c r="B8043" s="51">
        <v>57.189223643270971</v>
      </c>
    </row>
    <row r="8044" spans="1:2" x14ac:dyDescent="0.2">
      <c r="A8044" s="50">
        <v>8041</v>
      </c>
      <c r="B8044" s="51">
        <v>60.258420355695044</v>
      </c>
    </row>
    <row r="8045" spans="1:2" x14ac:dyDescent="0.2">
      <c r="A8045" s="50">
        <v>8042</v>
      </c>
      <c r="B8045" s="51">
        <v>62.949364985118137</v>
      </c>
    </row>
    <row r="8046" spans="1:2" x14ac:dyDescent="0.2">
      <c r="A8046" s="50">
        <v>8043</v>
      </c>
      <c r="B8046" s="51">
        <v>60.879205735852402</v>
      </c>
    </row>
    <row r="8047" spans="1:2" x14ac:dyDescent="0.2">
      <c r="A8047" s="50">
        <v>8044</v>
      </c>
      <c r="B8047" s="51">
        <v>64.386552921191239</v>
      </c>
    </row>
    <row r="8048" spans="1:2" x14ac:dyDescent="0.2">
      <c r="A8048" s="50">
        <v>8045</v>
      </c>
      <c r="B8048" s="51">
        <v>59.901413977926552</v>
      </c>
    </row>
    <row r="8049" spans="1:2" x14ac:dyDescent="0.2">
      <c r="A8049" s="50">
        <v>8046</v>
      </c>
      <c r="B8049" s="51">
        <v>63.786353272934115</v>
      </c>
    </row>
    <row r="8050" spans="1:2" x14ac:dyDescent="0.2">
      <c r="A8050" s="50">
        <v>8047</v>
      </c>
      <c r="B8050" s="51">
        <v>64.920221407496115</v>
      </c>
    </row>
    <row r="8051" spans="1:2" x14ac:dyDescent="0.2">
      <c r="A8051" s="50">
        <v>8048</v>
      </c>
      <c r="B8051" s="51">
        <v>60.78494270900292</v>
      </c>
    </row>
    <row r="8052" spans="1:2" x14ac:dyDescent="0.2">
      <c r="A8052" s="50">
        <v>8049</v>
      </c>
      <c r="B8052" s="51">
        <v>61.703248687022153</v>
      </c>
    </row>
    <row r="8053" spans="1:2" x14ac:dyDescent="0.2">
      <c r="A8053" s="50">
        <v>8050</v>
      </c>
      <c r="B8053" s="51">
        <v>60.466866181106241</v>
      </c>
    </row>
    <row r="8054" spans="1:2" x14ac:dyDescent="0.2">
      <c r="A8054" s="50">
        <v>8051</v>
      </c>
      <c r="B8054" s="51">
        <v>64.215375359654502</v>
      </c>
    </row>
    <row r="8055" spans="1:2" x14ac:dyDescent="0.2">
      <c r="A8055" s="50">
        <v>8052</v>
      </c>
      <c r="B8055" s="51">
        <v>63.512589570880905</v>
      </c>
    </row>
    <row r="8056" spans="1:2" x14ac:dyDescent="0.2">
      <c r="A8056" s="50">
        <v>8053</v>
      </c>
      <c r="B8056" s="51">
        <v>63.585810689621333</v>
      </c>
    </row>
    <row r="8057" spans="1:2" x14ac:dyDescent="0.2">
      <c r="A8057" s="50">
        <v>8054</v>
      </c>
      <c r="B8057" s="51">
        <v>63.370717215455457</v>
      </c>
    </row>
    <row r="8058" spans="1:2" x14ac:dyDescent="0.2">
      <c r="A8058" s="50">
        <v>8055</v>
      </c>
      <c r="B8058" s="51">
        <v>64.068069713794912</v>
      </c>
    </row>
    <row r="8059" spans="1:2" x14ac:dyDescent="0.2">
      <c r="A8059" s="50">
        <v>8056</v>
      </c>
      <c r="B8059" s="51">
        <v>62.250031281394421</v>
      </c>
    </row>
    <row r="8060" spans="1:2" x14ac:dyDescent="0.2">
      <c r="A8060" s="50">
        <v>8057</v>
      </c>
      <c r="B8060" s="51">
        <v>61.510647186233705</v>
      </c>
    </row>
    <row r="8061" spans="1:2" x14ac:dyDescent="0.2">
      <c r="A8061" s="50">
        <v>8058</v>
      </c>
      <c r="B8061" s="51">
        <v>62.272134416298712</v>
      </c>
    </row>
    <row r="8062" spans="1:2" x14ac:dyDescent="0.2">
      <c r="A8062" s="50">
        <v>8059</v>
      </c>
      <c r="B8062" s="51">
        <v>59.514503311037608</v>
      </c>
    </row>
    <row r="8063" spans="1:2" x14ac:dyDescent="0.2">
      <c r="A8063" s="50">
        <v>8060</v>
      </c>
      <c r="B8063" s="51">
        <v>62.824426622092503</v>
      </c>
    </row>
    <row r="8064" spans="1:2" x14ac:dyDescent="0.2">
      <c r="A8064" s="50">
        <v>8061</v>
      </c>
      <c r="B8064" s="51">
        <v>61.266685059483308</v>
      </c>
    </row>
    <row r="8065" spans="1:2" x14ac:dyDescent="0.2">
      <c r="A8065" s="50">
        <v>8062</v>
      </c>
      <c r="B8065" s="51">
        <v>62.99742573991751</v>
      </c>
    </row>
    <row r="8066" spans="1:2" x14ac:dyDescent="0.2">
      <c r="A8066" s="50">
        <v>8063</v>
      </c>
      <c r="B8066" s="51">
        <v>63.440937055111519</v>
      </c>
    </row>
    <row r="8067" spans="1:2" x14ac:dyDescent="0.2">
      <c r="A8067" s="50">
        <v>8064</v>
      </c>
      <c r="B8067" s="51">
        <v>63.816496699109798</v>
      </c>
    </row>
    <row r="8068" spans="1:2" x14ac:dyDescent="0.2">
      <c r="A8068" s="50">
        <v>8065</v>
      </c>
      <c r="B8068" s="51">
        <v>62.78613711198566</v>
      </c>
    </row>
    <row r="8069" spans="1:2" x14ac:dyDescent="0.2">
      <c r="A8069" s="50">
        <v>8066</v>
      </c>
      <c r="B8069" s="51">
        <v>59.391244588095397</v>
      </c>
    </row>
    <row r="8070" spans="1:2" x14ac:dyDescent="0.2">
      <c r="A8070" s="50">
        <v>8067</v>
      </c>
      <c r="B8070" s="51">
        <v>63.012913076227719</v>
      </c>
    </row>
    <row r="8071" spans="1:2" x14ac:dyDescent="0.2">
      <c r="A8071" s="50">
        <v>8068</v>
      </c>
      <c r="B8071" s="51">
        <v>60.670810436455682</v>
      </c>
    </row>
    <row r="8072" spans="1:2" x14ac:dyDescent="0.2">
      <c r="A8072" s="50">
        <v>8069</v>
      </c>
      <c r="B8072" s="51">
        <v>65.64458146623133</v>
      </c>
    </row>
    <row r="8073" spans="1:2" x14ac:dyDescent="0.2">
      <c r="A8073" s="50">
        <v>8070</v>
      </c>
      <c r="B8073" s="51">
        <v>64.516387569480059</v>
      </c>
    </row>
    <row r="8074" spans="1:2" x14ac:dyDescent="0.2">
      <c r="A8074" s="50">
        <v>8071</v>
      </c>
      <c r="B8074" s="51">
        <v>62.910260954928354</v>
      </c>
    </row>
    <row r="8075" spans="1:2" x14ac:dyDescent="0.2">
      <c r="A8075" s="50">
        <v>8072</v>
      </c>
      <c r="B8075" s="51">
        <v>58.299985964487973</v>
      </c>
    </row>
    <row r="8076" spans="1:2" x14ac:dyDescent="0.2">
      <c r="A8076" s="50">
        <v>8073</v>
      </c>
      <c r="B8076" s="51">
        <v>64.411274124433973</v>
      </c>
    </row>
    <row r="8077" spans="1:2" x14ac:dyDescent="0.2">
      <c r="A8077" s="50">
        <v>8074</v>
      </c>
      <c r="B8077" s="51">
        <v>63.101875716148847</v>
      </c>
    </row>
    <row r="8078" spans="1:2" x14ac:dyDescent="0.2">
      <c r="A8078" s="50">
        <v>8075</v>
      </c>
      <c r="B8078" s="51">
        <v>65.566550746126154</v>
      </c>
    </row>
    <row r="8079" spans="1:2" x14ac:dyDescent="0.2">
      <c r="A8079" s="50">
        <v>8076</v>
      </c>
      <c r="B8079" s="51">
        <v>59.802128492354022</v>
      </c>
    </row>
    <row r="8080" spans="1:2" x14ac:dyDescent="0.2">
      <c r="A8080" s="50">
        <v>8077</v>
      </c>
      <c r="B8080" s="51">
        <v>64.03492043381226</v>
      </c>
    </row>
    <row r="8081" spans="1:2" x14ac:dyDescent="0.2">
      <c r="A8081" s="50">
        <v>8078</v>
      </c>
      <c r="B8081" s="51">
        <v>63.981471703711215</v>
      </c>
    </row>
    <row r="8082" spans="1:2" x14ac:dyDescent="0.2">
      <c r="A8082" s="50">
        <v>8079</v>
      </c>
      <c r="B8082" s="51">
        <v>62.425861865288972</v>
      </c>
    </row>
    <row r="8083" spans="1:2" x14ac:dyDescent="0.2">
      <c r="A8083" s="50">
        <v>8080</v>
      </c>
      <c r="B8083" s="51">
        <v>60.94616099751331</v>
      </c>
    </row>
    <row r="8084" spans="1:2" x14ac:dyDescent="0.2">
      <c r="A8084" s="50">
        <v>8081</v>
      </c>
      <c r="B8084" s="51">
        <v>64.101673029639898</v>
      </c>
    </row>
    <row r="8085" spans="1:2" x14ac:dyDescent="0.2">
      <c r="A8085" s="50">
        <v>8082</v>
      </c>
      <c r="B8085" s="51">
        <v>60.643581761997559</v>
      </c>
    </row>
    <row r="8086" spans="1:2" x14ac:dyDescent="0.2">
      <c r="A8086" s="50">
        <v>8083</v>
      </c>
      <c r="B8086" s="51">
        <v>62.053451767034886</v>
      </c>
    </row>
    <row r="8087" spans="1:2" x14ac:dyDescent="0.2">
      <c r="A8087" s="50">
        <v>8084</v>
      </c>
      <c r="B8087" s="51">
        <v>63.68961659215006</v>
      </c>
    </row>
    <row r="8088" spans="1:2" x14ac:dyDescent="0.2">
      <c r="A8088" s="50">
        <v>8085</v>
      </c>
      <c r="B8088" s="51">
        <v>61.607395941020606</v>
      </c>
    </row>
    <row r="8089" spans="1:2" x14ac:dyDescent="0.2">
      <c r="A8089" s="50">
        <v>8086</v>
      </c>
      <c r="B8089" s="51">
        <v>63.540126791294625</v>
      </c>
    </row>
    <row r="8090" spans="1:2" x14ac:dyDescent="0.2">
      <c r="A8090" s="50">
        <v>8087</v>
      </c>
      <c r="B8090" s="51">
        <v>61.959211688225338</v>
      </c>
    </row>
    <row r="8091" spans="1:2" x14ac:dyDescent="0.2">
      <c r="A8091" s="50">
        <v>8088</v>
      </c>
      <c r="B8091" s="51">
        <v>62.389287813578569</v>
      </c>
    </row>
    <row r="8092" spans="1:2" x14ac:dyDescent="0.2">
      <c r="A8092" s="50">
        <v>8089</v>
      </c>
      <c r="B8092" s="51">
        <v>58.556421070396595</v>
      </c>
    </row>
    <row r="8093" spans="1:2" x14ac:dyDescent="0.2">
      <c r="A8093" s="50">
        <v>8090</v>
      </c>
      <c r="B8093" s="51">
        <v>64.12344517304328</v>
      </c>
    </row>
    <row r="8094" spans="1:2" x14ac:dyDescent="0.2">
      <c r="A8094" s="50">
        <v>8091</v>
      </c>
      <c r="B8094" s="51">
        <v>63.737583378285734</v>
      </c>
    </row>
    <row r="8095" spans="1:2" x14ac:dyDescent="0.2">
      <c r="A8095" s="50">
        <v>8092</v>
      </c>
      <c r="B8095" s="51">
        <v>62.973340326027554</v>
      </c>
    </row>
    <row r="8096" spans="1:2" x14ac:dyDescent="0.2">
      <c r="A8096" s="50">
        <v>8093</v>
      </c>
      <c r="B8096" s="51">
        <v>56.248245276280436</v>
      </c>
    </row>
    <row r="8097" spans="1:2" x14ac:dyDescent="0.2">
      <c r="A8097" s="50">
        <v>8094</v>
      </c>
      <c r="B8097" s="51">
        <v>65.696897814480948</v>
      </c>
    </row>
    <row r="8098" spans="1:2" x14ac:dyDescent="0.2">
      <c r="A8098" s="50">
        <v>8095</v>
      </c>
      <c r="B8098" s="51">
        <v>61.487895877970615</v>
      </c>
    </row>
    <row r="8099" spans="1:2" x14ac:dyDescent="0.2">
      <c r="A8099" s="50">
        <v>8096</v>
      </c>
      <c r="B8099" s="51">
        <v>64.013916682724542</v>
      </c>
    </row>
    <row r="8100" spans="1:2" x14ac:dyDescent="0.2">
      <c r="A8100" s="50">
        <v>8097</v>
      </c>
      <c r="B8100" s="51">
        <v>60.853548240119103</v>
      </c>
    </row>
    <row r="8101" spans="1:2" x14ac:dyDescent="0.2">
      <c r="A8101" s="50">
        <v>8098</v>
      </c>
      <c r="B8101" s="51">
        <v>61.525188258563084</v>
      </c>
    </row>
    <row r="8102" spans="1:2" x14ac:dyDescent="0.2">
      <c r="A8102" s="50">
        <v>8099</v>
      </c>
      <c r="B8102" s="51">
        <v>61.092565585386708</v>
      </c>
    </row>
    <row r="8103" spans="1:2" x14ac:dyDescent="0.2">
      <c r="A8103" s="50">
        <v>8100</v>
      </c>
      <c r="B8103" s="51">
        <v>62.344825568125849</v>
      </c>
    </row>
    <row r="8104" spans="1:2" x14ac:dyDescent="0.2">
      <c r="A8104" s="50">
        <v>8101</v>
      </c>
      <c r="B8104" s="51">
        <v>62.687229920634543</v>
      </c>
    </row>
    <row r="8105" spans="1:2" x14ac:dyDescent="0.2">
      <c r="A8105" s="50">
        <v>8102</v>
      </c>
      <c r="B8105" s="51">
        <v>64.791343976949349</v>
      </c>
    </row>
    <row r="8106" spans="1:2" x14ac:dyDescent="0.2">
      <c r="A8106" s="50">
        <v>8103</v>
      </c>
      <c r="B8106" s="51">
        <v>60.987214284414954</v>
      </c>
    </row>
    <row r="8107" spans="1:2" x14ac:dyDescent="0.2">
      <c r="A8107" s="50">
        <v>8104</v>
      </c>
      <c r="B8107" s="51">
        <v>61.156386723903658</v>
      </c>
    </row>
    <row r="8108" spans="1:2" x14ac:dyDescent="0.2">
      <c r="A8108" s="50">
        <v>8105</v>
      </c>
      <c r="B8108" s="51">
        <v>62.169715465029796</v>
      </c>
    </row>
    <row r="8109" spans="1:2" x14ac:dyDescent="0.2">
      <c r="A8109" s="50">
        <v>8106</v>
      </c>
      <c r="B8109" s="51">
        <v>63.259605050965511</v>
      </c>
    </row>
    <row r="8110" spans="1:2" x14ac:dyDescent="0.2">
      <c r="A8110" s="50">
        <v>8107</v>
      </c>
      <c r="B8110" s="51">
        <v>62.664318738888433</v>
      </c>
    </row>
    <row r="8111" spans="1:2" x14ac:dyDescent="0.2">
      <c r="A8111" s="50">
        <v>8108</v>
      </c>
      <c r="B8111" s="51">
        <v>60.030967191373698</v>
      </c>
    </row>
    <row r="8112" spans="1:2" x14ac:dyDescent="0.2">
      <c r="A8112" s="50">
        <v>8109</v>
      </c>
      <c r="B8112" s="51">
        <v>61.937178522219746</v>
      </c>
    </row>
    <row r="8113" spans="1:2" x14ac:dyDescent="0.2">
      <c r="A8113" s="50">
        <v>8110</v>
      </c>
      <c r="B8113" s="51">
        <v>64.192739987910684</v>
      </c>
    </row>
    <row r="8114" spans="1:2" x14ac:dyDescent="0.2">
      <c r="A8114" s="50">
        <v>8111</v>
      </c>
      <c r="B8114" s="51">
        <v>60.418898634855651</v>
      </c>
    </row>
    <row r="8115" spans="1:2" x14ac:dyDescent="0.2">
      <c r="A8115" s="50">
        <v>8112</v>
      </c>
      <c r="B8115" s="51">
        <v>62.581451464450922</v>
      </c>
    </row>
    <row r="8116" spans="1:2" x14ac:dyDescent="0.2">
      <c r="A8116" s="50">
        <v>8113</v>
      </c>
      <c r="B8116" s="51">
        <v>61.981234772361965</v>
      </c>
    </row>
    <row r="8117" spans="1:2" x14ac:dyDescent="0.2">
      <c r="A8117" s="50">
        <v>8114</v>
      </c>
      <c r="B8117" s="51">
        <v>60.811075009664258</v>
      </c>
    </row>
    <row r="8118" spans="1:2" x14ac:dyDescent="0.2">
      <c r="A8118" s="50">
        <v>8115</v>
      </c>
      <c r="B8118" s="51">
        <v>64.715629067401096</v>
      </c>
    </row>
    <row r="8119" spans="1:2" x14ac:dyDescent="0.2">
      <c r="A8119" s="50">
        <v>8116</v>
      </c>
      <c r="B8119" s="51">
        <v>58.692223090767072</v>
      </c>
    </row>
    <row r="8120" spans="1:2" x14ac:dyDescent="0.2">
      <c r="A8120" s="50">
        <v>8117</v>
      </c>
      <c r="B8120" s="51">
        <v>58.884690356490218</v>
      </c>
    </row>
    <row r="8121" spans="1:2" x14ac:dyDescent="0.2">
      <c r="A8121" s="50">
        <v>8118</v>
      </c>
      <c r="B8121" s="51">
        <v>58.185819634627947</v>
      </c>
    </row>
    <row r="8122" spans="1:2" x14ac:dyDescent="0.2">
      <c r="A8122" s="50">
        <v>8119</v>
      </c>
      <c r="B8122" s="51">
        <v>59.697579906819314</v>
      </c>
    </row>
    <row r="8123" spans="1:2" x14ac:dyDescent="0.2">
      <c r="A8123" s="50">
        <v>8120</v>
      </c>
      <c r="B8123" s="51">
        <v>64.311145510623874</v>
      </c>
    </row>
    <row r="8124" spans="1:2" x14ac:dyDescent="0.2">
      <c r="A8124" s="50">
        <v>8121</v>
      </c>
      <c r="B8124" s="51">
        <v>63.301807474388248</v>
      </c>
    </row>
    <row r="8125" spans="1:2" x14ac:dyDescent="0.2">
      <c r="A8125" s="50">
        <v>8122</v>
      </c>
      <c r="B8125" s="51">
        <v>64.348521280850093</v>
      </c>
    </row>
    <row r="8126" spans="1:2" x14ac:dyDescent="0.2">
      <c r="A8126" s="50">
        <v>8123</v>
      </c>
      <c r="B8126" s="51">
        <v>61.725531589043712</v>
      </c>
    </row>
    <row r="8127" spans="1:2" x14ac:dyDescent="0.2">
      <c r="A8127" s="50">
        <v>8124</v>
      </c>
      <c r="B8127" s="51">
        <v>63.126609457068753</v>
      </c>
    </row>
    <row r="8128" spans="1:2" x14ac:dyDescent="0.2">
      <c r="A8128" s="50">
        <v>8125</v>
      </c>
      <c r="B8128" s="51">
        <v>63.037187527693177</v>
      </c>
    </row>
    <row r="8129" spans="1:2" x14ac:dyDescent="0.2">
      <c r="A8129" s="50">
        <v>8126</v>
      </c>
      <c r="B8129" s="51">
        <v>66.359685756893583</v>
      </c>
    </row>
    <row r="8130" spans="1:2" x14ac:dyDescent="0.2">
      <c r="A8130" s="50">
        <v>8127</v>
      </c>
      <c r="B8130" s="51">
        <v>58.465687053532157</v>
      </c>
    </row>
    <row r="8131" spans="1:2" x14ac:dyDescent="0.2">
      <c r="A8131" s="50">
        <v>8128</v>
      </c>
      <c r="B8131" s="51">
        <v>59.342081711189209</v>
      </c>
    </row>
    <row r="8132" spans="1:2" x14ac:dyDescent="0.2">
      <c r="A8132" s="50">
        <v>8129</v>
      </c>
      <c r="B8132" s="51">
        <v>65.492491568773062</v>
      </c>
    </row>
    <row r="8133" spans="1:2" x14ac:dyDescent="0.2">
      <c r="A8133" s="50">
        <v>8130</v>
      </c>
      <c r="B8133" s="51">
        <v>61.66660983918625</v>
      </c>
    </row>
    <row r="8134" spans="1:2" x14ac:dyDescent="0.2">
      <c r="A8134" s="50">
        <v>8131</v>
      </c>
      <c r="B8134" s="51">
        <v>63.327757465432015</v>
      </c>
    </row>
    <row r="8135" spans="1:2" x14ac:dyDescent="0.2">
      <c r="A8135" s="50">
        <v>8132</v>
      </c>
      <c r="B8135" s="51">
        <v>62.484953598200896</v>
      </c>
    </row>
    <row r="8136" spans="1:2" x14ac:dyDescent="0.2">
      <c r="A8136" s="50">
        <v>8133</v>
      </c>
      <c r="B8136" s="51">
        <v>60.741652807922087</v>
      </c>
    </row>
    <row r="8137" spans="1:2" x14ac:dyDescent="0.2">
      <c r="A8137" s="50">
        <v>8134</v>
      </c>
      <c r="B8137" s="51">
        <v>65.115108803545652</v>
      </c>
    </row>
    <row r="8138" spans="1:2" x14ac:dyDescent="0.2">
      <c r="A8138" s="50">
        <v>8135</v>
      </c>
      <c r="B8138" s="51">
        <v>65.936193931143819</v>
      </c>
    </row>
    <row r="8139" spans="1:2" x14ac:dyDescent="0.2">
      <c r="A8139" s="50">
        <v>8136</v>
      </c>
      <c r="B8139" s="51">
        <v>61.305170105195977</v>
      </c>
    </row>
    <row r="8140" spans="1:2" x14ac:dyDescent="0.2">
      <c r="A8140" s="50">
        <v>8137</v>
      </c>
      <c r="B8140" s="51">
        <v>64.971582799460336</v>
      </c>
    </row>
    <row r="8141" spans="1:2" x14ac:dyDescent="0.2">
      <c r="A8141" s="50">
        <v>8138</v>
      </c>
      <c r="B8141" s="51">
        <v>67.194344847707711</v>
      </c>
    </row>
    <row r="8142" spans="1:2" x14ac:dyDescent="0.2">
      <c r="A8142" s="50">
        <v>8139</v>
      </c>
      <c r="B8142" s="51">
        <v>60.714998567145379</v>
      </c>
    </row>
    <row r="8143" spans="1:2" x14ac:dyDescent="0.2">
      <c r="A8143" s="50">
        <v>8140</v>
      </c>
      <c r="B8143" s="51">
        <v>61.878933454759064</v>
      </c>
    </row>
    <row r="8144" spans="1:2" x14ac:dyDescent="0.2">
      <c r="A8144" s="50">
        <v>8141</v>
      </c>
      <c r="B8144" s="51">
        <v>64.490392679296761</v>
      </c>
    </row>
    <row r="8145" spans="1:2" x14ac:dyDescent="0.2">
      <c r="A8145" s="50">
        <v>8142</v>
      </c>
      <c r="B8145" s="51">
        <v>59.58687380348173</v>
      </c>
    </row>
    <row r="8146" spans="1:2" x14ac:dyDescent="0.2">
      <c r="A8146" s="50">
        <v>8143</v>
      </c>
      <c r="B8146" s="51">
        <v>64.627253179351129</v>
      </c>
    </row>
    <row r="8147" spans="1:2" x14ac:dyDescent="0.2">
      <c r="A8147" s="50">
        <v>8144</v>
      </c>
      <c r="B8147" s="51">
        <v>62.724968580062395</v>
      </c>
    </row>
    <row r="8148" spans="1:2" x14ac:dyDescent="0.2">
      <c r="A8148" s="50">
        <v>8145</v>
      </c>
      <c r="B8148" s="51">
        <v>59.73784499668804</v>
      </c>
    </row>
    <row r="8149" spans="1:2" x14ac:dyDescent="0.2">
      <c r="A8149" s="50">
        <v>8146</v>
      </c>
      <c r="B8149" s="51">
        <v>62.462540257942329</v>
      </c>
    </row>
    <row r="8150" spans="1:2" x14ac:dyDescent="0.2">
      <c r="A8150" s="50">
        <v>8147</v>
      </c>
      <c r="B8150" s="51">
        <v>62.33061187088002</v>
      </c>
    </row>
    <row r="8151" spans="1:2" x14ac:dyDescent="0.2">
      <c r="A8151" s="50">
        <v>8148</v>
      </c>
      <c r="B8151" s="51">
        <v>59.112437242086045</v>
      </c>
    </row>
    <row r="8152" spans="1:2" x14ac:dyDescent="0.2">
      <c r="A8152" s="50">
        <v>8149</v>
      </c>
      <c r="B8152" s="51">
        <v>63.414182439333153</v>
      </c>
    </row>
    <row r="8153" spans="1:2" x14ac:dyDescent="0.2">
      <c r="A8153" s="50">
        <v>8150</v>
      </c>
      <c r="B8153" s="51">
        <v>58.768438546040407</v>
      </c>
    </row>
    <row r="8154" spans="1:2" x14ac:dyDescent="0.2">
      <c r="A8154" s="50">
        <v>8151</v>
      </c>
      <c r="B8154" s="51">
        <v>63.866667909428806</v>
      </c>
    </row>
    <row r="8155" spans="1:2" x14ac:dyDescent="0.2">
      <c r="A8155" s="50">
        <v>8152</v>
      </c>
      <c r="B8155" s="51">
        <v>64.557649860026658</v>
      </c>
    </row>
    <row r="8156" spans="1:2" x14ac:dyDescent="0.2">
      <c r="A8156" s="50">
        <v>8153</v>
      </c>
      <c r="B8156" s="51">
        <v>61.366617387473255</v>
      </c>
    </row>
    <row r="8157" spans="1:2" x14ac:dyDescent="0.2">
      <c r="A8157" s="50">
        <v>8154</v>
      </c>
      <c r="B8157" s="51">
        <v>64.599783274419579</v>
      </c>
    </row>
    <row r="8158" spans="1:2" x14ac:dyDescent="0.2">
      <c r="A8158" s="50">
        <v>8155</v>
      </c>
      <c r="B8158" s="51">
        <v>59.204512670293418</v>
      </c>
    </row>
    <row r="8159" spans="1:2" x14ac:dyDescent="0.2">
      <c r="A8159" s="50">
        <v>8156</v>
      </c>
      <c r="B8159" s="51">
        <v>66.228483813438871</v>
      </c>
    </row>
    <row r="8160" spans="1:2" x14ac:dyDescent="0.2">
      <c r="A8160" s="50">
        <v>8157</v>
      </c>
      <c r="B8160" s="51">
        <v>61.116832812050681</v>
      </c>
    </row>
    <row r="8161" spans="1:2" x14ac:dyDescent="0.2">
      <c r="A8161" s="50">
        <v>8158</v>
      </c>
      <c r="B8161" s="51">
        <v>60.758618560295453</v>
      </c>
    </row>
    <row r="8162" spans="1:2" x14ac:dyDescent="0.2">
      <c r="A8162" s="50">
        <v>8159</v>
      </c>
      <c r="B8162" s="51">
        <v>63.276029341816333</v>
      </c>
    </row>
    <row r="8163" spans="1:2" x14ac:dyDescent="0.2">
      <c r="A8163" s="50">
        <v>8160</v>
      </c>
      <c r="B8163" s="51">
        <v>59.629589860551619</v>
      </c>
    </row>
    <row r="8164" spans="1:2" x14ac:dyDescent="0.2">
      <c r="A8164" s="50">
        <v>8161</v>
      </c>
      <c r="B8164" s="51">
        <v>62.641474180287396</v>
      </c>
    </row>
    <row r="8165" spans="1:2" x14ac:dyDescent="0.2">
      <c r="A8165" s="50">
        <v>8162</v>
      </c>
      <c r="B8165" s="51">
        <v>61.80637458789284</v>
      </c>
    </row>
    <row r="8166" spans="1:2" x14ac:dyDescent="0.2">
      <c r="A8166" s="50">
        <v>8163</v>
      </c>
      <c r="B8166" s="51">
        <v>61.389739098895248</v>
      </c>
    </row>
    <row r="8167" spans="1:2" x14ac:dyDescent="0.2">
      <c r="A8167" s="50">
        <v>8164</v>
      </c>
      <c r="B8167" s="51">
        <v>62.626874980765528</v>
      </c>
    </row>
    <row r="8168" spans="1:2" x14ac:dyDescent="0.2">
      <c r="A8168" s="50">
        <v>8165</v>
      </c>
      <c r="B8168" s="51">
        <v>65.210955753743789</v>
      </c>
    </row>
    <row r="8169" spans="1:2" x14ac:dyDescent="0.2">
      <c r="A8169" s="50">
        <v>8166</v>
      </c>
      <c r="B8169" s="51">
        <v>60.339885092145941</v>
      </c>
    </row>
    <row r="8170" spans="1:2" x14ac:dyDescent="0.2">
      <c r="A8170" s="50">
        <v>8167</v>
      </c>
      <c r="B8170" s="51">
        <v>62.762907398130999</v>
      </c>
    </row>
    <row r="8171" spans="1:2" x14ac:dyDescent="0.2">
      <c r="A8171" s="50">
        <v>8168</v>
      </c>
      <c r="B8171" s="51">
        <v>61.450432197990636</v>
      </c>
    </row>
    <row r="8172" spans="1:2" x14ac:dyDescent="0.2">
      <c r="A8172" s="50">
        <v>8169</v>
      </c>
      <c r="B8172" s="51">
        <v>62.448206243342092</v>
      </c>
    </row>
    <row r="8173" spans="1:2" x14ac:dyDescent="0.2">
      <c r="A8173" s="50">
        <v>8170</v>
      </c>
      <c r="B8173" s="51">
        <v>57.47484718555107</v>
      </c>
    </row>
    <row r="8174" spans="1:2" x14ac:dyDescent="0.2">
      <c r="A8174" s="50">
        <v>8171</v>
      </c>
      <c r="B8174" s="51">
        <v>65.151864709536582</v>
      </c>
    </row>
    <row r="8175" spans="1:2" x14ac:dyDescent="0.2">
      <c r="A8175" s="50">
        <v>8172</v>
      </c>
      <c r="B8175" s="51">
        <v>62.017348731664107</v>
      </c>
    </row>
    <row r="8176" spans="1:2" x14ac:dyDescent="0.2">
      <c r="A8176" s="50">
        <v>8173</v>
      </c>
      <c r="B8176" s="51">
        <v>62.213812346951613</v>
      </c>
    </row>
    <row r="8177" spans="1:2" x14ac:dyDescent="0.2">
      <c r="A8177" s="50">
        <v>8174</v>
      </c>
      <c r="B8177" s="51">
        <v>59.840306030415242</v>
      </c>
    </row>
    <row r="8178" spans="1:2" x14ac:dyDescent="0.2">
      <c r="A8178" s="50">
        <v>8175</v>
      </c>
      <c r="B8178" s="51">
        <v>62.286303954358118</v>
      </c>
    </row>
    <row r="8179" spans="1:2" x14ac:dyDescent="0.2">
      <c r="A8179" s="50">
        <v>8176</v>
      </c>
      <c r="B8179" s="51">
        <v>62.871426887895026</v>
      </c>
    </row>
    <row r="8180" spans="1:2" x14ac:dyDescent="0.2">
      <c r="A8180" s="50">
        <v>8177</v>
      </c>
      <c r="B8180" s="51">
        <v>63.897709756774823</v>
      </c>
    </row>
    <row r="8181" spans="1:2" x14ac:dyDescent="0.2">
      <c r="A8181" s="50">
        <v>8178</v>
      </c>
      <c r="B8181" s="51">
        <v>62.604133602232174</v>
      </c>
    </row>
    <row r="8182" spans="1:2" x14ac:dyDescent="0.2">
      <c r="A8182" s="50">
        <v>8179</v>
      </c>
      <c r="B8182" s="51">
        <v>60.289577758859281</v>
      </c>
    </row>
    <row r="8183" spans="1:2" x14ac:dyDescent="0.2">
      <c r="A8183" s="50">
        <v>8180</v>
      </c>
      <c r="B8183" s="51">
        <v>61.404508972891918</v>
      </c>
    </row>
    <row r="8184" spans="1:2" x14ac:dyDescent="0.2">
      <c r="A8184" s="50">
        <v>8181</v>
      </c>
      <c r="B8184" s="51">
        <v>61.465080930163893</v>
      </c>
    </row>
    <row r="8185" spans="1:2" x14ac:dyDescent="0.2">
      <c r="A8185" s="50">
        <v>8182</v>
      </c>
      <c r="B8185" s="51">
        <v>61.281740854726841</v>
      </c>
    </row>
    <row r="8186" spans="1:2" x14ac:dyDescent="0.2">
      <c r="A8186" s="50">
        <v>8183</v>
      </c>
      <c r="B8186" s="51">
        <v>61.820559304951772</v>
      </c>
    </row>
    <row r="8187" spans="1:2" x14ac:dyDescent="0.2">
      <c r="A8187" s="50">
        <v>8184</v>
      </c>
      <c r="B8187" s="51">
        <v>64.839071631943199</v>
      </c>
    </row>
    <row r="8188" spans="1:2" x14ac:dyDescent="0.2">
      <c r="A8188" s="50">
        <v>8185</v>
      </c>
      <c r="B8188" s="51">
        <v>57.809026822985409</v>
      </c>
    </row>
    <row r="8189" spans="1:2" x14ac:dyDescent="0.2">
      <c r="A8189" s="50">
        <v>8186</v>
      </c>
      <c r="B8189" s="51">
        <v>59.996152026572332</v>
      </c>
    </row>
    <row r="8190" spans="1:2" x14ac:dyDescent="0.2">
      <c r="A8190" s="50">
        <v>8187</v>
      </c>
      <c r="B8190" s="51">
        <v>63.557887305434292</v>
      </c>
    </row>
    <row r="8191" spans="1:2" x14ac:dyDescent="0.2">
      <c r="A8191" s="50">
        <v>8188</v>
      </c>
      <c r="B8191" s="51">
        <v>67.540543416257748</v>
      </c>
    </row>
    <row r="8192" spans="1:2" x14ac:dyDescent="0.2">
      <c r="A8192" s="50">
        <v>8189</v>
      </c>
      <c r="B8192" s="51">
        <v>66.611883037837885</v>
      </c>
    </row>
    <row r="8193" spans="1:2" x14ac:dyDescent="0.2">
      <c r="A8193" s="50">
        <v>8190</v>
      </c>
      <c r="B8193" s="51">
        <v>60.920935740324651</v>
      </c>
    </row>
    <row r="8194" spans="1:2" x14ac:dyDescent="0.2">
      <c r="A8194" s="50">
        <v>8191</v>
      </c>
      <c r="B8194" s="51">
        <v>61.343415644039311</v>
      </c>
    </row>
    <row r="8195" spans="1:2" x14ac:dyDescent="0.2">
      <c r="A8195" s="50">
        <v>8192</v>
      </c>
      <c r="B8195" s="51">
        <v>61.644221881509097</v>
      </c>
    </row>
    <row r="8196" spans="1:2" x14ac:dyDescent="0.2">
      <c r="A8196" s="50">
        <v>8193</v>
      </c>
      <c r="B8196" s="51">
        <v>60.68813327663544</v>
      </c>
    </row>
    <row r="8197" spans="1:2" x14ac:dyDescent="0.2">
      <c r="A8197" s="50">
        <v>8194</v>
      </c>
      <c r="B8197" s="51">
        <v>63.485277162313061</v>
      </c>
    </row>
    <row r="8198" spans="1:2" x14ac:dyDescent="0.2">
      <c r="A8198" s="50">
        <v>8195</v>
      </c>
      <c r="B8198" s="51">
        <v>57.968091257981712</v>
      </c>
    </row>
    <row r="8199" spans="1:2" x14ac:dyDescent="0.2">
      <c r="A8199" s="50">
        <v>8196</v>
      </c>
      <c r="B8199" s="51">
        <v>64.744826203699517</v>
      </c>
    </row>
    <row r="8200" spans="1:2" x14ac:dyDescent="0.2">
      <c r="A8200" s="50">
        <v>8197</v>
      </c>
      <c r="B8200" s="51">
        <v>62.544361672322047</v>
      </c>
    </row>
    <row r="8201" spans="1:2" x14ac:dyDescent="0.2">
      <c r="A8201" s="50">
        <v>8198</v>
      </c>
      <c r="B8201" s="51">
        <v>60.524273192707014</v>
      </c>
    </row>
    <row r="8202" spans="1:2" x14ac:dyDescent="0.2">
      <c r="A8202" s="50">
        <v>8199</v>
      </c>
      <c r="B8202" s="51">
        <v>60.827716170037569</v>
      </c>
    </row>
    <row r="8203" spans="1:2" x14ac:dyDescent="0.2">
      <c r="A8203" s="50">
        <v>8200</v>
      </c>
      <c r="B8203" s="51">
        <v>63.077273826078397</v>
      </c>
    </row>
    <row r="8204" spans="1:2" x14ac:dyDescent="0.2">
      <c r="A8204" s="50">
        <v>8201</v>
      </c>
      <c r="B8204" s="51">
        <v>60.448234961128463</v>
      </c>
    </row>
    <row r="8205" spans="1:2" x14ac:dyDescent="0.2">
      <c r="A8205" s="50">
        <v>8202</v>
      </c>
      <c r="B8205" s="51">
        <v>61.02787797310706</v>
      </c>
    </row>
    <row r="8206" spans="1:2" x14ac:dyDescent="0.2">
      <c r="A8206" s="50">
        <v>8203</v>
      </c>
      <c r="B8206" s="51">
        <v>62.521823030498432</v>
      </c>
    </row>
    <row r="8207" spans="1:2" x14ac:dyDescent="0.2">
      <c r="A8207" s="50">
        <v>8204</v>
      </c>
      <c r="B8207" s="51">
        <v>62.155603229903505</v>
      </c>
    </row>
    <row r="8208" spans="1:2" x14ac:dyDescent="0.2">
      <c r="A8208" s="50">
        <v>8205</v>
      </c>
      <c r="B8208" s="51">
        <v>60.120368751026014</v>
      </c>
    </row>
    <row r="8209" spans="1:2" x14ac:dyDescent="0.2">
      <c r="A8209" s="50">
        <v>8206</v>
      </c>
      <c r="B8209" s="51">
        <v>61.762012560047872</v>
      </c>
    </row>
    <row r="8210" spans="1:2" x14ac:dyDescent="0.2">
      <c r="A8210" s="50">
        <v>8207</v>
      </c>
      <c r="B8210" s="51">
        <v>65.272303681993677</v>
      </c>
    </row>
    <row r="8211" spans="1:2" x14ac:dyDescent="0.2">
      <c r="A8211" s="50">
        <v>8208</v>
      </c>
      <c r="B8211" s="51">
        <v>65.312888016417617</v>
      </c>
    </row>
    <row r="8212" spans="1:2" x14ac:dyDescent="0.2">
      <c r="A8212" s="50">
        <v>8209</v>
      </c>
      <c r="B8212" s="51">
        <v>61.842684122063275</v>
      </c>
    </row>
    <row r="8213" spans="1:2" x14ac:dyDescent="0.2">
      <c r="A8213" s="50">
        <v>8210</v>
      </c>
      <c r="B8213" s="51">
        <v>62.748069697798378</v>
      </c>
    </row>
    <row r="8214" spans="1:2" x14ac:dyDescent="0.2">
      <c r="A8214" s="50">
        <v>8211</v>
      </c>
      <c r="B8214" s="51">
        <v>64.450457234437181</v>
      </c>
    </row>
    <row r="8215" spans="1:2" x14ac:dyDescent="0.2">
      <c r="A8215" s="50">
        <v>8212</v>
      </c>
      <c r="B8215" s="51">
        <v>61.547841446285808</v>
      </c>
    </row>
    <row r="8216" spans="1:2" x14ac:dyDescent="0.2">
      <c r="A8216" s="50">
        <v>8213</v>
      </c>
      <c r="B8216" s="51">
        <v>63.767212574170344</v>
      </c>
    </row>
    <row r="8217" spans="1:2" x14ac:dyDescent="0.2">
      <c r="A8217" s="50">
        <v>8214</v>
      </c>
      <c r="B8217" s="51">
        <v>61.427506389742241</v>
      </c>
    </row>
    <row r="8218" spans="1:2" x14ac:dyDescent="0.2">
      <c r="A8218" s="50">
        <v>8215</v>
      </c>
      <c r="B8218" s="51">
        <v>64.287534548357243</v>
      </c>
    </row>
    <row r="8219" spans="1:2" x14ac:dyDescent="0.2">
      <c r="A8219" s="50">
        <v>8216</v>
      </c>
      <c r="B8219" s="51">
        <v>60.174213716601209</v>
      </c>
    </row>
    <row r="8220" spans="1:2" x14ac:dyDescent="0.2">
      <c r="A8220" s="50">
        <v>8217</v>
      </c>
      <c r="B8220" s="51">
        <v>63.142523805882568</v>
      </c>
    </row>
    <row r="8221" spans="1:2" x14ac:dyDescent="0.2">
      <c r="A8221" s="50">
        <v>8218</v>
      </c>
      <c r="B8221" s="51">
        <v>60.206446614068</v>
      </c>
    </row>
    <row r="8222" spans="1:2" x14ac:dyDescent="0.2">
      <c r="A8222" s="50">
        <v>8219</v>
      </c>
      <c r="B8222" s="51">
        <v>61.584884798233141</v>
      </c>
    </row>
    <row r="8223" spans="1:2" x14ac:dyDescent="0.2">
      <c r="A8223" s="50">
        <v>8220</v>
      </c>
      <c r="B8223" s="51">
        <v>60.895551535812572</v>
      </c>
    </row>
    <row r="8224" spans="1:2" x14ac:dyDescent="0.2">
      <c r="A8224" s="50">
        <v>8221</v>
      </c>
      <c r="B8224" s="51">
        <v>62.886558342026255</v>
      </c>
    </row>
    <row r="8225" spans="1:2" x14ac:dyDescent="0.2">
      <c r="A8225" s="50">
        <v>8222</v>
      </c>
      <c r="B8225" s="51">
        <v>61.076956441007361</v>
      </c>
    </row>
    <row r="8226" spans="1:2" x14ac:dyDescent="0.2">
      <c r="A8226" s="50">
        <v>8223</v>
      </c>
      <c r="B8226" s="51">
        <v>63.613980594126943</v>
      </c>
    </row>
    <row r="8227" spans="1:2" x14ac:dyDescent="0.2">
      <c r="A8227" s="50">
        <v>8224</v>
      </c>
      <c r="B8227" s="51">
        <v>61.784207919245063</v>
      </c>
    </row>
    <row r="8228" spans="1:2" x14ac:dyDescent="0.2">
      <c r="A8228" s="50">
        <v>8225</v>
      </c>
      <c r="B8228" s="51">
        <v>62.93406386207112</v>
      </c>
    </row>
    <row r="8229" spans="1:2" x14ac:dyDescent="0.2">
      <c r="A8229" s="50">
        <v>8226</v>
      </c>
      <c r="B8229" s="51">
        <v>63.660751969776889</v>
      </c>
    </row>
    <row r="8230" spans="1:2" x14ac:dyDescent="0.2">
      <c r="A8230" s="50">
        <v>8227</v>
      </c>
      <c r="B8230" s="51">
        <v>63.167483689715063</v>
      </c>
    </row>
    <row r="8231" spans="1:2" x14ac:dyDescent="0.2">
      <c r="A8231" s="50">
        <v>8228</v>
      </c>
      <c r="B8231" s="51">
        <v>65.059308551528488</v>
      </c>
    </row>
    <row r="8232" spans="1:2" x14ac:dyDescent="0.2">
      <c r="A8232" s="50">
        <v>8229</v>
      </c>
      <c r="B8232" s="51">
        <v>60.570542378302669</v>
      </c>
    </row>
    <row r="8233" spans="1:2" x14ac:dyDescent="0.2">
      <c r="A8233" s="50">
        <v>8230</v>
      </c>
      <c r="B8233" s="51">
        <v>62.227948111717289</v>
      </c>
    </row>
    <row r="8234" spans="1:2" x14ac:dyDescent="0.2">
      <c r="A8234" s="50">
        <v>8231</v>
      </c>
      <c r="B8234" s="51">
        <v>63.061582537045091</v>
      </c>
    </row>
    <row r="8235" spans="1:2" x14ac:dyDescent="0.2">
      <c r="A8235" s="50">
        <v>8232</v>
      </c>
      <c r="B8235" s="51">
        <v>63.234096712579237</v>
      </c>
    </row>
    <row r="8236" spans="1:2" x14ac:dyDescent="0.2">
      <c r="A8236" s="50">
        <v>8233</v>
      </c>
      <c r="B8236" s="51">
        <v>64.670931180293067</v>
      </c>
    </row>
    <row r="8237" spans="1:2" x14ac:dyDescent="0.2">
      <c r="A8237" s="50">
        <v>8234</v>
      </c>
      <c r="B8237" s="51">
        <v>61.180346838943734</v>
      </c>
    </row>
    <row r="8238" spans="1:2" x14ac:dyDescent="0.2">
      <c r="A8238" s="50">
        <v>8235</v>
      </c>
      <c r="B8238" s="51">
        <v>60.542423776427441</v>
      </c>
    </row>
    <row r="8239" spans="1:2" x14ac:dyDescent="0.2">
      <c r="A8239" s="50">
        <v>8236</v>
      </c>
      <c r="B8239" s="51">
        <v>63.94943300308384</v>
      </c>
    </row>
    <row r="8240" spans="1:2" x14ac:dyDescent="0.2">
      <c r="A8240" s="50">
        <v>8237</v>
      </c>
      <c r="B8240" s="51">
        <v>64.251166762892709</v>
      </c>
    </row>
    <row r="8241" spans="1:2" x14ac:dyDescent="0.2">
      <c r="A8241" s="50">
        <v>8238</v>
      </c>
      <c r="B8241" s="51">
        <v>61.901004315470388</v>
      </c>
    </row>
    <row r="8242" spans="1:2" x14ac:dyDescent="0.2">
      <c r="A8242" s="50">
        <v>8239</v>
      </c>
      <c r="B8242" s="51">
        <v>62.566952480085568</v>
      </c>
    </row>
    <row r="8243" spans="1:2" x14ac:dyDescent="0.2">
      <c r="A8243" s="50">
        <v>8240</v>
      </c>
      <c r="B8243" s="51">
        <v>65.782681848386076</v>
      </c>
    </row>
    <row r="8244" spans="1:2" x14ac:dyDescent="0.2">
      <c r="A8244" s="50">
        <v>8241</v>
      </c>
      <c r="B8244" s="51">
        <v>59.468870171958173</v>
      </c>
    </row>
    <row r="8245" spans="1:2" x14ac:dyDescent="0.2">
      <c r="A8245" s="50">
        <v>8242</v>
      </c>
      <c r="B8245" s="51">
        <v>65.00530047781352</v>
      </c>
    </row>
    <row r="8246" spans="1:2" x14ac:dyDescent="0.2">
      <c r="A8246" s="50">
        <v>8243</v>
      </c>
      <c r="B8246" s="51">
        <v>62.191756951080805</v>
      </c>
    </row>
    <row r="8247" spans="1:2" x14ac:dyDescent="0.2">
      <c r="A8247" s="50">
        <v>8244</v>
      </c>
      <c r="B8247" s="51">
        <v>61.688955914115176</v>
      </c>
    </row>
    <row r="8248" spans="1:2" x14ac:dyDescent="0.2">
      <c r="A8248" s="50">
        <v>8245</v>
      </c>
      <c r="B8248" s="51">
        <v>61.747779307312314</v>
      </c>
    </row>
    <row r="8249" spans="1:2" x14ac:dyDescent="0.2">
      <c r="A8249" s="50">
        <v>8246</v>
      </c>
      <c r="B8249" s="51">
        <v>61.570438569895245</v>
      </c>
    </row>
    <row r="8250" spans="1:2" x14ac:dyDescent="0.2">
      <c r="A8250" s="50">
        <v>8247</v>
      </c>
      <c r="B8250" s="51">
        <v>62.097465084323886</v>
      </c>
    </row>
    <row r="8251" spans="1:2" x14ac:dyDescent="0.2">
      <c r="A8251" s="50">
        <v>8248</v>
      </c>
      <c r="B8251" s="51">
        <v>60.370082346998629</v>
      </c>
    </row>
    <row r="8252" spans="1:2" x14ac:dyDescent="0.2">
      <c r="A8252" s="50">
        <v>8249</v>
      </c>
      <c r="B8252" s="51">
        <v>61.219420667599636</v>
      </c>
    </row>
    <row r="8253" spans="1:2" x14ac:dyDescent="0.2">
      <c r="A8253" s="50">
        <v>8250</v>
      </c>
      <c r="B8253" s="51">
        <v>61.995337236225254</v>
      </c>
    </row>
    <row r="8254" spans="1:2" x14ac:dyDescent="0.2">
      <c r="A8254" s="50">
        <v>8251</v>
      </c>
      <c r="B8254" s="51">
        <v>63.929116782575512</v>
      </c>
    </row>
    <row r="8255" spans="1:2" x14ac:dyDescent="0.2">
      <c r="A8255" s="50">
        <v>8252</v>
      </c>
      <c r="B8255" s="51">
        <v>61.052483075587794</v>
      </c>
    </row>
    <row r="8256" spans="1:2" x14ac:dyDescent="0.2">
      <c r="A8256" s="50">
        <v>8253</v>
      </c>
      <c r="B8256" s="51">
        <v>60.962237880917819</v>
      </c>
    </row>
    <row r="8257" spans="1:2" x14ac:dyDescent="0.2">
      <c r="A8257" s="50">
        <v>8254</v>
      </c>
      <c r="B8257" s="51">
        <v>62.701941824380704</v>
      </c>
    </row>
    <row r="8258" spans="1:2" x14ac:dyDescent="0.2">
      <c r="A8258" s="50">
        <v>8255</v>
      </c>
      <c r="B8258" s="51">
        <v>61.62985825570015</v>
      </c>
    </row>
    <row r="8259" spans="1:2" x14ac:dyDescent="0.2">
      <c r="A8259" s="50">
        <v>8256</v>
      </c>
      <c r="B8259" s="51">
        <v>61.923059002412856</v>
      </c>
    </row>
    <row r="8260" spans="1:2" x14ac:dyDescent="0.2">
      <c r="A8260" s="50">
        <v>8257</v>
      </c>
      <c r="B8260" s="51">
        <v>61.012045954527068</v>
      </c>
    </row>
    <row r="8261" spans="1:2" x14ac:dyDescent="0.2">
      <c r="A8261" s="50">
        <v>8258</v>
      </c>
      <c r="B8261" s="51">
        <v>63.846969637859338</v>
      </c>
    </row>
    <row r="8262" spans="1:2" x14ac:dyDescent="0.2">
      <c r="A8262" s="50">
        <v>8259</v>
      </c>
      <c r="B8262" s="51">
        <v>61.243102126306944</v>
      </c>
    </row>
    <row r="8263" spans="1:2" x14ac:dyDescent="0.2">
      <c r="A8263" s="50">
        <v>8260</v>
      </c>
      <c r="B8263" s="51">
        <v>65.446928343586663</v>
      </c>
    </row>
    <row r="8264" spans="1:2" x14ac:dyDescent="0.2">
      <c r="A8264" s="50">
        <v>8261</v>
      </c>
      <c r="B8264" s="51">
        <v>64.87031826994702</v>
      </c>
    </row>
    <row r="8265" spans="1:2" x14ac:dyDescent="0.2">
      <c r="A8265" s="50">
        <v>8262</v>
      </c>
      <c r="B8265" s="51">
        <v>62.367040510786957</v>
      </c>
    </row>
    <row r="8266" spans="1:2" x14ac:dyDescent="0.2">
      <c r="A8266" s="50">
        <v>8263</v>
      </c>
      <c r="B8266" s="51">
        <v>61.140980245159817</v>
      </c>
    </row>
    <row r="8267" spans="1:2" x14ac:dyDescent="0.2">
      <c r="A8267" s="50">
        <v>8264</v>
      </c>
      <c r="B8267" s="51">
        <v>63.397149699651912</v>
      </c>
    </row>
    <row r="8268" spans="1:2" x14ac:dyDescent="0.2">
      <c r="A8268" s="50">
        <v>8265</v>
      </c>
      <c r="B8268" s="51">
        <v>62.308444860270157</v>
      </c>
    </row>
    <row r="8269" spans="1:2" x14ac:dyDescent="0.2">
      <c r="A8269" s="50">
        <v>8266</v>
      </c>
      <c r="B8269" s="51">
        <v>61.328510377334638</v>
      </c>
    </row>
    <row r="8270" spans="1:2" x14ac:dyDescent="0.2">
      <c r="A8270" s="50">
        <v>8267</v>
      </c>
      <c r="B8270" s="51">
        <v>62.809449337619121</v>
      </c>
    </row>
    <row r="8271" spans="1:2" x14ac:dyDescent="0.2">
      <c r="A8271" s="50">
        <v>8268</v>
      </c>
      <c r="B8271" s="51">
        <v>64.157837560808574</v>
      </c>
    </row>
    <row r="8272" spans="1:2" x14ac:dyDescent="0.2">
      <c r="A8272" s="50">
        <v>8269</v>
      </c>
      <c r="B8272" s="51">
        <v>62.075457461526319</v>
      </c>
    </row>
    <row r="8273" spans="1:2" x14ac:dyDescent="0.2">
      <c r="A8273" s="50">
        <v>8270</v>
      </c>
      <c r="B8273" s="51">
        <v>62.039356168993535</v>
      </c>
    </row>
    <row r="8274" spans="1:2" x14ac:dyDescent="0.2">
      <c r="A8274" s="50">
        <v>8271</v>
      </c>
      <c r="B8274" s="51">
        <v>60.59840429985146</v>
      </c>
    </row>
    <row r="8275" spans="1:2" x14ac:dyDescent="0.2">
      <c r="A8275" s="50">
        <v>8272</v>
      </c>
      <c r="B8275" s="51">
        <v>60.616120566531073</v>
      </c>
    </row>
    <row r="8276" spans="1:2" x14ac:dyDescent="0.2">
      <c r="A8276" s="50">
        <v>8273</v>
      </c>
      <c r="B8276" s="51">
        <v>63.708252507964659</v>
      </c>
    </row>
    <row r="8277" spans="1:2" x14ac:dyDescent="0.2">
      <c r="A8277" s="50">
        <v>8274</v>
      </c>
      <c r="B8277" s="51">
        <v>65.378441995037448</v>
      </c>
    </row>
    <row r="8278" spans="1:2" x14ac:dyDescent="0.2">
      <c r="A8278" s="50">
        <v>8275</v>
      </c>
      <c r="B8278" s="51">
        <v>60.0869249910603</v>
      </c>
    </row>
    <row r="8279" spans="1:2" x14ac:dyDescent="0.2">
      <c r="A8279" s="50">
        <v>8276</v>
      </c>
      <c r="B8279" s="51">
        <v>63.344472510533173</v>
      </c>
    </row>
    <row r="8280" spans="1:2" x14ac:dyDescent="0.2">
      <c r="A8280" s="50">
        <v>8277</v>
      </c>
      <c r="B8280" s="51">
        <v>59.258034822788922</v>
      </c>
    </row>
    <row r="8281" spans="1:2" x14ac:dyDescent="0.2">
      <c r="A8281" s="50">
        <v>8278</v>
      </c>
      <c r="B8281" s="51">
        <v>63.208745726174563</v>
      </c>
    </row>
    <row r="8282" spans="1:2" x14ac:dyDescent="0.2">
      <c r="A8282" s="50">
        <v>8279</v>
      </c>
      <c r="B8282" s="51">
        <v>59.937793196068789</v>
      </c>
    </row>
    <row r="8283" spans="1:2" x14ac:dyDescent="0.2">
      <c r="A8283" s="50">
        <v>8280</v>
      </c>
      <c r="B8283" s="51">
        <v>62.11156394347104</v>
      </c>
    </row>
    <row r="8284" spans="1:2" x14ac:dyDescent="0.2">
      <c r="A8284" s="50">
        <v>8281</v>
      </c>
      <c r="B8284" s="51">
        <v>63.467897011146135</v>
      </c>
    </row>
    <row r="8285" spans="1:2" x14ac:dyDescent="0.2">
      <c r="A8285" s="50">
        <v>8282</v>
      </c>
      <c r="B8285" s="51">
        <v>62.133579632887091</v>
      </c>
    </row>
    <row r="8286" spans="1:2" x14ac:dyDescent="0.2">
      <c r="A8286" s="50">
        <v>8283</v>
      </c>
      <c r="B8286" s="51">
        <v>61.864786573582336</v>
      </c>
    </row>
    <row r="8287" spans="1:2" x14ac:dyDescent="0.2">
      <c r="A8287" s="50">
        <v>8284</v>
      </c>
      <c r="B8287" s="51">
        <v>61.204198191053194</v>
      </c>
    </row>
    <row r="8288" spans="1:2" x14ac:dyDescent="0.2">
      <c r="A8288" s="50">
        <v>8285</v>
      </c>
      <c r="B8288" s="51">
        <v>63.19258764332092</v>
      </c>
    </row>
    <row r="8289" spans="1:2" x14ac:dyDescent="0.2">
      <c r="A8289" s="50">
        <v>8286</v>
      </c>
      <c r="B8289" s="51">
        <v>62.847881188473863</v>
      </c>
    </row>
    <row r="8290" spans="1:2" x14ac:dyDescent="0.2">
      <c r="A8290" s="50">
        <v>8287</v>
      </c>
      <c r="B8290" s="51">
        <v>58.95097747349056</v>
      </c>
    </row>
    <row r="8291" spans="1:2" x14ac:dyDescent="0.2">
      <c r="A8291" s="50">
        <v>8288</v>
      </c>
      <c r="B8291" s="51">
        <v>63.632158209960522</v>
      </c>
    </row>
    <row r="8292" spans="1:2" x14ac:dyDescent="0.2">
      <c r="A8292" s="50">
        <v>8289</v>
      </c>
      <c r="B8292" s="51">
        <v>66.039245369284956</v>
      </c>
    </row>
    <row r="8293" spans="1:2" x14ac:dyDescent="0.2">
      <c r="A8293" s="50">
        <v>8290</v>
      </c>
      <c r="B8293" s="51">
        <v>59.053390485078559</v>
      </c>
    </row>
    <row r="8294" spans="1:2" x14ac:dyDescent="0.2">
      <c r="A8294" s="50">
        <v>8291</v>
      </c>
      <c r="B8294" s="51">
        <v>68.772157571675621</v>
      </c>
    </row>
    <row r="8295" spans="1:2" x14ac:dyDescent="0.2">
      <c r="A8295" s="50">
        <v>8292</v>
      </c>
      <c r="B8295" s="51">
        <v>60.495711709477753</v>
      </c>
    </row>
    <row r="8296" spans="1:2" x14ac:dyDescent="0.2">
      <c r="A8296" s="50">
        <v>8293</v>
      </c>
      <c r="B8296" s="51">
        <v>62.403556252118108</v>
      </c>
    </row>
    <row r="8297" spans="1:2" x14ac:dyDescent="0.2">
      <c r="A8297" s="50">
        <v>8294</v>
      </c>
      <c r="B8297" s="51">
        <v>62.507412292699385</v>
      </c>
    </row>
    <row r="8298" spans="1:2" x14ac:dyDescent="0.2">
      <c r="A8298" s="50">
        <v>8295</v>
      </c>
      <c r="B8298" s="51">
        <v>66.797905283495268</v>
      </c>
    </row>
    <row r="8299" spans="1:2" x14ac:dyDescent="0.2">
      <c r="A8299" s="50">
        <v>8296</v>
      </c>
      <c r="B8299" s="51">
        <v>57.189223643270971</v>
      </c>
    </row>
    <row r="8300" spans="1:2" x14ac:dyDescent="0.2">
      <c r="A8300" s="50">
        <v>8297</v>
      </c>
      <c r="B8300" s="51">
        <v>60.258420355695044</v>
      </c>
    </row>
    <row r="8301" spans="1:2" x14ac:dyDescent="0.2">
      <c r="A8301" s="50">
        <v>8298</v>
      </c>
      <c r="B8301" s="51">
        <v>62.949364985118137</v>
      </c>
    </row>
    <row r="8302" spans="1:2" x14ac:dyDescent="0.2">
      <c r="A8302" s="50">
        <v>8299</v>
      </c>
      <c r="B8302" s="51">
        <v>60.879205735852402</v>
      </c>
    </row>
    <row r="8303" spans="1:2" x14ac:dyDescent="0.2">
      <c r="A8303" s="50">
        <v>8300</v>
      </c>
      <c r="B8303" s="51">
        <v>64.386552921191239</v>
      </c>
    </row>
    <row r="8304" spans="1:2" x14ac:dyDescent="0.2">
      <c r="A8304" s="50">
        <v>8301</v>
      </c>
      <c r="B8304" s="51">
        <v>59.901413977926552</v>
      </c>
    </row>
    <row r="8305" spans="1:2" x14ac:dyDescent="0.2">
      <c r="A8305" s="50">
        <v>8302</v>
      </c>
      <c r="B8305" s="51">
        <v>63.786353272934115</v>
      </c>
    </row>
    <row r="8306" spans="1:2" x14ac:dyDescent="0.2">
      <c r="A8306" s="50">
        <v>8303</v>
      </c>
      <c r="B8306" s="51">
        <v>64.920221407496115</v>
      </c>
    </row>
    <row r="8307" spans="1:2" x14ac:dyDescent="0.2">
      <c r="A8307" s="50">
        <v>8304</v>
      </c>
      <c r="B8307" s="51">
        <v>60.78494270900292</v>
      </c>
    </row>
    <row r="8308" spans="1:2" x14ac:dyDescent="0.2">
      <c r="A8308" s="50">
        <v>8305</v>
      </c>
      <c r="B8308" s="51">
        <v>61.703248687022153</v>
      </c>
    </row>
    <row r="8309" spans="1:2" x14ac:dyDescent="0.2">
      <c r="A8309" s="50">
        <v>8306</v>
      </c>
      <c r="B8309" s="51">
        <v>60.466866181106241</v>
      </c>
    </row>
    <row r="8310" spans="1:2" x14ac:dyDescent="0.2">
      <c r="A8310" s="50">
        <v>8307</v>
      </c>
      <c r="B8310" s="51">
        <v>64.215375359654502</v>
      </c>
    </row>
    <row r="8311" spans="1:2" x14ac:dyDescent="0.2">
      <c r="A8311" s="50">
        <v>8308</v>
      </c>
      <c r="B8311" s="51">
        <v>63.512589570880905</v>
      </c>
    </row>
    <row r="8312" spans="1:2" x14ac:dyDescent="0.2">
      <c r="A8312" s="50">
        <v>8309</v>
      </c>
      <c r="B8312" s="51">
        <v>63.585810689621333</v>
      </c>
    </row>
    <row r="8313" spans="1:2" x14ac:dyDescent="0.2">
      <c r="A8313" s="50">
        <v>8310</v>
      </c>
      <c r="B8313" s="51">
        <v>63.370717215455457</v>
      </c>
    </row>
    <row r="8314" spans="1:2" x14ac:dyDescent="0.2">
      <c r="A8314" s="50">
        <v>8311</v>
      </c>
      <c r="B8314" s="51">
        <v>64.068069713794912</v>
      </c>
    </row>
    <row r="8315" spans="1:2" x14ac:dyDescent="0.2">
      <c r="A8315" s="50">
        <v>8312</v>
      </c>
      <c r="B8315" s="51">
        <v>62.250031281394421</v>
      </c>
    </row>
    <row r="8316" spans="1:2" x14ac:dyDescent="0.2">
      <c r="A8316" s="50">
        <v>8313</v>
      </c>
      <c r="B8316" s="51">
        <v>61.510647186233705</v>
      </c>
    </row>
    <row r="8317" spans="1:2" x14ac:dyDescent="0.2">
      <c r="A8317" s="50">
        <v>8314</v>
      </c>
      <c r="B8317" s="51">
        <v>62.272134416298712</v>
      </c>
    </row>
    <row r="8318" spans="1:2" x14ac:dyDescent="0.2">
      <c r="A8318" s="50">
        <v>8315</v>
      </c>
      <c r="B8318" s="51">
        <v>59.514503311037608</v>
      </c>
    </row>
    <row r="8319" spans="1:2" x14ac:dyDescent="0.2">
      <c r="A8319" s="50">
        <v>8316</v>
      </c>
      <c r="B8319" s="51">
        <v>62.824426622092503</v>
      </c>
    </row>
    <row r="8320" spans="1:2" x14ac:dyDescent="0.2">
      <c r="A8320" s="50">
        <v>8317</v>
      </c>
      <c r="B8320" s="51">
        <v>61.266685059483308</v>
      </c>
    </row>
    <row r="8321" spans="1:2" x14ac:dyDescent="0.2">
      <c r="A8321" s="50">
        <v>8318</v>
      </c>
      <c r="B8321" s="51">
        <v>62.99742573991751</v>
      </c>
    </row>
    <row r="8322" spans="1:2" x14ac:dyDescent="0.2">
      <c r="A8322" s="50">
        <v>8319</v>
      </c>
      <c r="B8322" s="51">
        <v>63.440937055111519</v>
      </c>
    </row>
    <row r="8323" spans="1:2" x14ac:dyDescent="0.2">
      <c r="A8323" s="50">
        <v>8320</v>
      </c>
      <c r="B8323" s="51">
        <v>63.816496699109798</v>
      </c>
    </row>
    <row r="8324" spans="1:2" x14ac:dyDescent="0.2">
      <c r="A8324" s="50">
        <v>8321</v>
      </c>
      <c r="B8324" s="51">
        <v>62.78613711198566</v>
      </c>
    </row>
    <row r="8325" spans="1:2" x14ac:dyDescent="0.2">
      <c r="A8325" s="50">
        <v>8322</v>
      </c>
      <c r="B8325" s="51">
        <v>59.391244588095397</v>
      </c>
    </row>
    <row r="8326" spans="1:2" x14ac:dyDescent="0.2">
      <c r="A8326" s="50">
        <v>8323</v>
      </c>
      <c r="B8326" s="51">
        <v>63.012913076227719</v>
      </c>
    </row>
    <row r="8327" spans="1:2" x14ac:dyDescent="0.2">
      <c r="A8327" s="50">
        <v>8324</v>
      </c>
      <c r="B8327" s="51">
        <v>60.670810436455682</v>
      </c>
    </row>
    <row r="8328" spans="1:2" x14ac:dyDescent="0.2">
      <c r="A8328" s="50">
        <v>8325</v>
      </c>
      <c r="B8328" s="51">
        <v>65.64458146623133</v>
      </c>
    </row>
    <row r="8329" spans="1:2" x14ac:dyDescent="0.2">
      <c r="A8329" s="50">
        <v>8326</v>
      </c>
      <c r="B8329" s="51">
        <v>64.516387569480059</v>
      </c>
    </row>
    <row r="8330" spans="1:2" x14ac:dyDescent="0.2">
      <c r="A8330" s="50">
        <v>8327</v>
      </c>
      <c r="B8330" s="51">
        <v>62.910260954928354</v>
      </c>
    </row>
    <row r="8331" spans="1:2" x14ac:dyDescent="0.2">
      <c r="A8331" s="50">
        <v>8328</v>
      </c>
      <c r="B8331" s="51">
        <v>58.299985964487973</v>
      </c>
    </row>
    <row r="8332" spans="1:2" x14ac:dyDescent="0.2">
      <c r="A8332" s="50">
        <v>8329</v>
      </c>
      <c r="B8332" s="51">
        <v>64.411274124433973</v>
      </c>
    </row>
    <row r="8333" spans="1:2" x14ac:dyDescent="0.2">
      <c r="A8333" s="50">
        <v>8330</v>
      </c>
      <c r="B8333" s="51">
        <v>63.101875716148847</v>
      </c>
    </row>
    <row r="8334" spans="1:2" x14ac:dyDescent="0.2">
      <c r="A8334" s="50">
        <v>8331</v>
      </c>
      <c r="B8334" s="51">
        <v>65.566550746126154</v>
      </c>
    </row>
    <row r="8335" spans="1:2" x14ac:dyDescent="0.2">
      <c r="A8335" s="50">
        <v>8332</v>
      </c>
      <c r="B8335" s="51">
        <v>59.802128492354022</v>
      </c>
    </row>
    <row r="8336" spans="1:2" x14ac:dyDescent="0.2">
      <c r="A8336" s="50">
        <v>8333</v>
      </c>
      <c r="B8336" s="51">
        <v>64.03492043381226</v>
      </c>
    </row>
    <row r="8337" spans="1:2" x14ac:dyDescent="0.2">
      <c r="A8337" s="50">
        <v>8334</v>
      </c>
      <c r="B8337" s="51">
        <v>63.981471703711215</v>
      </c>
    </row>
    <row r="8338" spans="1:2" x14ac:dyDescent="0.2">
      <c r="A8338" s="50">
        <v>8335</v>
      </c>
      <c r="B8338" s="51">
        <v>62.425861865288972</v>
      </c>
    </row>
    <row r="8339" spans="1:2" x14ac:dyDescent="0.2">
      <c r="A8339" s="50">
        <v>8336</v>
      </c>
      <c r="B8339" s="51">
        <v>60.94616099751331</v>
      </c>
    </row>
    <row r="8340" spans="1:2" x14ac:dyDescent="0.2">
      <c r="A8340" s="50">
        <v>8337</v>
      </c>
      <c r="B8340" s="51">
        <v>64.101673029639898</v>
      </c>
    </row>
    <row r="8341" spans="1:2" x14ac:dyDescent="0.2">
      <c r="A8341" s="50">
        <v>8338</v>
      </c>
      <c r="B8341" s="51">
        <v>60.643581761997559</v>
      </c>
    </row>
    <row r="8342" spans="1:2" x14ac:dyDescent="0.2">
      <c r="A8342" s="50">
        <v>8339</v>
      </c>
      <c r="B8342" s="51">
        <v>62.053451767034886</v>
      </c>
    </row>
    <row r="8343" spans="1:2" x14ac:dyDescent="0.2">
      <c r="A8343" s="50">
        <v>8340</v>
      </c>
      <c r="B8343" s="51">
        <v>63.68961659215006</v>
      </c>
    </row>
    <row r="8344" spans="1:2" x14ac:dyDescent="0.2">
      <c r="A8344" s="50">
        <v>8341</v>
      </c>
      <c r="B8344" s="51">
        <v>61.607395941020606</v>
      </c>
    </row>
    <row r="8345" spans="1:2" x14ac:dyDescent="0.2">
      <c r="A8345" s="50">
        <v>8342</v>
      </c>
      <c r="B8345" s="51">
        <v>63.540126791294625</v>
      </c>
    </row>
    <row r="8346" spans="1:2" x14ac:dyDescent="0.2">
      <c r="A8346" s="50">
        <v>8343</v>
      </c>
      <c r="B8346" s="51">
        <v>61.959211688225338</v>
      </c>
    </row>
    <row r="8347" spans="1:2" x14ac:dyDescent="0.2">
      <c r="A8347" s="50">
        <v>8344</v>
      </c>
      <c r="B8347" s="51">
        <v>62.389287813578569</v>
      </c>
    </row>
    <row r="8348" spans="1:2" x14ac:dyDescent="0.2">
      <c r="A8348" s="50">
        <v>8345</v>
      </c>
      <c r="B8348" s="51">
        <v>58.556421070396595</v>
      </c>
    </row>
    <row r="8349" spans="1:2" x14ac:dyDescent="0.2">
      <c r="A8349" s="50">
        <v>8346</v>
      </c>
      <c r="B8349" s="51">
        <v>64.12344517304328</v>
      </c>
    </row>
    <row r="8350" spans="1:2" x14ac:dyDescent="0.2">
      <c r="A8350" s="50">
        <v>8347</v>
      </c>
      <c r="B8350" s="51">
        <v>63.737583378285734</v>
      </c>
    </row>
    <row r="8351" spans="1:2" x14ac:dyDescent="0.2">
      <c r="A8351" s="50">
        <v>8348</v>
      </c>
      <c r="B8351" s="51">
        <v>62.973340326027554</v>
      </c>
    </row>
    <row r="8352" spans="1:2" x14ac:dyDescent="0.2">
      <c r="A8352" s="50">
        <v>8349</v>
      </c>
      <c r="B8352" s="51">
        <v>56.248245276280436</v>
      </c>
    </row>
    <row r="8353" spans="1:2" x14ac:dyDescent="0.2">
      <c r="A8353" s="50">
        <v>8350</v>
      </c>
      <c r="B8353" s="51">
        <v>65.696897814480948</v>
      </c>
    </row>
    <row r="8354" spans="1:2" x14ac:dyDescent="0.2">
      <c r="A8354" s="50">
        <v>8351</v>
      </c>
      <c r="B8354" s="51">
        <v>61.487895877970615</v>
      </c>
    </row>
    <row r="8355" spans="1:2" x14ac:dyDescent="0.2">
      <c r="A8355" s="50">
        <v>8352</v>
      </c>
      <c r="B8355" s="51">
        <v>64.013916682724542</v>
      </c>
    </row>
    <row r="8356" spans="1:2" x14ac:dyDescent="0.2">
      <c r="A8356" s="50">
        <v>8353</v>
      </c>
      <c r="B8356" s="51">
        <v>60.853548240119103</v>
      </c>
    </row>
    <row r="8357" spans="1:2" x14ac:dyDescent="0.2">
      <c r="A8357" s="50">
        <v>8354</v>
      </c>
      <c r="B8357" s="51">
        <v>61.525188258563084</v>
      </c>
    </row>
    <row r="8358" spans="1:2" x14ac:dyDescent="0.2">
      <c r="A8358" s="50">
        <v>8355</v>
      </c>
      <c r="B8358" s="51">
        <v>61.092565585386708</v>
      </c>
    </row>
    <row r="8359" spans="1:2" x14ac:dyDescent="0.2">
      <c r="A8359" s="50">
        <v>8356</v>
      </c>
      <c r="B8359" s="51">
        <v>62.344825568125849</v>
      </c>
    </row>
    <row r="8360" spans="1:2" x14ac:dyDescent="0.2">
      <c r="A8360" s="50">
        <v>8357</v>
      </c>
      <c r="B8360" s="51">
        <v>62.687229920634543</v>
      </c>
    </row>
    <row r="8361" spans="1:2" x14ac:dyDescent="0.2">
      <c r="A8361" s="50">
        <v>8358</v>
      </c>
      <c r="B8361" s="51">
        <v>64.791343976949349</v>
      </c>
    </row>
    <row r="8362" spans="1:2" x14ac:dyDescent="0.2">
      <c r="A8362" s="50">
        <v>8359</v>
      </c>
      <c r="B8362" s="51">
        <v>60.987214284414954</v>
      </c>
    </row>
    <row r="8363" spans="1:2" x14ac:dyDescent="0.2">
      <c r="A8363" s="50">
        <v>8360</v>
      </c>
      <c r="B8363" s="51">
        <v>61.156386723903658</v>
      </c>
    </row>
    <row r="8364" spans="1:2" x14ac:dyDescent="0.2">
      <c r="A8364" s="50">
        <v>8361</v>
      </c>
      <c r="B8364" s="51">
        <v>62.169715465029796</v>
      </c>
    </row>
    <row r="8365" spans="1:2" x14ac:dyDescent="0.2">
      <c r="A8365" s="50">
        <v>8362</v>
      </c>
      <c r="B8365" s="51">
        <v>63.259605050965511</v>
      </c>
    </row>
    <row r="8366" spans="1:2" x14ac:dyDescent="0.2">
      <c r="A8366" s="50">
        <v>8363</v>
      </c>
      <c r="B8366" s="51">
        <v>62.664318738888433</v>
      </c>
    </row>
    <row r="8367" spans="1:2" x14ac:dyDescent="0.2">
      <c r="A8367" s="50">
        <v>8364</v>
      </c>
      <c r="B8367" s="51">
        <v>60.030967191373698</v>
      </c>
    </row>
    <row r="8368" spans="1:2" x14ac:dyDescent="0.2">
      <c r="A8368" s="50">
        <v>8365</v>
      </c>
      <c r="B8368" s="51">
        <v>61.937178522219746</v>
      </c>
    </row>
    <row r="8369" spans="1:2" x14ac:dyDescent="0.2">
      <c r="A8369" s="50">
        <v>8366</v>
      </c>
      <c r="B8369" s="51">
        <v>64.192739987910684</v>
      </c>
    </row>
    <row r="8370" spans="1:2" x14ac:dyDescent="0.2">
      <c r="A8370" s="50">
        <v>8367</v>
      </c>
      <c r="B8370" s="51">
        <v>60.418898634855651</v>
      </c>
    </row>
    <row r="8371" spans="1:2" x14ac:dyDescent="0.2">
      <c r="A8371" s="50">
        <v>8368</v>
      </c>
      <c r="B8371" s="51">
        <v>62.581451464450922</v>
      </c>
    </row>
    <row r="8372" spans="1:2" x14ac:dyDescent="0.2">
      <c r="A8372" s="50">
        <v>8369</v>
      </c>
      <c r="B8372" s="51">
        <v>61.981234772361965</v>
      </c>
    </row>
    <row r="8373" spans="1:2" x14ac:dyDescent="0.2">
      <c r="A8373" s="50">
        <v>8370</v>
      </c>
      <c r="B8373" s="51">
        <v>60.811075009664258</v>
      </c>
    </row>
    <row r="8374" spans="1:2" x14ac:dyDescent="0.2">
      <c r="A8374" s="50">
        <v>8371</v>
      </c>
      <c r="B8374" s="51">
        <v>64.715629067401096</v>
      </c>
    </row>
    <row r="8375" spans="1:2" x14ac:dyDescent="0.2">
      <c r="A8375" s="50">
        <v>8372</v>
      </c>
      <c r="B8375" s="51">
        <v>58.692223090767072</v>
      </c>
    </row>
    <row r="8376" spans="1:2" x14ac:dyDescent="0.2">
      <c r="A8376" s="50">
        <v>8373</v>
      </c>
      <c r="B8376" s="51">
        <v>58.884690356490218</v>
      </c>
    </row>
    <row r="8377" spans="1:2" x14ac:dyDescent="0.2">
      <c r="A8377" s="50">
        <v>8374</v>
      </c>
      <c r="B8377" s="51">
        <v>58.185819634627947</v>
      </c>
    </row>
    <row r="8378" spans="1:2" x14ac:dyDescent="0.2">
      <c r="A8378" s="50">
        <v>8375</v>
      </c>
      <c r="B8378" s="51">
        <v>59.697579906819314</v>
      </c>
    </row>
    <row r="8379" spans="1:2" x14ac:dyDescent="0.2">
      <c r="A8379" s="50">
        <v>8376</v>
      </c>
      <c r="B8379" s="51">
        <v>64.311145510623874</v>
      </c>
    </row>
    <row r="8380" spans="1:2" x14ac:dyDescent="0.2">
      <c r="A8380" s="50">
        <v>8377</v>
      </c>
      <c r="B8380" s="51">
        <v>63.301807474388248</v>
      </c>
    </row>
    <row r="8381" spans="1:2" x14ac:dyDescent="0.2">
      <c r="A8381" s="50">
        <v>8378</v>
      </c>
      <c r="B8381" s="51">
        <v>64.348521280850093</v>
      </c>
    </row>
    <row r="8382" spans="1:2" x14ac:dyDescent="0.2">
      <c r="A8382" s="50">
        <v>8379</v>
      </c>
      <c r="B8382" s="51">
        <v>61.725531589043712</v>
      </c>
    </row>
    <row r="8383" spans="1:2" x14ac:dyDescent="0.2">
      <c r="A8383" s="50">
        <v>8380</v>
      </c>
      <c r="B8383" s="51">
        <v>63.126609457068753</v>
      </c>
    </row>
    <row r="8384" spans="1:2" x14ac:dyDescent="0.2">
      <c r="A8384" s="50">
        <v>8381</v>
      </c>
      <c r="B8384" s="51">
        <v>63.037187527693177</v>
      </c>
    </row>
    <row r="8385" spans="1:2" x14ac:dyDescent="0.2">
      <c r="A8385" s="50">
        <v>8382</v>
      </c>
      <c r="B8385" s="51">
        <v>66.359685756893583</v>
      </c>
    </row>
    <row r="8386" spans="1:2" x14ac:dyDescent="0.2">
      <c r="A8386" s="50">
        <v>8383</v>
      </c>
      <c r="B8386" s="51">
        <v>58.465687053532157</v>
      </c>
    </row>
    <row r="8387" spans="1:2" x14ac:dyDescent="0.2">
      <c r="A8387" s="50">
        <v>8384</v>
      </c>
      <c r="B8387" s="51">
        <v>59.342081711189209</v>
      </c>
    </row>
    <row r="8388" spans="1:2" x14ac:dyDescent="0.2">
      <c r="A8388" s="50">
        <v>8385</v>
      </c>
      <c r="B8388" s="51">
        <v>65.492491568773062</v>
      </c>
    </row>
    <row r="8389" spans="1:2" x14ac:dyDescent="0.2">
      <c r="A8389" s="50">
        <v>8386</v>
      </c>
      <c r="B8389" s="51">
        <v>61.66660983918625</v>
      </c>
    </row>
    <row r="8390" spans="1:2" x14ac:dyDescent="0.2">
      <c r="A8390" s="50">
        <v>8387</v>
      </c>
      <c r="B8390" s="51">
        <v>63.327757465432015</v>
      </c>
    </row>
    <row r="8391" spans="1:2" x14ac:dyDescent="0.2">
      <c r="A8391" s="50">
        <v>8388</v>
      </c>
      <c r="B8391" s="51">
        <v>62.484953598200896</v>
      </c>
    </row>
    <row r="8392" spans="1:2" x14ac:dyDescent="0.2">
      <c r="A8392" s="50">
        <v>8389</v>
      </c>
      <c r="B8392" s="51">
        <v>60.741652807922087</v>
      </c>
    </row>
    <row r="8393" spans="1:2" x14ac:dyDescent="0.2">
      <c r="A8393" s="50">
        <v>8390</v>
      </c>
      <c r="B8393" s="51">
        <v>65.115108803545652</v>
      </c>
    </row>
    <row r="8394" spans="1:2" x14ac:dyDescent="0.2">
      <c r="A8394" s="50">
        <v>8391</v>
      </c>
      <c r="B8394" s="51">
        <v>65.936193931143819</v>
      </c>
    </row>
    <row r="8395" spans="1:2" x14ac:dyDescent="0.2">
      <c r="A8395" s="50">
        <v>8392</v>
      </c>
      <c r="B8395" s="51">
        <v>61.305170105195977</v>
      </c>
    </row>
    <row r="8396" spans="1:2" x14ac:dyDescent="0.2">
      <c r="A8396" s="50">
        <v>8393</v>
      </c>
      <c r="B8396" s="51">
        <v>64.971582799460336</v>
      </c>
    </row>
    <row r="8397" spans="1:2" x14ac:dyDescent="0.2">
      <c r="A8397" s="50">
        <v>8394</v>
      </c>
      <c r="B8397" s="51">
        <v>67.194344847707711</v>
      </c>
    </row>
    <row r="8398" spans="1:2" x14ac:dyDescent="0.2">
      <c r="A8398" s="50">
        <v>8395</v>
      </c>
      <c r="B8398" s="51">
        <v>60.714998567145379</v>
      </c>
    </row>
    <row r="8399" spans="1:2" x14ac:dyDescent="0.2">
      <c r="A8399" s="50">
        <v>8396</v>
      </c>
      <c r="B8399" s="51">
        <v>61.878933454759064</v>
      </c>
    </row>
    <row r="8400" spans="1:2" x14ac:dyDescent="0.2">
      <c r="A8400" s="50">
        <v>8397</v>
      </c>
      <c r="B8400" s="51">
        <v>64.490392679296761</v>
      </c>
    </row>
    <row r="8401" spans="1:2" x14ac:dyDescent="0.2">
      <c r="A8401" s="50">
        <v>8398</v>
      </c>
      <c r="B8401" s="51">
        <v>59.58687380348173</v>
      </c>
    </row>
    <row r="8402" spans="1:2" x14ac:dyDescent="0.2">
      <c r="A8402" s="50">
        <v>8399</v>
      </c>
      <c r="B8402" s="51">
        <v>64.627253179351129</v>
      </c>
    </row>
    <row r="8403" spans="1:2" x14ac:dyDescent="0.2">
      <c r="A8403" s="50">
        <v>8400</v>
      </c>
      <c r="B8403" s="51">
        <v>62.724968580062395</v>
      </c>
    </row>
    <row r="8404" spans="1:2" x14ac:dyDescent="0.2">
      <c r="A8404" s="50">
        <v>8401</v>
      </c>
      <c r="B8404" s="51">
        <v>59.73784499668804</v>
      </c>
    </row>
    <row r="8405" spans="1:2" x14ac:dyDescent="0.2">
      <c r="A8405" s="50">
        <v>8402</v>
      </c>
      <c r="B8405" s="51">
        <v>62.462540257942329</v>
      </c>
    </row>
    <row r="8406" spans="1:2" x14ac:dyDescent="0.2">
      <c r="A8406" s="50">
        <v>8403</v>
      </c>
      <c r="B8406" s="51">
        <v>62.33061187088002</v>
      </c>
    </row>
    <row r="8407" spans="1:2" x14ac:dyDescent="0.2">
      <c r="A8407" s="50">
        <v>8404</v>
      </c>
      <c r="B8407" s="51">
        <v>59.112437242086045</v>
      </c>
    </row>
    <row r="8408" spans="1:2" x14ac:dyDescent="0.2">
      <c r="A8408" s="50">
        <v>8405</v>
      </c>
      <c r="B8408" s="51">
        <v>63.414182439333153</v>
      </c>
    </row>
    <row r="8409" spans="1:2" x14ac:dyDescent="0.2">
      <c r="A8409" s="50">
        <v>8406</v>
      </c>
      <c r="B8409" s="51">
        <v>58.768438546040407</v>
      </c>
    </row>
    <row r="8410" spans="1:2" x14ac:dyDescent="0.2">
      <c r="A8410" s="50">
        <v>8407</v>
      </c>
      <c r="B8410" s="51">
        <v>63.866667909428806</v>
      </c>
    </row>
    <row r="8411" spans="1:2" x14ac:dyDescent="0.2">
      <c r="A8411" s="50">
        <v>8408</v>
      </c>
      <c r="B8411" s="51">
        <v>64.557649860026658</v>
      </c>
    </row>
    <row r="8412" spans="1:2" x14ac:dyDescent="0.2">
      <c r="A8412" s="50">
        <v>8409</v>
      </c>
      <c r="B8412" s="51">
        <v>61.366617387473255</v>
      </c>
    </row>
    <row r="8413" spans="1:2" x14ac:dyDescent="0.2">
      <c r="A8413" s="50">
        <v>8410</v>
      </c>
      <c r="B8413" s="51">
        <v>64.599783274419579</v>
      </c>
    </row>
    <row r="8414" spans="1:2" x14ac:dyDescent="0.2">
      <c r="A8414" s="50">
        <v>8411</v>
      </c>
      <c r="B8414" s="51">
        <v>59.204512670293418</v>
      </c>
    </row>
    <row r="8415" spans="1:2" x14ac:dyDescent="0.2">
      <c r="A8415" s="50">
        <v>8412</v>
      </c>
      <c r="B8415" s="51">
        <v>66.228483813438871</v>
      </c>
    </row>
    <row r="8416" spans="1:2" x14ac:dyDescent="0.2">
      <c r="A8416" s="50">
        <v>8413</v>
      </c>
      <c r="B8416" s="51">
        <v>61.116832812050681</v>
      </c>
    </row>
    <row r="8417" spans="1:2" x14ac:dyDescent="0.2">
      <c r="A8417" s="50">
        <v>8414</v>
      </c>
      <c r="B8417" s="51">
        <v>60.758618560295453</v>
      </c>
    </row>
    <row r="8418" spans="1:2" x14ac:dyDescent="0.2">
      <c r="A8418" s="50">
        <v>8415</v>
      </c>
      <c r="B8418" s="51">
        <v>63.276029341816333</v>
      </c>
    </row>
    <row r="8419" spans="1:2" x14ac:dyDescent="0.2">
      <c r="A8419" s="50">
        <v>8416</v>
      </c>
      <c r="B8419" s="51">
        <v>59.629589860551619</v>
      </c>
    </row>
    <row r="8420" spans="1:2" x14ac:dyDescent="0.2">
      <c r="A8420" s="50">
        <v>8417</v>
      </c>
      <c r="B8420" s="51">
        <v>62.641474180287396</v>
      </c>
    </row>
    <row r="8421" spans="1:2" x14ac:dyDescent="0.2">
      <c r="A8421" s="50">
        <v>8418</v>
      </c>
      <c r="B8421" s="51">
        <v>61.80637458789284</v>
      </c>
    </row>
    <row r="8422" spans="1:2" x14ac:dyDescent="0.2">
      <c r="A8422" s="50">
        <v>8419</v>
      </c>
      <c r="B8422" s="51">
        <v>61.389739098895248</v>
      </c>
    </row>
    <row r="8423" spans="1:2" x14ac:dyDescent="0.2">
      <c r="A8423" s="50">
        <v>8420</v>
      </c>
      <c r="B8423" s="51">
        <v>62.626874980765528</v>
      </c>
    </row>
    <row r="8424" spans="1:2" x14ac:dyDescent="0.2">
      <c r="A8424" s="50">
        <v>8421</v>
      </c>
      <c r="B8424" s="51">
        <v>65.210955753743789</v>
      </c>
    </row>
    <row r="8425" spans="1:2" x14ac:dyDescent="0.2">
      <c r="A8425" s="50">
        <v>8422</v>
      </c>
      <c r="B8425" s="51">
        <v>60.339885092145941</v>
      </c>
    </row>
    <row r="8426" spans="1:2" x14ac:dyDescent="0.2">
      <c r="A8426" s="50">
        <v>8423</v>
      </c>
      <c r="B8426" s="51">
        <v>62.762907398130999</v>
      </c>
    </row>
    <row r="8427" spans="1:2" x14ac:dyDescent="0.2">
      <c r="A8427" s="50">
        <v>8424</v>
      </c>
      <c r="B8427" s="51">
        <v>61.450432197990636</v>
      </c>
    </row>
    <row r="8428" spans="1:2" x14ac:dyDescent="0.2">
      <c r="A8428" s="50">
        <v>8425</v>
      </c>
      <c r="B8428" s="51">
        <v>62.448206243342092</v>
      </c>
    </row>
    <row r="8429" spans="1:2" x14ac:dyDescent="0.2">
      <c r="A8429" s="50">
        <v>8426</v>
      </c>
      <c r="B8429" s="51">
        <v>57.47484718555107</v>
      </c>
    </row>
    <row r="8430" spans="1:2" x14ac:dyDescent="0.2">
      <c r="A8430" s="50">
        <v>8427</v>
      </c>
      <c r="B8430" s="51">
        <v>65.151864709536582</v>
      </c>
    </row>
    <row r="8431" spans="1:2" x14ac:dyDescent="0.2">
      <c r="A8431" s="50">
        <v>8428</v>
      </c>
      <c r="B8431" s="51">
        <v>62.017348731664107</v>
      </c>
    </row>
    <row r="8432" spans="1:2" x14ac:dyDescent="0.2">
      <c r="A8432" s="50">
        <v>8429</v>
      </c>
      <c r="B8432" s="51">
        <v>62.213812346951613</v>
      </c>
    </row>
    <row r="8433" spans="1:2" x14ac:dyDescent="0.2">
      <c r="A8433" s="50">
        <v>8430</v>
      </c>
      <c r="B8433" s="51">
        <v>59.840306030415242</v>
      </c>
    </row>
    <row r="8434" spans="1:2" x14ac:dyDescent="0.2">
      <c r="A8434" s="50">
        <v>8431</v>
      </c>
      <c r="B8434" s="51">
        <v>62.286303954358118</v>
      </c>
    </row>
    <row r="8435" spans="1:2" x14ac:dyDescent="0.2">
      <c r="A8435" s="50">
        <v>8432</v>
      </c>
      <c r="B8435" s="51">
        <v>62.871426887895026</v>
      </c>
    </row>
    <row r="8436" spans="1:2" x14ac:dyDescent="0.2">
      <c r="A8436" s="50">
        <v>8433</v>
      </c>
      <c r="B8436" s="51">
        <v>63.897709756774823</v>
      </c>
    </row>
    <row r="8437" spans="1:2" x14ac:dyDescent="0.2">
      <c r="A8437" s="50">
        <v>8434</v>
      </c>
      <c r="B8437" s="51">
        <v>62.604133602232174</v>
      </c>
    </row>
    <row r="8438" spans="1:2" x14ac:dyDescent="0.2">
      <c r="A8438" s="50">
        <v>8435</v>
      </c>
      <c r="B8438" s="51">
        <v>60.289577758859281</v>
      </c>
    </row>
    <row r="8439" spans="1:2" x14ac:dyDescent="0.2">
      <c r="A8439" s="50">
        <v>8436</v>
      </c>
      <c r="B8439" s="51">
        <v>61.404508972891918</v>
      </c>
    </row>
    <row r="8440" spans="1:2" x14ac:dyDescent="0.2">
      <c r="A8440" s="50">
        <v>8437</v>
      </c>
      <c r="B8440" s="51">
        <v>61.465080930163893</v>
      </c>
    </row>
    <row r="8441" spans="1:2" x14ac:dyDescent="0.2">
      <c r="A8441" s="50">
        <v>8438</v>
      </c>
      <c r="B8441" s="51">
        <v>61.281740854726841</v>
      </c>
    </row>
    <row r="8442" spans="1:2" x14ac:dyDescent="0.2">
      <c r="A8442" s="50">
        <v>8439</v>
      </c>
      <c r="B8442" s="51">
        <v>61.820559304951772</v>
      </c>
    </row>
    <row r="8443" spans="1:2" x14ac:dyDescent="0.2">
      <c r="A8443" s="50">
        <v>8440</v>
      </c>
      <c r="B8443" s="51">
        <v>64.839071631943199</v>
      </c>
    </row>
    <row r="8444" spans="1:2" x14ac:dyDescent="0.2">
      <c r="A8444" s="50">
        <v>8441</v>
      </c>
      <c r="B8444" s="51">
        <v>57.809026822985409</v>
      </c>
    </row>
    <row r="8445" spans="1:2" x14ac:dyDescent="0.2">
      <c r="A8445" s="50">
        <v>8442</v>
      </c>
      <c r="B8445" s="51">
        <v>59.996152026572332</v>
      </c>
    </row>
    <row r="8446" spans="1:2" x14ac:dyDescent="0.2">
      <c r="A8446" s="50">
        <v>8443</v>
      </c>
      <c r="B8446" s="51">
        <v>63.557887305434292</v>
      </c>
    </row>
    <row r="8447" spans="1:2" x14ac:dyDescent="0.2">
      <c r="A8447" s="50">
        <v>8444</v>
      </c>
      <c r="B8447" s="51">
        <v>67.540543416257748</v>
      </c>
    </row>
    <row r="8448" spans="1:2" x14ac:dyDescent="0.2">
      <c r="A8448" s="50">
        <v>8445</v>
      </c>
      <c r="B8448" s="51">
        <v>66.611883037837885</v>
      </c>
    </row>
    <row r="8449" spans="1:2" x14ac:dyDescent="0.2">
      <c r="A8449" s="50">
        <v>8446</v>
      </c>
      <c r="B8449" s="51">
        <v>60.920935740324651</v>
      </c>
    </row>
    <row r="8450" spans="1:2" x14ac:dyDescent="0.2">
      <c r="A8450" s="50">
        <v>8447</v>
      </c>
      <c r="B8450" s="51">
        <v>61.343415644039311</v>
      </c>
    </row>
    <row r="8451" spans="1:2" x14ac:dyDescent="0.2">
      <c r="A8451" s="50">
        <v>8448</v>
      </c>
      <c r="B8451" s="51">
        <v>61.644221881509097</v>
      </c>
    </row>
    <row r="8452" spans="1:2" x14ac:dyDescent="0.2">
      <c r="A8452" s="50">
        <v>8449</v>
      </c>
      <c r="B8452" s="51">
        <v>60.68813327663544</v>
      </c>
    </row>
    <row r="8453" spans="1:2" x14ac:dyDescent="0.2">
      <c r="A8453" s="50">
        <v>8450</v>
      </c>
      <c r="B8453" s="51">
        <v>63.485277162313061</v>
      </c>
    </row>
    <row r="8454" spans="1:2" x14ac:dyDescent="0.2">
      <c r="A8454" s="50">
        <v>8451</v>
      </c>
      <c r="B8454" s="51">
        <v>57.968091257981712</v>
      </c>
    </row>
    <row r="8455" spans="1:2" x14ac:dyDescent="0.2">
      <c r="A8455" s="50">
        <v>8452</v>
      </c>
      <c r="B8455" s="51">
        <v>64.744826203699517</v>
      </c>
    </row>
    <row r="8456" spans="1:2" x14ac:dyDescent="0.2">
      <c r="A8456" s="50">
        <v>8453</v>
      </c>
      <c r="B8456" s="51">
        <v>62.544361672322047</v>
      </c>
    </row>
    <row r="8457" spans="1:2" x14ac:dyDescent="0.2">
      <c r="A8457" s="50">
        <v>8454</v>
      </c>
      <c r="B8457" s="51">
        <v>60.524273192707014</v>
      </c>
    </row>
    <row r="8458" spans="1:2" x14ac:dyDescent="0.2">
      <c r="A8458" s="50">
        <v>8455</v>
      </c>
      <c r="B8458" s="51">
        <v>60.827716170037569</v>
      </c>
    </row>
    <row r="8459" spans="1:2" x14ac:dyDescent="0.2">
      <c r="A8459" s="50">
        <v>8456</v>
      </c>
      <c r="B8459" s="51">
        <v>63.077273826078397</v>
      </c>
    </row>
    <row r="8460" spans="1:2" x14ac:dyDescent="0.2">
      <c r="A8460" s="50">
        <v>8457</v>
      </c>
      <c r="B8460" s="51">
        <v>60.448234961128463</v>
      </c>
    </row>
    <row r="8461" spans="1:2" x14ac:dyDescent="0.2">
      <c r="A8461" s="50">
        <v>8458</v>
      </c>
      <c r="B8461" s="51">
        <v>61.02787797310706</v>
      </c>
    </row>
    <row r="8462" spans="1:2" x14ac:dyDescent="0.2">
      <c r="A8462" s="50">
        <v>8459</v>
      </c>
      <c r="B8462" s="51">
        <v>62.521823030498432</v>
      </c>
    </row>
    <row r="8463" spans="1:2" x14ac:dyDescent="0.2">
      <c r="A8463" s="50">
        <v>8460</v>
      </c>
      <c r="B8463" s="51">
        <v>62.155603229903505</v>
      </c>
    </row>
    <row r="8464" spans="1:2" x14ac:dyDescent="0.2">
      <c r="A8464" s="50">
        <v>8461</v>
      </c>
      <c r="B8464" s="51">
        <v>60.120368751026014</v>
      </c>
    </row>
    <row r="8465" spans="1:2" x14ac:dyDescent="0.2">
      <c r="A8465" s="50">
        <v>8462</v>
      </c>
      <c r="B8465" s="51">
        <v>61.762012560047872</v>
      </c>
    </row>
    <row r="8466" spans="1:2" x14ac:dyDescent="0.2">
      <c r="A8466" s="50">
        <v>8463</v>
      </c>
      <c r="B8466" s="51">
        <v>65.272303681993677</v>
      </c>
    </row>
    <row r="8467" spans="1:2" x14ac:dyDescent="0.2">
      <c r="A8467" s="50">
        <v>8464</v>
      </c>
      <c r="B8467" s="51">
        <v>65.312888016417617</v>
      </c>
    </row>
    <row r="8468" spans="1:2" x14ac:dyDescent="0.2">
      <c r="A8468" s="50">
        <v>8465</v>
      </c>
      <c r="B8468" s="51">
        <v>61.842684122063275</v>
      </c>
    </row>
    <row r="8469" spans="1:2" x14ac:dyDescent="0.2">
      <c r="A8469" s="50">
        <v>8466</v>
      </c>
      <c r="B8469" s="51">
        <v>62.748069697798378</v>
      </c>
    </row>
    <row r="8470" spans="1:2" x14ac:dyDescent="0.2">
      <c r="A8470" s="50">
        <v>8467</v>
      </c>
      <c r="B8470" s="51">
        <v>64.450457234437181</v>
      </c>
    </row>
    <row r="8471" spans="1:2" x14ac:dyDescent="0.2">
      <c r="A8471" s="50">
        <v>8468</v>
      </c>
      <c r="B8471" s="51">
        <v>61.547841446285808</v>
      </c>
    </row>
    <row r="8472" spans="1:2" x14ac:dyDescent="0.2">
      <c r="A8472" s="50">
        <v>8469</v>
      </c>
      <c r="B8472" s="51">
        <v>63.767212574170344</v>
      </c>
    </row>
    <row r="8473" spans="1:2" x14ac:dyDescent="0.2">
      <c r="A8473" s="50">
        <v>8470</v>
      </c>
      <c r="B8473" s="51">
        <v>61.427506389742241</v>
      </c>
    </row>
    <row r="8474" spans="1:2" x14ac:dyDescent="0.2">
      <c r="A8474" s="50">
        <v>8471</v>
      </c>
      <c r="B8474" s="51">
        <v>64.287534548357243</v>
      </c>
    </row>
    <row r="8475" spans="1:2" x14ac:dyDescent="0.2">
      <c r="A8475" s="50">
        <v>8472</v>
      </c>
      <c r="B8475" s="51">
        <v>60.174213716601209</v>
      </c>
    </row>
    <row r="8476" spans="1:2" x14ac:dyDescent="0.2">
      <c r="A8476" s="50">
        <v>8473</v>
      </c>
      <c r="B8476" s="51">
        <v>63.142523805882568</v>
      </c>
    </row>
    <row r="8477" spans="1:2" x14ac:dyDescent="0.2">
      <c r="A8477" s="50">
        <v>8474</v>
      </c>
      <c r="B8477" s="51">
        <v>60.206446614068</v>
      </c>
    </row>
    <row r="8478" spans="1:2" x14ac:dyDescent="0.2">
      <c r="A8478" s="50">
        <v>8475</v>
      </c>
      <c r="B8478" s="51">
        <v>61.584884798233141</v>
      </c>
    </row>
    <row r="8479" spans="1:2" x14ac:dyDescent="0.2">
      <c r="A8479" s="50">
        <v>8476</v>
      </c>
      <c r="B8479" s="51">
        <v>60.895551535812572</v>
      </c>
    </row>
    <row r="8480" spans="1:2" x14ac:dyDescent="0.2">
      <c r="A8480" s="50">
        <v>8477</v>
      </c>
      <c r="B8480" s="51">
        <v>62.886558342026255</v>
      </c>
    </row>
    <row r="8481" spans="1:2" x14ac:dyDescent="0.2">
      <c r="A8481" s="50">
        <v>8478</v>
      </c>
      <c r="B8481" s="51">
        <v>61.076956441007361</v>
      </c>
    </row>
    <row r="8482" spans="1:2" x14ac:dyDescent="0.2">
      <c r="A8482" s="50">
        <v>8479</v>
      </c>
      <c r="B8482" s="51">
        <v>63.613980594126943</v>
      </c>
    </row>
    <row r="8483" spans="1:2" x14ac:dyDescent="0.2">
      <c r="A8483" s="50">
        <v>8480</v>
      </c>
      <c r="B8483" s="51">
        <v>61.784207919245063</v>
      </c>
    </row>
    <row r="8484" spans="1:2" x14ac:dyDescent="0.2">
      <c r="A8484" s="50">
        <v>8481</v>
      </c>
      <c r="B8484" s="51">
        <v>62.93406386207112</v>
      </c>
    </row>
    <row r="8485" spans="1:2" x14ac:dyDescent="0.2">
      <c r="A8485" s="50">
        <v>8482</v>
      </c>
      <c r="B8485" s="51">
        <v>63.660751969776889</v>
      </c>
    </row>
    <row r="8486" spans="1:2" x14ac:dyDescent="0.2">
      <c r="A8486" s="50">
        <v>8483</v>
      </c>
      <c r="B8486" s="51">
        <v>63.167483689715063</v>
      </c>
    </row>
    <row r="8487" spans="1:2" x14ac:dyDescent="0.2">
      <c r="A8487" s="50">
        <v>8484</v>
      </c>
      <c r="B8487" s="51">
        <v>65.059308551528488</v>
      </c>
    </row>
    <row r="8488" spans="1:2" x14ac:dyDescent="0.2">
      <c r="A8488" s="50">
        <v>8485</v>
      </c>
      <c r="B8488" s="51">
        <v>60.570542378302669</v>
      </c>
    </row>
    <row r="8489" spans="1:2" x14ac:dyDescent="0.2">
      <c r="A8489" s="50">
        <v>8486</v>
      </c>
      <c r="B8489" s="51">
        <v>62.227948111717289</v>
      </c>
    </row>
    <row r="8490" spans="1:2" x14ac:dyDescent="0.2">
      <c r="A8490" s="50">
        <v>8487</v>
      </c>
      <c r="B8490" s="51">
        <v>63.061582537045091</v>
      </c>
    </row>
    <row r="8491" spans="1:2" x14ac:dyDescent="0.2">
      <c r="A8491" s="50">
        <v>8488</v>
      </c>
      <c r="B8491" s="51">
        <v>63.234096712579237</v>
      </c>
    </row>
    <row r="8492" spans="1:2" x14ac:dyDescent="0.2">
      <c r="A8492" s="50">
        <v>8489</v>
      </c>
      <c r="B8492" s="51">
        <v>64.670931180293067</v>
      </c>
    </row>
    <row r="8493" spans="1:2" x14ac:dyDescent="0.2">
      <c r="A8493" s="50">
        <v>8490</v>
      </c>
      <c r="B8493" s="51">
        <v>61.180346838943734</v>
      </c>
    </row>
    <row r="8494" spans="1:2" x14ac:dyDescent="0.2">
      <c r="A8494" s="50">
        <v>8491</v>
      </c>
      <c r="B8494" s="51">
        <v>60.542423776427441</v>
      </c>
    </row>
    <row r="8495" spans="1:2" x14ac:dyDescent="0.2">
      <c r="A8495" s="50">
        <v>8492</v>
      </c>
      <c r="B8495" s="51">
        <v>63.94943300308384</v>
      </c>
    </row>
    <row r="8496" spans="1:2" x14ac:dyDescent="0.2">
      <c r="A8496" s="50">
        <v>8493</v>
      </c>
      <c r="B8496" s="51">
        <v>64.251166762892709</v>
      </c>
    </row>
    <row r="8497" spans="1:2" x14ac:dyDescent="0.2">
      <c r="A8497" s="50">
        <v>8494</v>
      </c>
      <c r="B8497" s="51">
        <v>61.901004315470388</v>
      </c>
    </row>
    <row r="8498" spans="1:2" x14ac:dyDescent="0.2">
      <c r="A8498" s="50">
        <v>8495</v>
      </c>
      <c r="B8498" s="51">
        <v>62.566952480085568</v>
      </c>
    </row>
    <row r="8499" spans="1:2" x14ac:dyDescent="0.2">
      <c r="A8499" s="50">
        <v>8496</v>
      </c>
      <c r="B8499" s="51">
        <v>65.782681848386076</v>
      </c>
    </row>
    <row r="8500" spans="1:2" x14ac:dyDescent="0.2">
      <c r="A8500" s="50">
        <v>8497</v>
      </c>
      <c r="B8500" s="51">
        <v>59.468870171958173</v>
      </c>
    </row>
    <row r="8501" spans="1:2" x14ac:dyDescent="0.2">
      <c r="A8501" s="50">
        <v>8498</v>
      </c>
      <c r="B8501" s="51">
        <v>65.00530047781352</v>
      </c>
    </row>
    <row r="8502" spans="1:2" x14ac:dyDescent="0.2">
      <c r="A8502" s="50">
        <v>8499</v>
      </c>
      <c r="B8502" s="51">
        <v>62.191756951080805</v>
      </c>
    </row>
    <row r="8503" spans="1:2" x14ac:dyDescent="0.2">
      <c r="A8503" s="50">
        <v>8500</v>
      </c>
      <c r="B8503" s="51">
        <v>61.688955914115176</v>
      </c>
    </row>
    <row r="8504" spans="1:2" x14ac:dyDescent="0.2">
      <c r="A8504" s="50">
        <v>8501</v>
      </c>
      <c r="B8504" s="51">
        <v>61.747779307312314</v>
      </c>
    </row>
    <row r="8505" spans="1:2" x14ac:dyDescent="0.2">
      <c r="A8505" s="50">
        <v>8502</v>
      </c>
      <c r="B8505" s="51">
        <v>61.570438569895245</v>
      </c>
    </row>
    <row r="8506" spans="1:2" x14ac:dyDescent="0.2">
      <c r="A8506" s="50">
        <v>8503</v>
      </c>
      <c r="B8506" s="51">
        <v>62.097465084323886</v>
      </c>
    </row>
    <row r="8507" spans="1:2" x14ac:dyDescent="0.2">
      <c r="A8507" s="50">
        <v>8504</v>
      </c>
      <c r="B8507" s="51">
        <v>60.370082346998629</v>
      </c>
    </row>
    <row r="8508" spans="1:2" x14ac:dyDescent="0.2">
      <c r="A8508" s="50">
        <v>8505</v>
      </c>
      <c r="B8508" s="51">
        <v>61.219420667599636</v>
      </c>
    </row>
    <row r="8509" spans="1:2" x14ac:dyDescent="0.2">
      <c r="A8509" s="50">
        <v>8506</v>
      </c>
      <c r="B8509" s="51">
        <v>61.995337236225254</v>
      </c>
    </row>
    <row r="8510" spans="1:2" x14ac:dyDescent="0.2">
      <c r="A8510" s="50">
        <v>8507</v>
      </c>
      <c r="B8510" s="51">
        <v>63.929116782575512</v>
      </c>
    </row>
    <row r="8511" spans="1:2" x14ac:dyDescent="0.2">
      <c r="A8511" s="50">
        <v>8508</v>
      </c>
      <c r="B8511" s="51">
        <v>61.052483075587794</v>
      </c>
    </row>
    <row r="8512" spans="1:2" x14ac:dyDescent="0.2">
      <c r="A8512" s="50">
        <v>8509</v>
      </c>
      <c r="B8512" s="51">
        <v>60.962237880917819</v>
      </c>
    </row>
    <row r="8513" spans="1:2" x14ac:dyDescent="0.2">
      <c r="A8513" s="50">
        <v>8510</v>
      </c>
      <c r="B8513" s="51">
        <v>62.701941824380704</v>
      </c>
    </row>
    <row r="8514" spans="1:2" x14ac:dyDescent="0.2">
      <c r="A8514" s="50">
        <v>8511</v>
      </c>
      <c r="B8514" s="51">
        <v>61.62985825570015</v>
      </c>
    </row>
    <row r="8515" spans="1:2" x14ac:dyDescent="0.2">
      <c r="A8515" s="50">
        <v>8512</v>
      </c>
      <c r="B8515" s="51">
        <v>61.923059002412856</v>
      </c>
    </row>
    <row r="8516" spans="1:2" x14ac:dyDescent="0.2">
      <c r="A8516" s="50">
        <v>8513</v>
      </c>
      <c r="B8516" s="51">
        <v>61.012045954527068</v>
      </c>
    </row>
    <row r="8517" spans="1:2" x14ac:dyDescent="0.2">
      <c r="A8517" s="50">
        <v>8514</v>
      </c>
      <c r="B8517" s="51">
        <v>63.846969637859338</v>
      </c>
    </row>
    <row r="8518" spans="1:2" x14ac:dyDescent="0.2">
      <c r="A8518" s="50">
        <v>8515</v>
      </c>
      <c r="B8518" s="51">
        <v>61.243102126306944</v>
      </c>
    </row>
    <row r="8519" spans="1:2" x14ac:dyDescent="0.2">
      <c r="A8519" s="50">
        <v>8516</v>
      </c>
      <c r="B8519" s="51">
        <v>65.446928343586663</v>
      </c>
    </row>
    <row r="8520" spans="1:2" x14ac:dyDescent="0.2">
      <c r="A8520" s="50">
        <v>8517</v>
      </c>
      <c r="B8520" s="51">
        <v>64.87031826994702</v>
      </c>
    </row>
    <row r="8521" spans="1:2" x14ac:dyDescent="0.2">
      <c r="A8521" s="50">
        <v>8518</v>
      </c>
      <c r="B8521" s="51">
        <v>62.367040510786957</v>
      </c>
    </row>
    <row r="8522" spans="1:2" x14ac:dyDescent="0.2">
      <c r="A8522" s="50">
        <v>8519</v>
      </c>
      <c r="B8522" s="51">
        <v>61.140980245159817</v>
      </c>
    </row>
    <row r="8523" spans="1:2" x14ac:dyDescent="0.2">
      <c r="A8523" s="50">
        <v>8520</v>
      </c>
      <c r="B8523" s="51">
        <v>63.397149699651912</v>
      </c>
    </row>
    <row r="8524" spans="1:2" x14ac:dyDescent="0.2">
      <c r="A8524" s="50">
        <v>8521</v>
      </c>
      <c r="B8524" s="51">
        <v>62.308444860270157</v>
      </c>
    </row>
    <row r="8525" spans="1:2" x14ac:dyDescent="0.2">
      <c r="A8525" s="50">
        <v>8522</v>
      </c>
      <c r="B8525" s="51">
        <v>61.328510377334638</v>
      </c>
    </row>
    <row r="8526" spans="1:2" x14ac:dyDescent="0.2">
      <c r="A8526" s="50">
        <v>8523</v>
      </c>
      <c r="B8526" s="51">
        <v>62.809449337619121</v>
      </c>
    </row>
    <row r="8527" spans="1:2" x14ac:dyDescent="0.2">
      <c r="A8527" s="50">
        <v>8524</v>
      </c>
      <c r="B8527" s="51">
        <v>64.157837560808574</v>
      </c>
    </row>
    <row r="8528" spans="1:2" x14ac:dyDescent="0.2">
      <c r="A8528" s="50">
        <v>8525</v>
      </c>
      <c r="B8528" s="51">
        <v>62.075457461526319</v>
      </c>
    </row>
    <row r="8529" spans="1:2" x14ac:dyDescent="0.2">
      <c r="A8529" s="50">
        <v>8526</v>
      </c>
      <c r="B8529" s="51">
        <v>62.039356168993535</v>
      </c>
    </row>
    <row r="8530" spans="1:2" x14ac:dyDescent="0.2">
      <c r="A8530" s="50">
        <v>8527</v>
      </c>
      <c r="B8530" s="51">
        <v>60.59840429985146</v>
      </c>
    </row>
    <row r="8531" spans="1:2" x14ac:dyDescent="0.2">
      <c r="A8531" s="50">
        <v>8528</v>
      </c>
      <c r="B8531" s="51">
        <v>60.616120566531073</v>
      </c>
    </row>
    <row r="8532" spans="1:2" x14ac:dyDescent="0.2">
      <c r="A8532" s="50">
        <v>8529</v>
      </c>
      <c r="B8532" s="51">
        <v>63.708252507964659</v>
      </c>
    </row>
    <row r="8533" spans="1:2" x14ac:dyDescent="0.2">
      <c r="A8533" s="50">
        <v>8530</v>
      </c>
      <c r="B8533" s="51">
        <v>65.378441995037448</v>
      </c>
    </row>
    <row r="8534" spans="1:2" x14ac:dyDescent="0.2">
      <c r="A8534" s="50">
        <v>8531</v>
      </c>
      <c r="B8534" s="51">
        <v>60.0869249910603</v>
      </c>
    </row>
    <row r="8535" spans="1:2" x14ac:dyDescent="0.2">
      <c r="A8535" s="50">
        <v>8532</v>
      </c>
      <c r="B8535" s="51">
        <v>63.344472510533173</v>
      </c>
    </row>
    <row r="8536" spans="1:2" x14ac:dyDescent="0.2">
      <c r="A8536" s="50">
        <v>8533</v>
      </c>
      <c r="B8536" s="51">
        <v>59.258034822788922</v>
      </c>
    </row>
    <row r="8537" spans="1:2" x14ac:dyDescent="0.2">
      <c r="A8537" s="50">
        <v>8534</v>
      </c>
      <c r="B8537" s="51">
        <v>63.208745726174563</v>
      </c>
    </row>
    <row r="8538" spans="1:2" x14ac:dyDescent="0.2">
      <c r="A8538" s="50">
        <v>8535</v>
      </c>
      <c r="B8538" s="51">
        <v>59.937793196068789</v>
      </c>
    </row>
    <row r="8539" spans="1:2" x14ac:dyDescent="0.2">
      <c r="A8539" s="50">
        <v>8536</v>
      </c>
      <c r="B8539" s="51">
        <v>62.11156394347104</v>
      </c>
    </row>
    <row r="8540" spans="1:2" x14ac:dyDescent="0.2">
      <c r="A8540" s="50">
        <v>8537</v>
      </c>
      <c r="B8540" s="51">
        <v>63.467897011146135</v>
      </c>
    </row>
    <row r="8541" spans="1:2" x14ac:dyDescent="0.2">
      <c r="A8541" s="50">
        <v>8538</v>
      </c>
      <c r="B8541" s="51">
        <v>62.133579632887091</v>
      </c>
    </row>
    <row r="8542" spans="1:2" x14ac:dyDescent="0.2">
      <c r="A8542" s="50">
        <v>8539</v>
      </c>
      <c r="B8542" s="51">
        <v>61.864786573582336</v>
      </c>
    </row>
    <row r="8543" spans="1:2" x14ac:dyDescent="0.2">
      <c r="A8543" s="50">
        <v>8540</v>
      </c>
      <c r="B8543" s="51">
        <v>61.204198191053194</v>
      </c>
    </row>
    <row r="8544" spans="1:2" x14ac:dyDescent="0.2">
      <c r="A8544" s="50">
        <v>8541</v>
      </c>
      <c r="B8544" s="51">
        <v>63.19258764332092</v>
      </c>
    </row>
    <row r="8545" spans="1:2" x14ac:dyDescent="0.2">
      <c r="A8545" s="50">
        <v>8542</v>
      </c>
      <c r="B8545" s="51">
        <v>62.847881188473863</v>
      </c>
    </row>
    <row r="8546" spans="1:2" x14ac:dyDescent="0.2">
      <c r="A8546" s="50">
        <v>8543</v>
      </c>
      <c r="B8546" s="51">
        <v>58.95097747349056</v>
      </c>
    </row>
    <row r="8547" spans="1:2" x14ac:dyDescent="0.2">
      <c r="A8547" s="50">
        <v>8544</v>
      </c>
      <c r="B8547" s="51">
        <v>63.632158209960522</v>
      </c>
    </row>
    <row r="8548" spans="1:2" x14ac:dyDescent="0.2">
      <c r="A8548" s="50">
        <v>8545</v>
      </c>
      <c r="B8548" s="51">
        <v>66.039245369284956</v>
      </c>
    </row>
    <row r="8549" spans="1:2" x14ac:dyDescent="0.2">
      <c r="A8549" s="50">
        <v>8546</v>
      </c>
      <c r="B8549" s="51">
        <v>59.053390485078559</v>
      </c>
    </row>
    <row r="8550" spans="1:2" x14ac:dyDescent="0.2">
      <c r="A8550" s="50">
        <v>8547</v>
      </c>
      <c r="B8550" s="51">
        <v>68.772157571675621</v>
      </c>
    </row>
    <row r="8551" spans="1:2" x14ac:dyDescent="0.2">
      <c r="A8551" s="50">
        <v>8548</v>
      </c>
      <c r="B8551" s="51">
        <v>60.495711709477753</v>
      </c>
    </row>
    <row r="8552" spans="1:2" x14ac:dyDescent="0.2">
      <c r="A8552" s="50">
        <v>8549</v>
      </c>
      <c r="B8552" s="51">
        <v>62.403556252118108</v>
      </c>
    </row>
    <row r="8553" spans="1:2" x14ac:dyDescent="0.2">
      <c r="A8553" s="50">
        <v>8550</v>
      </c>
      <c r="B8553" s="51">
        <v>62.507412292699385</v>
      </c>
    </row>
    <row r="8554" spans="1:2" x14ac:dyDescent="0.2">
      <c r="A8554" s="50">
        <v>8551</v>
      </c>
      <c r="B8554" s="51">
        <v>66.797905283495268</v>
      </c>
    </row>
    <row r="8555" spans="1:2" x14ac:dyDescent="0.2">
      <c r="A8555" s="50">
        <v>8552</v>
      </c>
      <c r="B8555" s="51">
        <v>57.189223643270971</v>
      </c>
    </row>
    <row r="8556" spans="1:2" x14ac:dyDescent="0.2">
      <c r="A8556" s="50">
        <v>8553</v>
      </c>
      <c r="B8556" s="51">
        <v>60.258420355695044</v>
      </c>
    </row>
    <row r="8557" spans="1:2" x14ac:dyDescent="0.2">
      <c r="A8557" s="50">
        <v>8554</v>
      </c>
      <c r="B8557" s="51">
        <v>62.949364985118137</v>
      </c>
    </row>
    <row r="8558" spans="1:2" x14ac:dyDescent="0.2">
      <c r="A8558" s="50">
        <v>8555</v>
      </c>
      <c r="B8558" s="51">
        <v>60.879205735852402</v>
      </c>
    </row>
    <row r="8559" spans="1:2" x14ac:dyDescent="0.2">
      <c r="A8559" s="50">
        <v>8556</v>
      </c>
      <c r="B8559" s="51">
        <v>64.386552921191239</v>
      </c>
    </row>
    <row r="8560" spans="1:2" x14ac:dyDescent="0.2">
      <c r="A8560" s="50">
        <v>8557</v>
      </c>
      <c r="B8560" s="51">
        <v>59.901413977926552</v>
      </c>
    </row>
    <row r="8561" spans="1:2" x14ac:dyDescent="0.2">
      <c r="A8561" s="50">
        <v>8558</v>
      </c>
      <c r="B8561" s="51">
        <v>63.786353272934115</v>
      </c>
    </row>
    <row r="8562" spans="1:2" x14ac:dyDescent="0.2">
      <c r="A8562" s="50">
        <v>8559</v>
      </c>
      <c r="B8562" s="51">
        <v>64.920221407496115</v>
      </c>
    </row>
    <row r="8563" spans="1:2" x14ac:dyDescent="0.2">
      <c r="A8563" s="50">
        <v>8560</v>
      </c>
      <c r="B8563" s="51">
        <v>60.78494270900292</v>
      </c>
    </row>
    <row r="8564" spans="1:2" x14ac:dyDescent="0.2">
      <c r="A8564" s="50">
        <v>8561</v>
      </c>
      <c r="B8564" s="51">
        <v>61.703248687022153</v>
      </c>
    </row>
    <row r="8565" spans="1:2" x14ac:dyDescent="0.2">
      <c r="A8565" s="50">
        <v>8562</v>
      </c>
      <c r="B8565" s="51">
        <v>60.466866181106241</v>
      </c>
    </row>
    <row r="8566" spans="1:2" x14ac:dyDescent="0.2">
      <c r="A8566" s="50">
        <v>8563</v>
      </c>
      <c r="B8566" s="51">
        <v>64.215375359654502</v>
      </c>
    </row>
    <row r="8567" spans="1:2" x14ac:dyDescent="0.2">
      <c r="A8567" s="50">
        <v>8564</v>
      </c>
      <c r="B8567" s="51">
        <v>63.512589570880905</v>
      </c>
    </row>
    <row r="8568" spans="1:2" x14ac:dyDescent="0.2">
      <c r="A8568" s="50">
        <v>8565</v>
      </c>
      <c r="B8568" s="51">
        <v>63.585810689621333</v>
      </c>
    </row>
    <row r="8569" spans="1:2" x14ac:dyDescent="0.2">
      <c r="A8569" s="50">
        <v>8566</v>
      </c>
      <c r="B8569" s="51">
        <v>63.370717215455457</v>
      </c>
    </row>
    <row r="8570" spans="1:2" x14ac:dyDescent="0.2">
      <c r="A8570" s="50">
        <v>8567</v>
      </c>
      <c r="B8570" s="51">
        <v>64.068069713794912</v>
      </c>
    </row>
    <row r="8571" spans="1:2" x14ac:dyDescent="0.2">
      <c r="A8571" s="50">
        <v>8568</v>
      </c>
      <c r="B8571" s="51">
        <v>62.250031281394421</v>
      </c>
    </row>
    <row r="8572" spans="1:2" x14ac:dyDescent="0.2">
      <c r="A8572" s="50">
        <v>8569</v>
      </c>
      <c r="B8572" s="51">
        <v>61.510647186233705</v>
      </c>
    </row>
    <row r="8573" spans="1:2" x14ac:dyDescent="0.2">
      <c r="A8573" s="50">
        <v>8570</v>
      </c>
      <c r="B8573" s="51">
        <v>62.272134416298712</v>
      </c>
    </row>
    <row r="8574" spans="1:2" x14ac:dyDescent="0.2">
      <c r="A8574" s="50">
        <v>8571</v>
      </c>
      <c r="B8574" s="51">
        <v>59.514503311037608</v>
      </c>
    </row>
    <row r="8575" spans="1:2" x14ac:dyDescent="0.2">
      <c r="A8575" s="50">
        <v>8572</v>
      </c>
      <c r="B8575" s="51">
        <v>62.824426622092503</v>
      </c>
    </row>
    <row r="8576" spans="1:2" x14ac:dyDescent="0.2">
      <c r="A8576" s="50">
        <v>8573</v>
      </c>
      <c r="B8576" s="51">
        <v>61.266685059483308</v>
      </c>
    </row>
    <row r="8577" spans="1:2" x14ac:dyDescent="0.2">
      <c r="A8577" s="50">
        <v>8574</v>
      </c>
      <c r="B8577" s="51">
        <v>62.99742573991751</v>
      </c>
    </row>
    <row r="8578" spans="1:2" x14ac:dyDescent="0.2">
      <c r="A8578" s="50">
        <v>8575</v>
      </c>
      <c r="B8578" s="51">
        <v>63.440937055111519</v>
      </c>
    </row>
    <row r="8579" spans="1:2" x14ac:dyDescent="0.2">
      <c r="A8579" s="50">
        <v>8576</v>
      </c>
      <c r="B8579" s="51">
        <v>63.816496699109798</v>
      </c>
    </row>
    <row r="8580" spans="1:2" x14ac:dyDescent="0.2">
      <c r="A8580" s="50">
        <v>8577</v>
      </c>
      <c r="B8580" s="51">
        <v>62.78613711198566</v>
      </c>
    </row>
    <row r="8581" spans="1:2" x14ac:dyDescent="0.2">
      <c r="A8581" s="50">
        <v>8578</v>
      </c>
      <c r="B8581" s="51">
        <v>59.391244588095397</v>
      </c>
    </row>
    <row r="8582" spans="1:2" x14ac:dyDescent="0.2">
      <c r="A8582" s="50">
        <v>8579</v>
      </c>
      <c r="B8582" s="51">
        <v>63.012913076227719</v>
      </c>
    </row>
    <row r="8583" spans="1:2" x14ac:dyDescent="0.2">
      <c r="A8583" s="50">
        <v>8580</v>
      </c>
      <c r="B8583" s="51">
        <v>60.670810436455682</v>
      </c>
    </row>
    <row r="8584" spans="1:2" x14ac:dyDescent="0.2">
      <c r="A8584" s="50">
        <v>8581</v>
      </c>
      <c r="B8584" s="51">
        <v>65.64458146623133</v>
      </c>
    </row>
    <row r="8585" spans="1:2" x14ac:dyDescent="0.2">
      <c r="A8585" s="50">
        <v>8582</v>
      </c>
      <c r="B8585" s="51">
        <v>64.516387569480059</v>
      </c>
    </row>
    <row r="8586" spans="1:2" x14ac:dyDescent="0.2">
      <c r="A8586" s="50">
        <v>8583</v>
      </c>
      <c r="B8586" s="51">
        <v>62.910260954928354</v>
      </c>
    </row>
    <row r="8587" spans="1:2" x14ac:dyDescent="0.2">
      <c r="A8587" s="50">
        <v>8584</v>
      </c>
      <c r="B8587" s="51">
        <v>58.299985964487973</v>
      </c>
    </row>
    <row r="8588" spans="1:2" x14ac:dyDescent="0.2">
      <c r="A8588" s="50">
        <v>8585</v>
      </c>
      <c r="B8588" s="51">
        <v>64.411274124433973</v>
      </c>
    </row>
    <row r="8589" spans="1:2" x14ac:dyDescent="0.2">
      <c r="A8589" s="50">
        <v>8586</v>
      </c>
      <c r="B8589" s="51">
        <v>63.101875716148847</v>
      </c>
    </row>
    <row r="8590" spans="1:2" x14ac:dyDescent="0.2">
      <c r="A8590" s="50">
        <v>8587</v>
      </c>
      <c r="B8590" s="51">
        <v>65.566550746126154</v>
      </c>
    </row>
    <row r="8591" spans="1:2" x14ac:dyDescent="0.2">
      <c r="A8591" s="50">
        <v>8588</v>
      </c>
      <c r="B8591" s="51">
        <v>59.802128492354022</v>
      </c>
    </row>
    <row r="8592" spans="1:2" x14ac:dyDescent="0.2">
      <c r="A8592" s="50">
        <v>8589</v>
      </c>
      <c r="B8592" s="51">
        <v>64.03492043381226</v>
      </c>
    </row>
    <row r="8593" spans="1:2" x14ac:dyDescent="0.2">
      <c r="A8593" s="50">
        <v>8590</v>
      </c>
      <c r="B8593" s="51">
        <v>63.981471703711215</v>
      </c>
    </row>
    <row r="8594" spans="1:2" x14ac:dyDescent="0.2">
      <c r="A8594" s="50">
        <v>8591</v>
      </c>
      <c r="B8594" s="51">
        <v>62.425861865288972</v>
      </c>
    </row>
    <row r="8595" spans="1:2" x14ac:dyDescent="0.2">
      <c r="A8595" s="50">
        <v>8592</v>
      </c>
      <c r="B8595" s="51">
        <v>60.94616099751331</v>
      </c>
    </row>
    <row r="8596" spans="1:2" x14ac:dyDescent="0.2">
      <c r="A8596" s="50">
        <v>8593</v>
      </c>
      <c r="B8596" s="51">
        <v>64.101673029639898</v>
      </c>
    </row>
    <row r="8597" spans="1:2" x14ac:dyDescent="0.2">
      <c r="A8597" s="50">
        <v>8594</v>
      </c>
      <c r="B8597" s="51">
        <v>60.643581761997559</v>
      </c>
    </row>
    <row r="8598" spans="1:2" x14ac:dyDescent="0.2">
      <c r="A8598" s="50">
        <v>8595</v>
      </c>
      <c r="B8598" s="51">
        <v>62.053451767034886</v>
      </c>
    </row>
    <row r="8599" spans="1:2" x14ac:dyDescent="0.2">
      <c r="A8599" s="50">
        <v>8596</v>
      </c>
      <c r="B8599" s="51">
        <v>63.68961659215006</v>
      </c>
    </row>
    <row r="8600" spans="1:2" x14ac:dyDescent="0.2">
      <c r="A8600" s="50">
        <v>8597</v>
      </c>
      <c r="B8600" s="51">
        <v>61.607395941020606</v>
      </c>
    </row>
    <row r="8601" spans="1:2" x14ac:dyDescent="0.2">
      <c r="A8601" s="50">
        <v>8598</v>
      </c>
      <c r="B8601" s="51">
        <v>63.540126791294625</v>
      </c>
    </row>
    <row r="8602" spans="1:2" x14ac:dyDescent="0.2">
      <c r="A8602" s="50">
        <v>8599</v>
      </c>
      <c r="B8602" s="51">
        <v>61.959211688225338</v>
      </c>
    </row>
    <row r="8603" spans="1:2" x14ac:dyDescent="0.2">
      <c r="A8603" s="50">
        <v>8600</v>
      </c>
      <c r="B8603" s="51">
        <v>62.389287813578569</v>
      </c>
    </row>
    <row r="8604" spans="1:2" x14ac:dyDescent="0.2">
      <c r="A8604" s="50">
        <v>8601</v>
      </c>
      <c r="B8604" s="51">
        <v>58.556421070396595</v>
      </c>
    </row>
    <row r="8605" spans="1:2" x14ac:dyDescent="0.2">
      <c r="A8605" s="50">
        <v>8602</v>
      </c>
      <c r="B8605" s="51">
        <v>64.12344517304328</v>
      </c>
    </row>
    <row r="8606" spans="1:2" x14ac:dyDescent="0.2">
      <c r="A8606" s="50">
        <v>8603</v>
      </c>
      <c r="B8606" s="51">
        <v>63.737583378285734</v>
      </c>
    </row>
    <row r="8607" spans="1:2" x14ac:dyDescent="0.2">
      <c r="A8607" s="50">
        <v>8604</v>
      </c>
      <c r="B8607" s="51">
        <v>62.973340326027554</v>
      </c>
    </row>
    <row r="8608" spans="1:2" x14ac:dyDescent="0.2">
      <c r="A8608" s="50">
        <v>8605</v>
      </c>
      <c r="B8608" s="51">
        <v>56.248245276280436</v>
      </c>
    </row>
    <row r="8609" spans="1:2" x14ac:dyDescent="0.2">
      <c r="A8609" s="50">
        <v>8606</v>
      </c>
      <c r="B8609" s="51">
        <v>65.696897814480948</v>
      </c>
    </row>
    <row r="8610" spans="1:2" x14ac:dyDescent="0.2">
      <c r="A8610" s="50">
        <v>8607</v>
      </c>
      <c r="B8610" s="51">
        <v>61.487895877970615</v>
      </c>
    </row>
    <row r="8611" spans="1:2" x14ac:dyDescent="0.2">
      <c r="A8611" s="50">
        <v>8608</v>
      </c>
      <c r="B8611" s="51">
        <v>64.013916682724542</v>
      </c>
    </row>
    <row r="8612" spans="1:2" x14ac:dyDescent="0.2">
      <c r="A8612" s="50">
        <v>8609</v>
      </c>
      <c r="B8612" s="51">
        <v>60.853548240119103</v>
      </c>
    </row>
    <row r="8613" spans="1:2" x14ac:dyDescent="0.2">
      <c r="A8613" s="50">
        <v>8610</v>
      </c>
      <c r="B8613" s="51">
        <v>61.525188258563084</v>
      </c>
    </row>
    <row r="8614" spans="1:2" x14ac:dyDescent="0.2">
      <c r="A8614" s="50">
        <v>8611</v>
      </c>
      <c r="B8614" s="51">
        <v>61.092565585386708</v>
      </c>
    </row>
    <row r="8615" spans="1:2" x14ac:dyDescent="0.2">
      <c r="A8615" s="50">
        <v>8612</v>
      </c>
      <c r="B8615" s="51">
        <v>62.344825568125849</v>
      </c>
    </row>
    <row r="8616" spans="1:2" x14ac:dyDescent="0.2">
      <c r="A8616" s="50">
        <v>8613</v>
      </c>
      <c r="B8616" s="51">
        <v>62.687229920634543</v>
      </c>
    </row>
    <row r="8617" spans="1:2" x14ac:dyDescent="0.2">
      <c r="A8617" s="50">
        <v>8614</v>
      </c>
      <c r="B8617" s="51">
        <v>64.791343976949349</v>
      </c>
    </row>
    <row r="8618" spans="1:2" x14ac:dyDescent="0.2">
      <c r="A8618" s="50">
        <v>8615</v>
      </c>
      <c r="B8618" s="51">
        <v>60.987214284414954</v>
      </c>
    </row>
    <row r="8619" spans="1:2" x14ac:dyDescent="0.2">
      <c r="A8619" s="50">
        <v>8616</v>
      </c>
      <c r="B8619" s="51">
        <v>61.156386723903658</v>
      </c>
    </row>
    <row r="8620" spans="1:2" x14ac:dyDescent="0.2">
      <c r="A8620" s="50">
        <v>8617</v>
      </c>
      <c r="B8620" s="51">
        <v>62.169715465029796</v>
      </c>
    </row>
    <row r="8621" spans="1:2" x14ac:dyDescent="0.2">
      <c r="A8621" s="50">
        <v>8618</v>
      </c>
      <c r="B8621" s="51">
        <v>63.259605050965511</v>
      </c>
    </row>
    <row r="8622" spans="1:2" x14ac:dyDescent="0.2">
      <c r="A8622" s="50">
        <v>8619</v>
      </c>
      <c r="B8622" s="51">
        <v>62.664318738888433</v>
      </c>
    </row>
    <row r="8623" spans="1:2" x14ac:dyDescent="0.2">
      <c r="A8623" s="50">
        <v>8620</v>
      </c>
      <c r="B8623" s="51">
        <v>60.030967191373698</v>
      </c>
    </row>
    <row r="8624" spans="1:2" x14ac:dyDescent="0.2">
      <c r="A8624" s="50">
        <v>8621</v>
      </c>
      <c r="B8624" s="51">
        <v>61.937178522219746</v>
      </c>
    </row>
    <row r="8625" spans="1:2" x14ac:dyDescent="0.2">
      <c r="A8625" s="50">
        <v>8622</v>
      </c>
      <c r="B8625" s="51">
        <v>64.192739987910684</v>
      </c>
    </row>
    <row r="8626" spans="1:2" x14ac:dyDescent="0.2">
      <c r="A8626" s="50">
        <v>8623</v>
      </c>
      <c r="B8626" s="51">
        <v>60.418898634855651</v>
      </c>
    </row>
    <row r="8627" spans="1:2" x14ac:dyDescent="0.2">
      <c r="A8627" s="50">
        <v>8624</v>
      </c>
      <c r="B8627" s="51">
        <v>62.581451464450922</v>
      </c>
    </row>
    <row r="8628" spans="1:2" x14ac:dyDescent="0.2">
      <c r="A8628" s="50">
        <v>8625</v>
      </c>
      <c r="B8628" s="51">
        <v>61.981234772361965</v>
      </c>
    </row>
    <row r="8629" spans="1:2" x14ac:dyDescent="0.2">
      <c r="A8629" s="50">
        <v>8626</v>
      </c>
      <c r="B8629" s="51">
        <v>60.811075009664258</v>
      </c>
    </row>
    <row r="8630" spans="1:2" x14ac:dyDescent="0.2">
      <c r="A8630" s="50">
        <v>8627</v>
      </c>
      <c r="B8630" s="51">
        <v>64.715629067401096</v>
      </c>
    </row>
    <row r="8631" spans="1:2" x14ac:dyDescent="0.2">
      <c r="A8631" s="50">
        <v>8628</v>
      </c>
      <c r="B8631" s="51">
        <v>58.692223090767072</v>
      </c>
    </row>
    <row r="8632" spans="1:2" x14ac:dyDescent="0.2">
      <c r="A8632" s="50">
        <v>8629</v>
      </c>
      <c r="B8632" s="51">
        <v>58.884690356490218</v>
      </c>
    </row>
    <row r="8633" spans="1:2" x14ac:dyDescent="0.2">
      <c r="A8633" s="50">
        <v>8630</v>
      </c>
      <c r="B8633" s="51">
        <v>58.185819634627947</v>
      </c>
    </row>
    <row r="8634" spans="1:2" x14ac:dyDescent="0.2">
      <c r="A8634" s="50">
        <v>8631</v>
      </c>
      <c r="B8634" s="51">
        <v>59.697579906819314</v>
      </c>
    </row>
    <row r="8635" spans="1:2" x14ac:dyDescent="0.2">
      <c r="A8635" s="50">
        <v>8632</v>
      </c>
      <c r="B8635" s="51">
        <v>64.311145510623874</v>
      </c>
    </row>
    <row r="8636" spans="1:2" x14ac:dyDescent="0.2">
      <c r="A8636" s="50">
        <v>8633</v>
      </c>
      <c r="B8636" s="51">
        <v>63.301807474388248</v>
      </c>
    </row>
    <row r="8637" spans="1:2" x14ac:dyDescent="0.2">
      <c r="A8637" s="50">
        <v>8634</v>
      </c>
      <c r="B8637" s="51">
        <v>64.348521280850093</v>
      </c>
    </row>
    <row r="8638" spans="1:2" x14ac:dyDescent="0.2">
      <c r="A8638" s="50">
        <v>8635</v>
      </c>
      <c r="B8638" s="51">
        <v>61.725531589043712</v>
      </c>
    </row>
    <row r="8639" spans="1:2" x14ac:dyDescent="0.2">
      <c r="A8639" s="50">
        <v>8636</v>
      </c>
      <c r="B8639" s="51">
        <v>63.126609457068753</v>
      </c>
    </row>
    <row r="8640" spans="1:2" x14ac:dyDescent="0.2">
      <c r="A8640" s="50">
        <v>8637</v>
      </c>
      <c r="B8640" s="51">
        <v>63.037187527693177</v>
      </c>
    </row>
    <row r="8641" spans="1:2" x14ac:dyDescent="0.2">
      <c r="A8641" s="50">
        <v>8638</v>
      </c>
      <c r="B8641" s="51">
        <v>66.359685756893583</v>
      </c>
    </row>
    <row r="8642" spans="1:2" x14ac:dyDescent="0.2">
      <c r="A8642" s="50">
        <v>8639</v>
      </c>
      <c r="B8642" s="51">
        <v>58.465687053532157</v>
      </c>
    </row>
    <row r="8643" spans="1:2" x14ac:dyDescent="0.2">
      <c r="A8643" s="50">
        <v>8640</v>
      </c>
      <c r="B8643" s="51">
        <v>59.342081711189209</v>
      </c>
    </row>
    <row r="8644" spans="1:2" x14ac:dyDescent="0.2">
      <c r="A8644" s="50">
        <v>8641</v>
      </c>
      <c r="B8644" s="51">
        <v>65.492491568773062</v>
      </c>
    </row>
    <row r="8645" spans="1:2" x14ac:dyDescent="0.2">
      <c r="A8645" s="50">
        <v>8642</v>
      </c>
      <c r="B8645" s="51">
        <v>61.66660983918625</v>
      </c>
    </row>
    <row r="8646" spans="1:2" x14ac:dyDescent="0.2">
      <c r="A8646" s="50">
        <v>8643</v>
      </c>
      <c r="B8646" s="51">
        <v>63.327757465432015</v>
      </c>
    </row>
    <row r="8647" spans="1:2" x14ac:dyDescent="0.2">
      <c r="A8647" s="50">
        <v>8644</v>
      </c>
      <c r="B8647" s="51">
        <v>62.484953598200896</v>
      </c>
    </row>
    <row r="8648" spans="1:2" x14ac:dyDescent="0.2">
      <c r="A8648" s="50">
        <v>8645</v>
      </c>
      <c r="B8648" s="51">
        <v>60.741652807922087</v>
      </c>
    </row>
    <row r="8649" spans="1:2" x14ac:dyDescent="0.2">
      <c r="A8649" s="50">
        <v>8646</v>
      </c>
      <c r="B8649" s="51">
        <v>65.115108803545652</v>
      </c>
    </row>
    <row r="8650" spans="1:2" x14ac:dyDescent="0.2">
      <c r="A8650" s="50">
        <v>8647</v>
      </c>
      <c r="B8650" s="51">
        <v>65.936193931143819</v>
      </c>
    </row>
    <row r="8651" spans="1:2" x14ac:dyDescent="0.2">
      <c r="A8651" s="50">
        <v>8648</v>
      </c>
      <c r="B8651" s="51">
        <v>61.305170105195977</v>
      </c>
    </row>
    <row r="8652" spans="1:2" x14ac:dyDescent="0.2">
      <c r="A8652" s="50">
        <v>8649</v>
      </c>
      <c r="B8652" s="51">
        <v>64.971582799460336</v>
      </c>
    </row>
    <row r="8653" spans="1:2" x14ac:dyDescent="0.2">
      <c r="A8653" s="50">
        <v>8650</v>
      </c>
      <c r="B8653" s="51">
        <v>67.194344847707711</v>
      </c>
    </row>
    <row r="8654" spans="1:2" x14ac:dyDescent="0.2">
      <c r="A8654" s="50">
        <v>8651</v>
      </c>
      <c r="B8654" s="51">
        <v>60.714998567145379</v>
      </c>
    </row>
    <row r="8655" spans="1:2" x14ac:dyDescent="0.2">
      <c r="A8655" s="50">
        <v>8652</v>
      </c>
      <c r="B8655" s="51">
        <v>61.878933454759064</v>
      </c>
    </row>
    <row r="8656" spans="1:2" x14ac:dyDescent="0.2">
      <c r="A8656" s="50">
        <v>8653</v>
      </c>
      <c r="B8656" s="51">
        <v>64.490392679296761</v>
      </c>
    </row>
    <row r="8657" spans="1:2" x14ac:dyDescent="0.2">
      <c r="A8657" s="50">
        <v>8654</v>
      </c>
      <c r="B8657" s="51">
        <v>59.58687380348173</v>
      </c>
    </row>
    <row r="8658" spans="1:2" x14ac:dyDescent="0.2">
      <c r="A8658" s="50">
        <v>8655</v>
      </c>
      <c r="B8658" s="51">
        <v>64.627253179351129</v>
      </c>
    </row>
    <row r="8659" spans="1:2" x14ac:dyDescent="0.2">
      <c r="A8659" s="50">
        <v>8656</v>
      </c>
      <c r="B8659" s="51">
        <v>62.724968580062395</v>
      </c>
    </row>
    <row r="8660" spans="1:2" x14ac:dyDescent="0.2">
      <c r="A8660" s="50">
        <v>8657</v>
      </c>
      <c r="B8660" s="51">
        <v>59.73784499668804</v>
      </c>
    </row>
    <row r="8661" spans="1:2" x14ac:dyDescent="0.2">
      <c r="A8661" s="50">
        <v>8658</v>
      </c>
      <c r="B8661" s="51">
        <v>62.462540257942329</v>
      </c>
    </row>
    <row r="8662" spans="1:2" x14ac:dyDescent="0.2">
      <c r="A8662" s="50">
        <v>8659</v>
      </c>
      <c r="B8662" s="51">
        <v>62.33061187088002</v>
      </c>
    </row>
    <row r="8663" spans="1:2" x14ac:dyDescent="0.2">
      <c r="A8663" s="50">
        <v>8660</v>
      </c>
      <c r="B8663" s="51">
        <v>59.112437242086045</v>
      </c>
    </row>
    <row r="8664" spans="1:2" x14ac:dyDescent="0.2">
      <c r="A8664" s="50">
        <v>8661</v>
      </c>
      <c r="B8664" s="51">
        <v>63.414182439333153</v>
      </c>
    </row>
    <row r="8665" spans="1:2" x14ac:dyDescent="0.2">
      <c r="A8665" s="50">
        <v>8662</v>
      </c>
      <c r="B8665" s="51">
        <v>58.768438546040407</v>
      </c>
    </row>
    <row r="8666" spans="1:2" x14ac:dyDescent="0.2">
      <c r="A8666" s="50">
        <v>8663</v>
      </c>
      <c r="B8666" s="51">
        <v>63.866667909428806</v>
      </c>
    </row>
    <row r="8667" spans="1:2" x14ac:dyDescent="0.2">
      <c r="A8667" s="50">
        <v>8664</v>
      </c>
      <c r="B8667" s="51">
        <v>64.557649860026658</v>
      </c>
    </row>
    <row r="8668" spans="1:2" x14ac:dyDescent="0.2">
      <c r="A8668" s="50">
        <v>8665</v>
      </c>
      <c r="B8668" s="51">
        <v>61.366617387473255</v>
      </c>
    </row>
    <row r="8669" spans="1:2" x14ac:dyDescent="0.2">
      <c r="A8669" s="50">
        <v>8666</v>
      </c>
      <c r="B8669" s="51">
        <v>64.599783274419579</v>
      </c>
    </row>
    <row r="8670" spans="1:2" x14ac:dyDescent="0.2">
      <c r="A8670" s="50">
        <v>8667</v>
      </c>
      <c r="B8670" s="51">
        <v>59.204512670293418</v>
      </c>
    </row>
    <row r="8671" spans="1:2" x14ac:dyDescent="0.2">
      <c r="A8671" s="50">
        <v>8668</v>
      </c>
      <c r="B8671" s="51">
        <v>66.228483813438871</v>
      </c>
    </row>
    <row r="8672" spans="1:2" x14ac:dyDescent="0.2">
      <c r="A8672" s="50">
        <v>8669</v>
      </c>
      <c r="B8672" s="51">
        <v>61.116832812050681</v>
      </c>
    </row>
    <row r="8673" spans="1:2" x14ac:dyDescent="0.2">
      <c r="A8673" s="50">
        <v>8670</v>
      </c>
      <c r="B8673" s="51">
        <v>60.758618560295453</v>
      </c>
    </row>
    <row r="8674" spans="1:2" x14ac:dyDescent="0.2">
      <c r="A8674" s="50">
        <v>8671</v>
      </c>
      <c r="B8674" s="51">
        <v>63.276029341816333</v>
      </c>
    </row>
    <row r="8675" spans="1:2" x14ac:dyDescent="0.2">
      <c r="A8675" s="50">
        <v>8672</v>
      </c>
      <c r="B8675" s="51">
        <v>59.629589860551619</v>
      </c>
    </row>
    <row r="8676" spans="1:2" x14ac:dyDescent="0.2">
      <c r="A8676" s="50">
        <v>8673</v>
      </c>
      <c r="B8676" s="51">
        <v>62.641474180287396</v>
      </c>
    </row>
    <row r="8677" spans="1:2" x14ac:dyDescent="0.2">
      <c r="A8677" s="50">
        <v>8674</v>
      </c>
      <c r="B8677" s="51">
        <v>61.80637458789284</v>
      </c>
    </row>
    <row r="8678" spans="1:2" x14ac:dyDescent="0.2">
      <c r="A8678" s="50">
        <v>8675</v>
      </c>
      <c r="B8678" s="51">
        <v>61.389739098895248</v>
      </c>
    </row>
    <row r="8679" spans="1:2" x14ac:dyDescent="0.2">
      <c r="A8679" s="50">
        <v>8676</v>
      </c>
      <c r="B8679" s="51">
        <v>62.626874980765528</v>
      </c>
    </row>
    <row r="8680" spans="1:2" x14ac:dyDescent="0.2">
      <c r="A8680" s="50">
        <v>8677</v>
      </c>
      <c r="B8680" s="51">
        <v>65.210955753743789</v>
      </c>
    </row>
    <row r="8681" spans="1:2" x14ac:dyDescent="0.2">
      <c r="A8681" s="50">
        <v>8678</v>
      </c>
      <c r="B8681" s="51">
        <v>60.339885092145941</v>
      </c>
    </row>
    <row r="8682" spans="1:2" x14ac:dyDescent="0.2">
      <c r="A8682" s="50">
        <v>8679</v>
      </c>
      <c r="B8682" s="51">
        <v>62.762907398130999</v>
      </c>
    </row>
    <row r="8683" spans="1:2" x14ac:dyDescent="0.2">
      <c r="A8683" s="50">
        <v>8680</v>
      </c>
      <c r="B8683" s="51">
        <v>61.450432197990636</v>
      </c>
    </row>
    <row r="8684" spans="1:2" x14ac:dyDescent="0.2">
      <c r="A8684" s="50">
        <v>8681</v>
      </c>
      <c r="B8684" s="51">
        <v>62.448206243342092</v>
      </c>
    </row>
    <row r="8685" spans="1:2" x14ac:dyDescent="0.2">
      <c r="A8685" s="50">
        <v>8682</v>
      </c>
      <c r="B8685" s="51">
        <v>57.47484718555107</v>
      </c>
    </row>
    <row r="8686" spans="1:2" x14ac:dyDescent="0.2">
      <c r="A8686" s="50">
        <v>8683</v>
      </c>
      <c r="B8686" s="51">
        <v>65.151864709536582</v>
      </c>
    </row>
    <row r="8687" spans="1:2" x14ac:dyDescent="0.2">
      <c r="A8687" s="50">
        <v>8684</v>
      </c>
      <c r="B8687" s="51">
        <v>62.017348731664107</v>
      </c>
    </row>
    <row r="8688" spans="1:2" x14ac:dyDescent="0.2">
      <c r="A8688" s="50">
        <v>8685</v>
      </c>
      <c r="B8688" s="51">
        <v>62.213812346951613</v>
      </c>
    </row>
    <row r="8689" spans="1:2" x14ac:dyDescent="0.2">
      <c r="A8689" s="50">
        <v>8686</v>
      </c>
      <c r="B8689" s="51">
        <v>59.840306030415242</v>
      </c>
    </row>
    <row r="8690" spans="1:2" x14ac:dyDescent="0.2">
      <c r="A8690" s="50">
        <v>8687</v>
      </c>
      <c r="B8690" s="51">
        <v>62.286303954358118</v>
      </c>
    </row>
    <row r="8691" spans="1:2" x14ac:dyDescent="0.2">
      <c r="A8691" s="50">
        <v>8688</v>
      </c>
      <c r="B8691" s="51">
        <v>62.871426887895026</v>
      </c>
    </row>
    <row r="8692" spans="1:2" x14ac:dyDescent="0.2">
      <c r="A8692" s="50">
        <v>8689</v>
      </c>
      <c r="B8692" s="51">
        <v>63.897709756774823</v>
      </c>
    </row>
    <row r="8693" spans="1:2" x14ac:dyDescent="0.2">
      <c r="A8693" s="50">
        <v>8690</v>
      </c>
      <c r="B8693" s="51">
        <v>62.604133602232174</v>
      </c>
    </row>
    <row r="8694" spans="1:2" x14ac:dyDescent="0.2">
      <c r="A8694" s="50">
        <v>8691</v>
      </c>
      <c r="B8694" s="51">
        <v>60.289577758859281</v>
      </c>
    </row>
    <row r="8695" spans="1:2" x14ac:dyDescent="0.2">
      <c r="A8695" s="50">
        <v>8692</v>
      </c>
      <c r="B8695" s="51">
        <v>61.404508972891918</v>
      </c>
    </row>
    <row r="8696" spans="1:2" x14ac:dyDescent="0.2">
      <c r="A8696" s="50">
        <v>8693</v>
      </c>
      <c r="B8696" s="51">
        <v>61.465080930163893</v>
      </c>
    </row>
    <row r="8697" spans="1:2" x14ac:dyDescent="0.2">
      <c r="A8697" s="50">
        <v>8694</v>
      </c>
      <c r="B8697" s="51">
        <v>61.281740854726841</v>
      </c>
    </row>
    <row r="8698" spans="1:2" x14ac:dyDescent="0.2">
      <c r="A8698" s="50">
        <v>8695</v>
      </c>
      <c r="B8698" s="51">
        <v>61.820559304951772</v>
      </c>
    </row>
    <row r="8699" spans="1:2" x14ac:dyDescent="0.2">
      <c r="A8699" s="50">
        <v>8696</v>
      </c>
      <c r="B8699" s="51">
        <v>64.839071631943199</v>
      </c>
    </row>
    <row r="8700" spans="1:2" x14ac:dyDescent="0.2">
      <c r="A8700" s="50">
        <v>8697</v>
      </c>
      <c r="B8700" s="51">
        <v>57.809026822985409</v>
      </c>
    </row>
    <row r="8701" spans="1:2" x14ac:dyDescent="0.2">
      <c r="A8701" s="50">
        <v>8698</v>
      </c>
      <c r="B8701" s="51">
        <v>59.996152026572332</v>
      </c>
    </row>
    <row r="8702" spans="1:2" x14ac:dyDescent="0.2">
      <c r="A8702" s="50">
        <v>8699</v>
      </c>
      <c r="B8702" s="51">
        <v>63.557887305434292</v>
      </c>
    </row>
    <row r="8703" spans="1:2" x14ac:dyDescent="0.2">
      <c r="A8703" s="50">
        <v>8700</v>
      </c>
      <c r="B8703" s="51">
        <v>67.540543416257748</v>
      </c>
    </row>
    <row r="8704" spans="1:2" x14ac:dyDescent="0.2">
      <c r="A8704" s="50">
        <v>8701</v>
      </c>
      <c r="B8704" s="51">
        <v>66.611883037837885</v>
      </c>
    </row>
    <row r="8705" spans="1:2" x14ac:dyDescent="0.2">
      <c r="A8705" s="50">
        <v>8702</v>
      </c>
      <c r="B8705" s="51">
        <v>60.920935740324651</v>
      </c>
    </row>
    <row r="8706" spans="1:2" x14ac:dyDescent="0.2">
      <c r="A8706" s="50">
        <v>8703</v>
      </c>
      <c r="B8706" s="51">
        <v>61.343415644039311</v>
      </c>
    </row>
    <row r="8707" spans="1:2" x14ac:dyDescent="0.2">
      <c r="A8707" s="50">
        <v>8704</v>
      </c>
      <c r="B8707" s="51">
        <v>61.644221881509097</v>
      </c>
    </row>
    <row r="8708" spans="1:2" x14ac:dyDescent="0.2">
      <c r="A8708" s="50">
        <v>8705</v>
      </c>
      <c r="B8708" s="51">
        <v>60.68813327663544</v>
      </c>
    </row>
    <row r="8709" spans="1:2" x14ac:dyDescent="0.2">
      <c r="A8709" s="50">
        <v>8706</v>
      </c>
      <c r="B8709" s="51">
        <v>63.485277162313061</v>
      </c>
    </row>
    <row r="8710" spans="1:2" x14ac:dyDescent="0.2">
      <c r="A8710" s="50">
        <v>8707</v>
      </c>
      <c r="B8710" s="51">
        <v>57.968091257981712</v>
      </c>
    </row>
    <row r="8711" spans="1:2" x14ac:dyDescent="0.2">
      <c r="A8711" s="50">
        <v>8708</v>
      </c>
      <c r="B8711" s="51">
        <v>64.744826203699517</v>
      </c>
    </row>
    <row r="8712" spans="1:2" x14ac:dyDescent="0.2">
      <c r="A8712" s="50">
        <v>8709</v>
      </c>
      <c r="B8712" s="51">
        <v>62.544361672322047</v>
      </c>
    </row>
    <row r="8713" spans="1:2" x14ac:dyDescent="0.2">
      <c r="A8713" s="50">
        <v>8710</v>
      </c>
      <c r="B8713" s="51">
        <v>60.524273192707014</v>
      </c>
    </row>
    <row r="8714" spans="1:2" x14ac:dyDescent="0.2">
      <c r="A8714" s="50">
        <v>8711</v>
      </c>
      <c r="B8714" s="51">
        <v>60.827716170037569</v>
      </c>
    </row>
    <row r="8715" spans="1:2" x14ac:dyDescent="0.2">
      <c r="A8715" s="50">
        <v>8712</v>
      </c>
      <c r="B8715" s="51">
        <v>63.077273826078397</v>
      </c>
    </row>
    <row r="8716" spans="1:2" x14ac:dyDescent="0.2">
      <c r="A8716" s="50">
        <v>8713</v>
      </c>
      <c r="B8716" s="51">
        <v>60.448234961128463</v>
      </c>
    </row>
    <row r="8717" spans="1:2" x14ac:dyDescent="0.2">
      <c r="A8717" s="50">
        <v>8714</v>
      </c>
      <c r="B8717" s="51">
        <v>61.02787797310706</v>
      </c>
    </row>
    <row r="8718" spans="1:2" x14ac:dyDescent="0.2">
      <c r="A8718" s="50">
        <v>8715</v>
      </c>
      <c r="B8718" s="51">
        <v>62.521823030498432</v>
      </c>
    </row>
    <row r="8719" spans="1:2" x14ac:dyDescent="0.2">
      <c r="A8719" s="50">
        <v>8716</v>
      </c>
      <c r="B8719" s="51">
        <v>62.155603229903505</v>
      </c>
    </row>
    <row r="8720" spans="1:2" x14ac:dyDescent="0.2">
      <c r="A8720" s="50">
        <v>8717</v>
      </c>
      <c r="B8720" s="51">
        <v>60.120368751026014</v>
      </c>
    </row>
    <row r="8721" spans="1:2" x14ac:dyDescent="0.2">
      <c r="A8721" s="50">
        <v>8718</v>
      </c>
      <c r="B8721" s="51">
        <v>61.762012560047872</v>
      </c>
    </row>
    <row r="8722" spans="1:2" x14ac:dyDescent="0.2">
      <c r="A8722" s="50">
        <v>8719</v>
      </c>
      <c r="B8722" s="51">
        <v>65.272303681993677</v>
      </c>
    </row>
    <row r="8723" spans="1:2" x14ac:dyDescent="0.2">
      <c r="A8723" s="50">
        <v>8720</v>
      </c>
      <c r="B8723" s="51">
        <v>65.312888016417617</v>
      </c>
    </row>
    <row r="8724" spans="1:2" x14ac:dyDescent="0.2">
      <c r="A8724" s="50">
        <v>8721</v>
      </c>
      <c r="B8724" s="51">
        <v>61.842684122063275</v>
      </c>
    </row>
    <row r="8725" spans="1:2" x14ac:dyDescent="0.2">
      <c r="A8725" s="50">
        <v>8722</v>
      </c>
      <c r="B8725" s="51">
        <v>62.748069697798378</v>
      </c>
    </row>
    <row r="8726" spans="1:2" x14ac:dyDescent="0.2">
      <c r="A8726" s="50">
        <v>8723</v>
      </c>
      <c r="B8726" s="51">
        <v>64.450457234437181</v>
      </c>
    </row>
    <row r="8727" spans="1:2" x14ac:dyDescent="0.2">
      <c r="A8727" s="50">
        <v>8724</v>
      </c>
      <c r="B8727" s="51">
        <v>61.547841446285808</v>
      </c>
    </row>
    <row r="8728" spans="1:2" x14ac:dyDescent="0.2">
      <c r="A8728" s="50">
        <v>8725</v>
      </c>
      <c r="B8728" s="51">
        <v>63.767212574170344</v>
      </c>
    </row>
    <row r="8729" spans="1:2" x14ac:dyDescent="0.2">
      <c r="A8729" s="50">
        <v>8726</v>
      </c>
      <c r="B8729" s="51">
        <v>61.427506389742241</v>
      </c>
    </row>
    <row r="8730" spans="1:2" x14ac:dyDescent="0.2">
      <c r="A8730" s="50">
        <v>8727</v>
      </c>
      <c r="B8730" s="51">
        <v>64.287534548357243</v>
      </c>
    </row>
    <row r="8731" spans="1:2" x14ac:dyDescent="0.2">
      <c r="A8731" s="50">
        <v>8728</v>
      </c>
      <c r="B8731" s="51">
        <v>60.174213716601209</v>
      </c>
    </row>
    <row r="8732" spans="1:2" x14ac:dyDescent="0.2">
      <c r="A8732" s="50">
        <v>8729</v>
      </c>
      <c r="B8732" s="51">
        <v>63.142523805882568</v>
      </c>
    </row>
    <row r="8733" spans="1:2" x14ac:dyDescent="0.2">
      <c r="A8733" s="50">
        <v>8730</v>
      </c>
      <c r="B8733" s="51">
        <v>60.206446614068</v>
      </c>
    </row>
    <row r="8734" spans="1:2" x14ac:dyDescent="0.2">
      <c r="A8734" s="50">
        <v>8731</v>
      </c>
      <c r="B8734" s="51">
        <v>61.584884798233141</v>
      </c>
    </row>
    <row r="8735" spans="1:2" x14ac:dyDescent="0.2">
      <c r="A8735" s="50">
        <v>8732</v>
      </c>
      <c r="B8735" s="51">
        <v>60.895551535812572</v>
      </c>
    </row>
    <row r="8736" spans="1:2" x14ac:dyDescent="0.2">
      <c r="A8736" s="50">
        <v>8733</v>
      </c>
      <c r="B8736" s="51">
        <v>62.886558342026255</v>
      </c>
    </row>
    <row r="8737" spans="1:2" x14ac:dyDescent="0.2">
      <c r="A8737" s="50">
        <v>8734</v>
      </c>
      <c r="B8737" s="51">
        <v>61.076956441007361</v>
      </c>
    </row>
    <row r="8738" spans="1:2" x14ac:dyDescent="0.2">
      <c r="A8738" s="50">
        <v>8735</v>
      </c>
      <c r="B8738" s="51">
        <v>63.613980594126943</v>
      </c>
    </row>
    <row r="8739" spans="1:2" x14ac:dyDescent="0.2">
      <c r="A8739" s="50">
        <v>8736</v>
      </c>
      <c r="B8739" s="51">
        <v>61.784207919245063</v>
      </c>
    </row>
    <row r="8740" spans="1:2" x14ac:dyDescent="0.2">
      <c r="A8740" s="50">
        <v>8737</v>
      </c>
      <c r="B8740" s="51">
        <v>62.93406386207112</v>
      </c>
    </row>
    <row r="8741" spans="1:2" x14ac:dyDescent="0.2">
      <c r="A8741" s="50">
        <v>8738</v>
      </c>
      <c r="B8741" s="51">
        <v>63.660751969776889</v>
      </c>
    </row>
    <row r="8742" spans="1:2" x14ac:dyDescent="0.2">
      <c r="A8742" s="50">
        <v>8739</v>
      </c>
      <c r="B8742" s="51">
        <v>63.167483689715063</v>
      </c>
    </row>
    <row r="8743" spans="1:2" x14ac:dyDescent="0.2">
      <c r="A8743" s="50">
        <v>8740</v>
      </c>
      <c r="B8743" s="51">
        <v>65.059308551528488</v>
      </c>
    </row>
    <row r="8744" spans="1:2" x14ac:dyDescent="0.2">
      <c r="A8744" s="50">
        <v>8741</v>
      </c>
      <c r="B8744" s="51">
        <v>60.570542378302669</v>
      </c>
    </row>
    <row r="8745" spans="1:2" x14ac:dyDescent="0.2">
      <c r="A8745" s="50">
        <v>8742</v>
      </c>
      <c r="B8745" s="51">
        <v>62.227948111717289</v>
      </c>
    </row>
    <row r="8746" spans="1:2" x14ac:dyDescent="0.2">
      <c r="A8746" s="50">
        <v>8743</v>
      </c>
      <c r="B8746" s="51">
        <v>63.061582537045091</v>
      </c>
    </row>
    <row r="8747" spans="1:2" x14ac:dyDescent="0.2">
      <c r="A8747" s="50">
        <v>8744</v>
      </c>
      <c r="B8747" s="51">
        <v>63.234096712579237</v>
      </c>
    </row>
    <row r="8748" spans="1:2" x14ac:dyDescent="0.2">
      <c r="A8748" s="50">
        <v>8745</v>
      </c>
      <c r="B8748" s="51">
        <v>64.670931180293067</v>
      </c>
    </row>
    <row r="8749" spans="1:2" x14ac:dyDescent="0.2">
      <c r="A8749" s="50">
        <v>8746</v>
      </c>
      <c r="B8749" s="51">
        <v>61.180346838943734</v>
      </c>
    </row>
    <row r="8750" spans="1:2" x14ac:dyDescent="0.2">
      <c r="A8750" s="50">
        <v>8747</v>
      </c>
      <c r="B8750" s="51">
        <v>60.542423776427441</v>
      </c>
    </row>
    <row r="8751" spans="1:2" x14ac:dyDescent="0.2">
      <c r="A8751" s="50">
        <v>8748</v>
      </c>
      <c r="B8751" s="51">
        <v>63.94943300308384</v>
      </c>
    </row>
    <row r="8752" spans="1:2" x14ac:dyDescent="0.2">
      <c r="A8752" s="50">
        <v>8749</v>
      </c>
      <c r="B8752" s="51">
        <v>64.251166762892709</v>
      </c>
    </row>
    <row r="8753" spans="1:2" x14ac:dyDescent="0.2">
      <c r="A8753" s="50">
        <v>8750</v>
      </c>
      <c r="B8753" s="51">
        <v>61.901004315470388</v>
      </c>
    </row>
    <row r="8754" spans="1:2" x14ac:dyDescent="0.2">
      <c r="A8754" s="50">
        <v>8751</v>
      </c>
      <c r="B8754" s="51">
        <v>62.566952480085568</v>
      </c>
    </row>
    <row r="8755" spans="1:2" x14ac:dyDescent="0.2">
      <c r="A8755" s="50">
        <v>8752</v>
      </c>
      <c r="B8755" s="51">
        <v>65.782681848386076</v>
      </c>
    </row>
    <row r="8756" spans="1:2" x14ac:dyDescent="0.2">
      <c r="A8756" s="50">
        <v>8753</v>
      </c>
      <c r="B8756" s="51">
        <v>59.468870171958173</v>
      </c>
    </row>
    <row r="8757" spans="1:2" x14ac:dyDescent="0.2">
      <c r="A8757" s="50">
        <v>8754</v>
      </c>
      <c r="B8757" s="51">
        <v>65.00530047781352</v>
      </c>
    </row>
    <row r="8758" spans="1:2" x14ac:dyDescent="0.2">
      <c r="A8758" s="50">
        <v>8755</v>
      </c>
      <c r="B8758" s="51">
        <v>62.191756951080805</v>
      </c>
    </row>
    <row r="8759" spans="1:2" x14ac:dyDescent="0.2">
      <c r="A8759" s="50">
        <v>8756</v>
      </c>
      <c r="B8759" s="51">
        <v>61.688955914115176</v>
      </c>
    </row>
    <row r="8760" spans="1:2" x14ac:dyDescent="0.2">
      <c r="A8760" s="50">
        <v>8757</v>
      </c>
      <c r="B8760" s="51">
        <v>61.747779307312314</v>
      </c>
    </row>
    <row r="8761" spans="1:2" x14ac:dyDescent="0.2">
      <c r="A8761" s="50">
        <v>8758</v>
      </c>
      <c r="B8761" s="51">
        <v>61.570438569895245</v>
      </c>
    </row>
    <row r="8762" spans="1:2" x14ac:dyDescent="0.2">
      <c r="A8762" s="50">
        <v>8759</v>
      </c>
      <c r="B8762" s="51">
        <v>62.097465084323886</v>
      </c>
    </row>
    <row r="8763" spans="1:2" x14ac:dyDescent="0.2">
      <c r="A8763" s="50">
        <v>8760</v>
      </c>
      <c r="B8763" s="51">
        <v>60.370082346998629</v>
      </c>
    </row>
    <row r="8764" spans="1:2" x14ac:dyDescent="0.2">
      <c r="A8764" s="50">
        <v>8761</v>
      </c>
      <c r="B8764" s="51">
        <v>61.219420667599636</v>
      </c>
    </row>
    <row r="8765" spans="1:2" x14ac:dyDescent="0.2">
      <c r="A8765" s="50">
        <v>8762</v>
      </c>
      <c r="B8765" s="51">
        <v>61.995337236225254</v>
      </c>
    </row>
    <row r="8766" spans="1:2" x14ac:dyDescent="0.2">
      <c r="A8766" s="50">
        <v>8763</v>
      </c>
      <c r="B8766" s="51">
        <v>63.929116782575512</v>
      </c>
    </row>
    <row r="8767" spans="1:2" x14ac:dyDescent="0.2">
      <c r="A8767" s="50">
        <v>8764</v>
      </c>
      <c r="B8767" s="51">
        <v>61.052483075587794</v>
      </c>
    </row>
    <row r="8768" spans="1:2" x14ac:dyDescent="0.2">
      <c r="A8768" s="50">
        <v>8765</v>
      </c>
      <c r="B8768" s="51">
        <v>60.962237880917819</v>
      </c>
    </row>
    <row r="8769" spans="1:2" x14ac:dyDescent="0.2">
      <c r="A8769" s="50">
        <v>8766</v>
      </c>
      <c r="B8769" s="51">
        <v>62.701941824380704</v>
      </c>
    </row>
    <row r="8770" spans="1:2" x14ac:dyDescent="0.2">
      <c r="A8770" s="50">
        <v>8767</v>
      </c>
      <c r="B8770" s="51">
        <v>61.62985825570015</v>
      </c>
    </row>
    <row r="8771" spans="1:2" x14ac:dyDescent="0.2">
      <c r="A8771" s="50">
        <v>8768</v>
      </c>
      <c r="B8771" s="51">
        <v>61.923059002412856</v>
      </c>
    </row>
    <row r="8772" spans="1:2" x14ac:dyDescent="0.2">
      <c r="A8772" s="50">
        <v>8769</v>
      </c>
      <c r="B8772" s="51">
        <v>61.012045954527068</v>
      </c>
    </row>
    <row r="8773" spans="1:2" x14ac:dyDescent="0.2">
      <c r="A8773" s="50">
        <v>8770</v>
      </c>
      <c r="B8773" s="51">
        <v>63.846969637859338</v>
      </c>
    </row>
    <row r="8774" spans="1:2" x14ac:dyDescent="0.2">
      <c r="A8774" s="50">
        <v>8771</v>
      </c>
      <c r="B8774" s="51">
        <v>61.243102126306944</v>
      </c>
    </row>
    <row r="8775" spans="1:2" x14ac:dyDescent="0.2">
      <c r="A8775" s="50">
        <v>8772</v>
      </c>
      <c r="B8775" s="51">
        <v>65.446928343586663</v>
      </c>
    </row>
    <row r="8776" spans="1:2" x14ac:dyDescent="0.2">
      <c r="A8776" s="50">
        <v>8773</v>
      </c>
      <c r="B8776" s="51">
        <v>64.87031826994702</v>
      </c>
    </row>
    <row r="8777" spans="1:2" x14ac:dyDescent="0.2">
      <c r="A8777" s="50">
        <v>8774</v>
      </c>
      <c r="B8777" s="51">
        <v>62.367040510786957</v>
      </c>
    </row>
    <row r="8778" spans="1:2" x14ac:dyDescent="0.2">
      <c r="A8778" s="50">
        <v>8775</v>
      </c>
      <c r="B8778" s="51">
        <v>61.140980245159817</v>
      </c>
    </row>
    <row r="8779" spans="1:2" x14ac:dyDescent="0.2">
      <c r="A8779" s="50">
        <v>8776</v>
      </c>
      <c r="B8779" s="51">
        <v>63.397149699651912</v>
      </c>
    </row>
    <row r="8780" spans="1:2" x14ac:dyDescent="0.2">
      <c r="A8780" s="50">
        <v>8777</v>
      </c>
      <c r="B8780" s="51">
        <v>62.308444860270157</v>
      </c>
    </row>
    <row r="8781" spans="1:2" x14ac:dyDescent="0.2">
      <c r="A8781" s="50">
        <v>8778</v>
      </c>
      <c r="B8781" s="51">
        <v>61.328510377334638</v>
      </c>
    </row>
    <row r="8782" spans="1:2" x14ac:dyDescent="0.2">
      <c r="A8782" s="50">
        <v>8779</v>
      </c>
      <c r="B8782" s="51">
        <v>62.809449337619121</v>
      </c>
    </row>
    <row r="8783" spans="1:2" x14ac:dyDescent="0.2">
      <c r="A8783" s="50">
        <v>8780</v>
      </c>
      <c r="B8783" s="51">
        <v>64.157837560808574</v>
      </c>
    </row>
    <row r="8784" spans="1:2" x14ac:dyDescent="0.2">
      <c r="A8784" s="50">
        <v>8781</v>
      </c>
      <c r="B8784" s="51">
        <v>62.075457461526319</v>
      </c>
    </row>
    <row r="8785" spans="1:2" x14ac:dyDescent="0.2">
      <c r="A8785" s="50">
        <v>8782</v>
      </c>
      <c r="B8785" s="51">
        <v>62.039356168993535</v>
      </c>
    </row>
    <row r="8786" spans="1:2" x14ac:dyDescent="0.2">
      <c r="A8786" s="50">
        <v>8783</v>
      </c>
      <c r="B8786" s="51">
        <v>60.59840429985146</v>
      </c>
    </row>
    <row r="8787" spans="1:2" x14ac:dyDescent="0.2">
      <c r="A8787" s="50">
        <v>8784</v>
      </c>
      <c r="B8787" s="51">
        <v>60.616120566531073</v>
      </c>
    </row>
    <row r="8788" spans="1:2" x14ac:dyDescent="0.2">
      <c r="A8788" s="50">
        <v>8785</v>
      </c>
      <c r="B8788" s="51">
        <v>63.708252507964659</v>
      </c>
    </row>
    <row r="8789" spans="1:2" x14ac:dyDescent="0.2">
      <c r="A8789" s="50">
        <v>8786</v>
      </c>
      <c r="B8789" s="51">
        <v>65.378441995037448</v>
      </c>
    </row>
    <row r="8790" spans="1:2" x14ac:dyDescent="0.2">
      <c r="A8790" s="50">
        <v>8787</v>
      </c>
      <c r="B8790" s="51">
        <v>60.0869249910603</v>
      </c>
    </row>
    <row r="8791" spans="1:2" x14ac:dyDescent="0.2">
      <c r="A8791" s="50">
        <v>8788</v>
      </c>
      <c r="B8791" s="51">
        <v>63.344472510533173</v>
      </c>
    </row>
    <row r="8792" spans="1:2" x14ac:dyDescent="0.2">
      <c r="A8792" s="50">
        <v>8789</v>
      </c>
      <c r="B8792" s="51">
        <v>59.258034822788922</v>
      </c>
    </row>
    <row r="8793" spans="1:2" x14ac:dyDescent="0.2">
      <c r="A8793" s="50">
        <v>8790</v>
      </c>
      <c r="B8793" s="51">
        <v>63.208745726174563</v>
      </c>
    </row>
    <row r="8794" spans="1:2" x14ac:dyDescent="0.2">
      <c r="A8794" s="50">
        <v>8791</v>
      </c>
      <c r="B8794" s="51">
        <v>59.937793196068789</v>
      </c>
    </row>
    <row r="8795" spans="1:2" x14ac:dyDescent="0.2">
      <c r="A8795" s="50">
        <v>8792</v>
      </c>
      <c r="B8795" s="51">
        <v>62.11156394347104</v>
      </c>
    </row>
    <row r="8796" spans="1:2" x14ac:dyDescent="0.2">
      <c r="A8796" s="50">
        <v>8793</v>
      </c>
      <c r="B8796" s="51">
        <v>63.467897011146135</v>
      </c>
    </row>
    <row r="8797" spans="1:2" x14ac:dyDescent="0.2">
      <c r="A8797" s="50">
        <v>8794</v>
      </c>
      <c r="B8797" s="51">
        <v>62.133579632887091</v>
      </c>
    </row>
    <row r="8798" spans="1:2" x14ac:dyDescent="0.2">
      <c r="A8798" s="50">
        <v>8795</v>
      </c>
      <c r="B8798" s="51">
        <v>61.864786573582336</v>
      </c>
    </row>
    <row r="8799" spans="1:2" x14ac:dyDescent="0.2">
      <c r="A8799" s="50">
        <v>8796</v>
      </c>
      <c r="B8799" s="51">
        <v>61.204198191053194</v>
      </c>
    </row>
    <row r="8800" spans="1:2" x14ac:dyDescent="0.2">
      <c r="A8800" s="50">
        <v>8797</v>
      </c>
      <c r="B8800" s="51">
        <v>63.19258764332092</v>
      </c>
    </row>
    <row r="8801" spans="1:2" x14ac:dyDescent="0.2">
      <c r="A8801" s="50">
        <v>8798</v>
      </c>
      <c r="B8801" s="51">
        <v>62.847881188473863</v>
      </c>
    </row>
    <row r="8802" spans="1:2" x14ac:dyDescent="0.2">
      <c r="A8802" s="50">
        <v>8799</v>
      </c>
      <c r="B8802" s="51">
        <v>58.95097747349056</v>
      </c>
    </row>
    <row r="8803" spans="1:2" x14ac:dyDescent="0.2">
      <c r="A8803" s="50">
        <v>8800</v>
      </c>
      <c r="B8803" s="51">
        <v>63.632158209960522</v>
      </c>
    </row>
    <row r="8804" spans="1:2" x14ac:dyDescent="0.2">
      <c r="A8804" s="50">
        <v>8801</v>
      </c>
      <c r="B8804" s="51">
        <v>66.039245369284956</v>
      </c>
    </row>
    <row r="8805" spans="1:2" x14ac:dyDescent="0.2">
      <c r="A8805" s="50">
        <v>8802</v>
      </c>
      <c r="B8805" s="51">
        <v>59.053390485078559</v>
      </c>
    </row>
    <row r="8806" spans="1:2" x14ac:dyDescent="0.2">
      <c r="A8806" s="50">
        <v>8803</v>
      </c>
      <c r="B8806" s="51">
        <v>68.772157571675621</v>
      </c>
    </row>
    <row r="8807" spans="1:2" x14ac:dyDescent="0.2">
      <c r="A8807" s="50">
        <v>8804</v>
      </c>
      <c r="B8807" s="51">
        <v>60.495711709477753</v>
      </c>
    </row>
    <row r="8808" spans="1:2" x14ac:dyDescent="0.2">
      <c r="A8808" s="50">
        <v>8805</v>
      </c>
      <c r="B8808" s="51">
        <v>62.403556252118108</v>
      </c>
    </row>
    <row r="8809" spans="1:2" x14ac:dyDescent="0.2">
      <c r="A8809" s="50">
        <v>8806</v>
      </c>
      <c r="B8809" s="51">
        <v>62.507412292699385</v>
      </c>
    </row>
    <row r="8810" spans="1:2" x14ac:dyDescent="0.2">
      <c r="A8810" s="50">
        <v>8807</v>
      </c>
      <c r="B8810" s="51">
        <v>66.797905283495268</v>
      </c>
    </row>
    <row r="8811" spans="1:2" x14ac:dyDescent="0.2">
      <c r="A8811" s="50">
        <v>8808</v>
      </c>
      <c r="B8811" s="51">
        <v>57.189223643270971</v>
      </c>
    </row>
    <row r="8812" spans="1:2" x14ac:dyDescent="0.2">
      <c r="A8812" s="50">
        <v>8809</v>
      </c>
      <c r="B8812" s="51">
        <v>60.258420355695044</v>
      </c>
    </row>
    <row r="8813" spans="1:2" x14ac:dyDescent="0.2">
      <c r="A8813" s="50">
        <v>8810</v>
      </c>
      <c r="B8813" s="51">
        <v>62.949364985118137</v>
      </c>
    </row>
    <row r="8814" spans="1:2" x14ac:dyDescent="0.2">
      <c r="A8814" s="50">
        <v>8811</v>
      </c>
      <c r="B8814" s="51">
        <v>60.879205735852402</v>
      </c>
    </row>
    <row r="8815" spans="1:2" x14ac:dyDescent="0.2">
      <c r="A8815" s="50">
        <v>8812</v>
      </c>
      <c r="B8815" s="51">
        <v>64.386552921191239</v>
      </c>
    </row>
    <row r="8816" spans="1:2" x14ac:dyDescent="0.2">
      <c r="A8816" s="50">
        <v>8813</v>
      </c>
      <c r="B8816" s="51">
        <v>59.901413977926552</v>
      </c>
    </row>
    <row r="8817" spans="1:2" x14ac:dyDescent="0.2">
      <c r="A8817" s="50">
        <v>8814</v>
      </c>
      <c r="B8817" s="51">
        <v>63.786353272934115</v>
      </c>
    </row>
    <row r="8818" spans="1:2" x14ac:dyDescent="0.2">
      <c r="A8818" s="50">
        <v>8815</v>
      </c>
      <c r="B8818" s="51">
        <v>64.920221407496115</v>
      </c>
    </row>
    <row r="8819" spans="1:2" x14ac:dyDescent="0.2">
      <c r="A8819" s="50">
        <v>8816</v>
      </c>
      <c r="B8819" s="51">
        <v>60.78494270900292</v>
      </c>
    </row>
    <row r="8820" spans="1:2" x14ac:dyDescent="0.2">
      <c r="A8820" s="50">
        <v>8817</v>
      </c>
      <c r="B8820" s="51">
        <v>61.703248687022153</v>
      </c>
    </row>
    <row r="8821" spans="1:2" x14ac:dyDescent="0.2">
      <c r="A8821" s="50">
        <v>8818</v>
      </c>
      <c r="B8821" s="51">
        <v>60.466866181106241</v>
      </c>
    </row>
    <row r="8822" spans="1:2" x14ac:dyDescent="0.2">
      <c r="A8822" s="50">
        <v>8819</v>
      </c>
      <c r="B8822" s="51">
        <v>64.215375359654502</v>
      </c>
    </row>
    <row r="8823" spans="1:2" x14ac:dyDescent="0.2">
      <c r="A8823" s="50">
        <v>8820</v>
      </c>
      <c r="B8823" s="51">
        <v>63.512589570880905</v>
      </c>
    </row>
    <row r="8824" spans="1:2" x14ac:dyDescent="0.2">
      <c r="A8824" s="50">
        <v>8821</v>
      </c>
      <c r="B8824" s="51">
        <v>63.585810689621333</v>
      </c>
    </row>
    <row r="8825" spans="1:2" x14ac:dyDescent="0.2">
      <c r="A8825" s="50">
        <v>8822</v>
      </c>
      <c r="B8825" s="51">
        <v>63.370717215455457</v>
      </c>
    </row>
    <row r="8826" spans="1:2" x14ac:dyDescent="0.2">
      <c r="A8826" s="50">
        <v>8823</v>
      </c>
      <c r="B8826" s="51">
        <v>64.068069713794912</v>
      </c>
    </row>
    <row r="8827" spans="1:2" x14ac:dyDescent="0.2">
      <c r="A8827" s="50">
        <v>8824</v>
      </c>
      <c r="B8827" s="51">
        <v>62.250031281394421</v>
      </c>
    </row>
    <row r="8828" spans="1:2" x14ac:dyDescent="0.2">
      <c r="A8828" s="50">
        <v>8825</v>
      </c>
      <c r="B8828" s="51">
        <v>61.510647186233705</v>
      </c>
    </row>
    <row r="8829" spans="1:2" x14ac:dyDescent="0.2">
      <c r="A8829" s="50">
        <v>8826</v>
      </c>
      <c r="B8829" s="51">
        <v>62.272134416298712</v>
      </c>
    </row>
    <row r="8830" spans="1:2" x14ac:dyDescent="0.2">
      <c r="A8830" s="50">
        <v>8827</v>
      </c>
      <c r="B8830" s="51">
        <v>59.514503311037608</v>
      </c>
    </row>
    <row r="8831" spans="1:2" x14ac:dyDescent="0.2">
      <c r="A8831" s="50">
        <v>8828</v>
      </c>
      <c r="B8831" s="51">
        <v>62.824426622092503</v>
      </c>
    </row>
    <row r="8832" spans="1:2" x14ac:dyDescent="0.2">
      <c r="A8832" s="50">
        <v>8829</v>
      </c>
      <c r="B8832" s="51">
        <v>61.266685059483308</v>
      </c>
    </row>
    <row r="8833" spans="1:2" x14ac:dyDescent="0.2">
      <c r="A8833" s="50">
        <v>8830</v>
      </c>
      <c r="B8833" s="51">
        <v>62.99742573991751</v>
      </c>
    </row>
    <row r="8834" spans="1:2" x14ac:dyDescent="0.2">
      <c r="A8834" s="50">
        <v>8831</v>
      </c>
      <c r="B8834" s="51">
        <v>63.440937055111519</v>
      </c>
    </row>
    <row r="8835" spans="1:2" x14ac:dyDescent="0.2">
      <c r="A8835" s="50">
        <v>8832</v>
      </c>
      <c r="B8835" s="51">
        <v>63.816496699109798</v>
      </c>
    </row>
    <row r="8836" spans="1:2" x14ac:dyDescent="0.2">
      <c r="A8836" s="50">
        <v>8833</v>
      </c>
      <c r="B8836" s="51">
        <v>62.78613711198566</v>
      </c>
    </row>
    <row r="8837" spans="1:2" x14ac:dyDescent="0.2">
      <c r="A8837" s="50">
        <v>8834</v>
      </c>
      <c r="B8837" s="51">
        <v>59.391244588095397</v>
      </c>
    </row>
    <row r="8838" spans="1:2" x14ac:dyDescent="0.2">
      <c r="A8838" s="50">
        <v>8835</v>
      </c>
      <c r="B8838" s="51">
        <v>63.012913076227719</v>
      </c>
    </row>
    <row r="8839" spans="1:2" x14ac:dyDescent="0.2">
      <c r="A8839" s="50">
        <v>8836</v>
      </c>
      <c r="B8839" s="51">
        <v>60.670810436455682</v>
      </c>
    </row>
    <row r="8840" spans="1:2" x14ac:dyDescent="0.2">
      <c r="A8840" s="50">
        <v>8837</v>
      </c>
      <c r="B8840" s="51">
        <v>65.64458146623133</v>
      </c>
    </row>
    <row r="8841" spans="1:2" x14ac:dyDescent="0.2">
      <c r="A8841" s="50">
        <v>8838</v>
      </c>
      <c r="B8841" s="51">
        <v>64.516387569480059</v>
      </c>
    </row>
    <row r="8842" spans="1:2" x14ac:dyDescent="0.2">
      <c r="A8842" s="50">
        <v>8839</v>
      </c>
      <c r="B8842" s="51">
        <v>62.910260954928354</v>
      </c>
    </row>
    <row r="8843" spans="1:2" x14ac:dyDescent="0.2">
      <c r="A8843" s="50">
        <v>8840</v>
      </c>
      <c r="B8843" s="51">
        <v>58.299985964487973</v>
      </c>
    </row>
    <row r="8844" spans="1:2" x14ac:dyDescent="0.2">
      <c r="A8844" s="50">
        <v>8841</v>
      </c>
      <c r="B8844" s="51">
        <v>64.411274124433973</v>
      </c>
    </row>
    <row r="8845" spans="1:2" x14ac:dyDescent="0.2">
      <c r="A8845" s="50">
        <v>8842</v>
      </c>
      <c r="B8845" s="51">
        <v>63.101875716148847</v>
      </c>
    </row>
    <row r="8846" spans="1:2" x14ac:dyDescent="0.2">
      <c r="A8846" s="50">
        <v>8843</v>
      </c>
      <c r="B8846" s="51">
        <v>65.566550746126154</v>
      </c>
    </row>
    <row r="8847" spans="1:2" x14ac:dyDescent="0.2">
      <c r="A8847" s="50">
        <v>8844</v>
      </c>
      <c r="B8847" s="51">
        <v>59.802128492354022</v>
      </c>
    </row>
    <row r="8848" spans="1:2" x14ac:dyDescent="0.2">
      <c r="A8848" s="50">
        <v>8845</v>
      </c>
      <c r="B8848" s="51">
        <v>64.03492043381226</v>
      </c>
    </row>
    <row r="8849" spans="1:2" x14ac:dyDescent="0.2">
      <c r="A8849" s="50">
        <v>8846</v>
      </c>
      <c r="B8849" s="51">
        <v>63.981471703711215</v>
      </c>
    </row>
    <row r="8850" spans="1:2" x14ac:dyDescent="0.2">
      <c r="A8850" s="50">
        <v>8847</v>
      </c>
      <c r="B8850" s="51">
        <v>62.425861865288972</v>
      </c>
    </row>
    <row r="8851" spans="1:2" x14ac:dyDescent="0.2">
      <c r="A8851" s="50">
        <v>8848</v>
      </c>
      <c r="B8851" s="51">
        <v>60.94616099751331</v>
      </c>
    </row>
    <row r="8852" spans="1:2" x14ac:dyDescent="0.2">
      <c r="A8852" s="50">
        <v>8849</v>
      </c>
      <c r="B8852" s="51">
        <v>64.101673029639898</v>
      </c>
    </row>
    <row r="8853" spans="1:2" x14ac:dyDescent="0.2">
      <c r="A8853" s="50">
        <v>8850</v>
      </c>
      <c r="B8853" s="51">
        <v>60.643581761997559</v>
      </c>
    </row>
    <row r="8854" spans="1:2" x14ac:dyDescent="0.2">
      <c r="A8854" s="50">
        <v>8851</v>
      </c>
      <c r="B8854" s="51">
        <v>62.053451767034886</v>
      </c>
    </row>
    <row r="8855" spans="1:2" x14ac:dyDescent="0.2">
      <c r="A8855" s="50">
        <v>8852</v>
      </c>
      <c r="B8855" s="51">
        <v>63.68961659215006</v>
      </c>
    </row>
    <row r="8856" spans="1:2" x14ac:dyDescent="0.2">
      <c r="A8856" s="50">
        <v>8853</v>
      </c>
      <c r="B8856" s="51">
        <v>61.607395941020606</v>
      </c>
    </row>
    <row r="8857" spans="1:2" x14ac:dyDescent="0.2">
      <c r="A8857" s="50">
        <v>8854</v>
      </c>
      <c r="B8857" s="51">
        <v>63.540126791294625</v>
      </c>
    </row>
    <row r="8858" spans="1:2" x14ac:dyDescent="0.2">
      <c r="A8858" s="50">
        <v>8855</v>
      </c>
      <c r="B8858" s="51">
        <v>61.959211688225338</v>
      </c>
    </row>
    <row r="8859" spans="1:2" x14ac:dyDescent="0.2">
      <c r="A8859" s="50">
        <v>8856</v>
      </c>
      <c r="B8859" s="51">
        <v>62.389287813578569</v>
      </c>
    </row>
    <row r="8860" spans="1:2" x14ac:dyDescent="0.2">
      <c r="A8860" s="50">
        <v>8857</v>
      </c>
      <c r="B8860" s="51">
        <v>58.556421070396595</v>
      </c>
    </row>
    <row r="8861" spans="1:2" x14ac:dyDescent="0.2">
      <c r="A8861" s="50">
        <v>8858</v>
      </c>
      <c r="B8861" s="51">
        <v>64.12344517304328</v>
      </c>
    </row>
    <row r="8862" spans="1:2" x14ac:dyDescent="0.2">
      <c r="A8862" s="50">
        <v>8859</v>
      </c>
      <c r="B8862" s="51">
        <v>63.737583378285734</v>
      </c>
    </row>
    <row r="8863" spans="1:2" x14ac:dyDescent="0.2">
      <c r="A8863" s="50">
        <v>8860</v>
      </c>
      <c r="B8863" s="51">
        <v>62.973340326027554</v>
      </c>
    </row>
    <row r="8864" spans="1:2" x14ac:dyDescent="0.2">
      <c r="A8864" s="50">
        <v>8861</v>
      </c>
      <c r="B8864" s="51">
        <v>56.248245276280436</v>
      </c>
    </row>
    <row r="8865" spans="1:2" x14ac:dyDescent="0.2">
      <c r="A8865" s="50">
        <v>8862</v>
      </c>
      <c r="B8865" s="51">
        <v>65.696897814480948</v>
      </c>
    </row>
    <row r="8866" spans="1:2" x14ac:dyDescent="0.2">
      <c r="A8866" s="50">
        <v>8863</v>
      </c>
      <c r="B8866" s="51">
        <v>61.487895877970615</v>
      </c>
    </row>
    <row r="8867" spans="1:2" x14ac:dyDescent="0.2">
      <c r="A8867" s="50">
        <v>8864</v>
      </c>
      <c r="B8867" s="51">
        <v>64.013916682724542</v>
      </c>
    </row>
    <row r="8868" spans="1:2" x14ac:dyDescent="0.2">
      <c r="A8868" s="50">
        <v>8865</v>
      </c>
      <c r="B8868" s="51">
        <v>60.853548240119103</v>
      </c>
    </row>
    <row r="8869" spans="1:2" x14ac:dyDescent="0.2">
      <c r="A8869" s="50">
        <v>8866</v>
      </c>
      <c r="B8869" s="51">
        <v>61.525188258563084</v>
      </c>
    </row>
    <row r="8870" spans="1:2" x14ac:dyDescent="0.2">
      <c r="A8870" s="50">
        <v>8867</v>
      </c>
      <c r="B8870" s="51">
        <v>61.092565585386708</v>
      </c>
    </row>
    <row r="8871" spans="1:2" x14ac:dyDescent="0.2">
      <c r="A8871" s="50">
        <v>8868</v>
      </c>
      <c r="B8871" s="51">
        <v>62.344825568125849</v>
      </c>
    </row>
    <row r="8872" spans="1:2" x14ac:dyDescent="0.2">
      <c r="A8872" s="50">
        <v>8869</v>
      </c>
      <c r="B8872" s="51">
        <v>62.687229920634543</v>
      </c>
    </row>
    <row r="8873" spans="1:2" x14ac:dyDescent="0.2">
      <c r="A8873" s="50">
        <v>8870</v>
      </c>
      <c r="B8873" s="51">
        <v>64.791343976949349</v>
      </c>
    </row>
    <row r="8874" spans="1:2" x14ac:dyDescent="0.2">
      <c r="A8874" s="50">
        <v>8871</v>
      </c>
      <c r="B8874" s="51">
        <v>60.987214284414954</v>
      </c>
    </row>
    <row r="8875" spans="1:2" x14ac:dyDescent="0.2">
      <c r="A8875" s="50">
        <v>8872</v>
      </c>
      <c r="B8875" s="51">
        <v>61.156386723903658</v>
      </c>
    </row>
    <row r="8876" spans="1:2" x14ac:dyDescent="0.2">
      <c r="A8876" s="50">
        <v>8873</v>
      </c>
      <c r="B8876" s="51">
        <v>62.169715465029796</v>
      </c>
    </row>
    <row r="8877" spans="1:2" x14ac:dyDescent="0.2">
      <c r="A8877" s="50">
        <v>8874</v>
      </c>
      <c r="B8877" s="51">
        <v>63.259605050965511</v>
      </c>
    </row>
    <row r="8878" spans="1:2" x14ac:dyDescent="0.2">
      <c r="A8878" s="50">
        <v>8875</v>
      </c>
      <c r="B8878" s="51">
        <v>62.664318738888433</v>
      </c>
    </row>
    <row r="8879" spans="1:2" x14ac:dyDescent="0.2">
      <c r="A8879" s="50">
        <v>8876</v>
      </c>
      <c r="B8879" s="51">
        <v>60.030967191373698</v>
      </c>
    </row>
    <row r="8880" spans="1:2" x14ac:dyDescent="0.2">
      <c r="A8880" s="50">
        <v>8877</v>
      </c>
      <c r="B8880" s="51">
        <v>61.937178522219746</v>
      </c>
    </row>
    <row r="8881" spans="1:2" x14ac:dyDescent="0.2">
      <c r="A8881" s="50">
        <v>8878</v>
      </c>
      <c r="B8881" s="51">
        <v>64.192739987910684</v>
      </c>
    </row>
    <row r="8882" spans="1:2" x14ac:dyDescent="0.2">
      <c r="A8882" s="50">
        <v>8879</v>
      </c>
      <c r="B8882" s="51">
        <v>60.418898634855651</v>
      </c>
    </row>
    <row r="8883" spans="1:2" x14ac:dyDescent="0.2">
      <c r="A8883" s="50">
        <v>8880</v>
      </c>
      <c r="B8883" s="51">
        <v>62.581451464450922</v>
      </c>
    </row>
    <row r="8884" spans="1:2" x14ac:dyDescent="0.2">
      <c r="A8884" s="50">
        <v>8881</v>
      </c>
      <c r="B8884" s="51">
        <v>61.981234772361965</v>
      </c>
    </row>
    <row r="8885" spans="1:2" x14ac:dyDescent="0.2">
      <c r="A8885" s="50">
        <v>8882</v>
      </c>
      <c r="B8885" s="51">
        <v>60.811075009664258</v>
      </c>
    </row>
    <row r="8886" spans="1:2" x14ac:dyDescent="0.2">
      <c r="A8886" s="50">
        <v>8883</v>
      </c>
      <c r="B8886" s="51">
        <v>64.715629067401096</v>
      </c>
    </row>
    <row r="8887" spans="1:2" x14ac:dyDescent="0.2">
      <c r="A8887" s="50">
        <v>8884</v>
      </c>
      <c r="B8887" s="51">
        <v>58.692223090767072</v>
      </c>
    </row>
    <row r="8888" spans="1:2" x14ac:dyDescent="0.2">
      <c r="A8888" s="50">
        <v>8885</v>
      </c>
      <c r="B8888" s="51">
        <v>58.884690356490218</v>
      </c>
    </row>
    <row r="8889" spans="1:2" x14ac:dyDescent="0.2">
      <c r="A8889" s="50">
        <v>8886</v>
      </c>
      <c r="B8889" s="51">
        <v>58.185819634627947</v>
      </c>
    </row>
    <row r="8890" spans="1:2" x14ac:dyDescent="0.2">
      <c r="A8890" s="50">
        <v>8887</v>
      </c>
      <c r="B8890" s="51">
        <v>59.697579906819314</v>
      </c>
    </row>
    <row r="8891" spans="1:2" x14ac:dyDescent="0.2">
      <c r="A8891" s="50">
        <v>8888</v>
      </c>
      <c r="B8891" s="51">
        <v>64.311145510623874</v>
      </c>
    </row>
    <row r="8892" spans="1:2" x14ac:dyDescent="0.2">
      <c r="A8892" s="50">
        <v>8889</v>
      </c>
      <c r="B8892" s="51">
        <v>63.301807474388248</v>
      </c>
    </row>
    <row r="8893" spans="1:2" x14ac:dyDescent="0.2">
      <c r="A8893" s="50">
        <v>8890</v>
      </c>
      <c r="B8893" s="51">
        <v>64.348521280850093</v>
      </c>
    </row>
    <row r="8894" spans="1:2" x14ac:dyDescent="0.2">
      <c r="A8894" s="50">
        <v>8891</v>
      </c>
      <c r="B8894" s="51">
        <v>61.725531589043712</v>
      </c>
    </row>
    <row r="8895" spans="1:2" x14ac:dyDescent="0.2">
      <c r="A8895" s="50">
        <v>8892</v>
      </c>
      <c r="B8895" s="51">
        <v>63.126609457068753</v>
      </c>
    </row>
    <row r="8896" spans="1:2" x14ac:dyDescent="0.2">
      <c r="A8896" s="50">
        <v>8893</v>
      </c>
      <c r="B8896" s="51">
        <v>63.037187527693177</v>
      </c>
    </row>
    <row r="8897" spans="1:2" x14ac:dyDescent="0.2">
      <c r="A8897" s="50">
        <v>8894</v>
      </c>
      <c r="B8897" s="51">
        <v>66.359685756893583</v>
      </c>
    </row>
    <row r="8898" spans="1:2" x14ac:dyDescent="0.2">
      <c r="A8898" s="50">
        <v>8895</v>
      </c>
      <c r="B8898" s="51">
        <v>58.465687053532157</v>
      </c>
    </row>
    <row r="8899" spans="1:2" x14ac:dyDescent="0.2">
      <c r="A8899" s="50">
        <v>8896</v>
      </c>
      <c r="B8899" s="51">
        <v>59.342081711189209</v>
      </c>
    </row>
    <row r="8900" spans="1:2" x14ac:dyDescent="0.2">
      <c r="A8900" s="50">
        <v>8897</v>
      </c>
      <c r="B8900" s="51">
        <v>65.492491568773062</v>
      </c>
    </row>
    <row r="8901" spans="1:2" x14ac:dyDescent="0.2">
      <c r="A8901" s="50">
        <v>8898</v>
      </c>
      <c r="B8901" s="51">
        <v>61.66660983918625</v>
      </c>
    </row>
    <row r="8902" spans="1:2" x14ac:dyDescent="0.2">
      <c r="A8902" s="50">
        <v>8899</v>
      </c>
      <c r="B8902" s="51">
        <v>63.327757465432015</v>
      </c>
    </row>
    <row r="8903" spans="1:2" x14ac:dyDescent="0.2">
      <c r="A8903" s="50">
        <v>8900</v>
      </c>
      <c r="B8903" s="51">
        <v>62.484953598200896</v>
      </c>
    </row>
    <row r="8904" spans="1:2" x14ac:dyDescent="0.2">
      <c r="A8904" s="50">
        <v>8901</v>
      </c>
      <c r="B8904" s="51">
        <v>60.741652807922087</v>
      </c>
    </row>
    <row r="8905" spans="1:2" x14ac:dyDescent="0.2">
      <c r="A8905" s="50">
        <v>8902</v>
      </c>
      <c r="B8905" s="51">
        <v>65.115108803545652</v>
      </c>
    </row>
    <row r="8906" spans="1:2" x14ac:dyDescent="0.2">
      <c r="A8906" s="50">
        <v>8903</v>
      </c>
      <c r="B8906" s="51">
        <v>65.936193931143819</v>
      </c>
    </row>
    <row r="8907" spans="1:2" x14ac:dyDescent="0.2">
      <c r="A8907" s="50">
        <v>8904</v>
      </c>
      <c r="B8907" s="51">
        <v>61.305170105195977</v>
      </c>
    </row>
    <row r="8908" spans="1:2" x14ac:dyDescent="0.2">
      <c r="A8908" s="50">
        <v>8905</v>
      </c>
      <c r="B8908" s="51">
        <v>64.971582799460336</v>
      </c>
    </row>
    <row r="8909" spans="1:2" x14ac:dyDescent="0.2">
      <c r="A8909" s="50">
        <v>8906</v>
      </c>
      <c r="B8909" s="51">
        <v>67.194344847707711</v>
      </c>
    </row>
    <row r="8910" spans="1:2" x14ac:dyDescent="0.2">
      <c r="A8910" s="50">
        <v>8907</v>
      </c>
      <c r="B8910" s="51">
        <v>60.714998567145379</v>
      </c>
    </row>
    <row r="8911" spans="1:2" x14ac:dyDescent="0.2">
      <c r="A8911" s="50">
        <v>8908</v>
      </c>
      <c r="B8911" s="51">
        <v>61.878933454759064</v>
      </c>
    </row>
    <row r="8912" spans="1:2" x14ac:dyDescent="0.2">
      <c r="A8912" s="50">
        <v>8909</v>
      </c>
      <c r="B8912" s="51">
        <v>64.490392679296761</v>
      </c>
    </row>
    <row r="8913" spans="1:2" x14ac:dyDescent="0.2">
      <c r="A8913" s="50">
        <v>8910</v>
      </c>
      <c r="B8913" s="51">
        <v>59.58687380348173</v>
      </c>
    </row>
    <row r="8914" spans="1:2" x14ac:dyDescent="0.2">
      <c r="A8914" s="50">
        <v>8911</v>
      </c>
      <c r="B8914" s="51">
        <v>64.627253179351129</v>
      </c>
    </row>
    <row r="8915" spans="1:2" x14ac:dyDescent="0.2">
      <c r="A8915" s="50">
        <v>8912</v>
      </c>
      <c r="B8915" s="51">
        <v>62.724968580062395</v>
      </c>
    </row>
    <row r="8916" spans="1:2" x14ac:dyDescent="0.2">
      <c r="A8916" s="50">
        <v>8913</v>
      </c>
      <c r="B8916" s="51">
        <v>59.73784499668804</v>
      </c>
    </row>
    <row r="8917" spans="1:2" x14ac:dyDescent="0.2">
      <c r="A8917" s="50">
        <v>8914</v>
      </c>
      <c r="B8917" s="51">
        <v>62.462540257942329</v>
      </c>
    </row>
    <row r="8918" spans="1:2" x14ac:dyDescent="0.2">
      <c r="A8918" s="50">
        <v>8915</v>
      </c>
      <c r="B8918" s="51">
        <v>62.33061187088002</v>
      </c>
    </row>
    <row r="8919" spans="1:2" x14ac:dyDescent="0.2">
      <c r="A8919" s="50">
        <v>8916</v>
      </c>
      <c r="B8919" s="51">
        <v>59.112437242086045</v>
      </c>
    </row>
    <row r="8920" spans="1:2" x14ac:dyDescent="0.2">
      <c r="A8920" s="50">
        <v>8917</v>
      </c>
      <c r="B8920" s="51">
        <v>63.414182439333153</v>
      </c>
    </row>
    <row r="8921" spans="1:2" x14ac:dyDescent="0.2">
      <c r="A8921" s="50">
        <v>8918</v>
      </c>
      <c r="B8921" s="51">
        <v>58.768438546040407</v>
      </c>
    </row>
    <row r="8922" spans="1:2" x14ac:dyDescent="0.2">
      <c r="A8922" s="50">
        <v>8919</v>
      </c>
      <c r="B8922" s="51">
        <v>63.866667909428806</v>
      </c>
    </row>
    <row r="8923" spans="1:2" x14ac:dyDescent="0.2">
      <c r="A8923" s="50">
        <v>8920</v>
      </c>
      <c r="B8923" s="51">
        <v>64.557649860026658</v>
      </c>
    </row>
    <row r="8924" spans="1:2" x14ac:dyDescent="0.2">
      <c r="A8924" s="50">
        <v>8921</v>
      </c>
      <c r="B8924" s="51">
        <v>61.366617387473255</v>
      </c>
    </row>
    <row r="8925" spans="1:2" x14ac:dyDescent="0.2">
      <c r="A8925" s="50">
        <v>8922</v>
      </c>
      <c r="B8925" s="51">
        <v>64.599783274419579</v>
      </c>
    </row>
    <row r="8926" spans="1:2" x14ac:dyDescent="0.2">
      <c r="A8926" s="50">
        <v>8923</v>
      </c>
      <c r="B8926" s="51">
        <v>59.204512670293418</v>
      </c>
    </row>
    <row r="8927" spans="1:2" x14ac:dyDescent="0.2">
      <c r="A8927" s="50">
        <v>8924</v>
      </c>
      <c r="B8927" s="51">
        <v>66.228483813438871</v>
      </c>
    </row>
    <row r="8928" spans="1:2" x14ac:dyDescent="0.2">
      <c r="A8928" s="50">
        <v>8925</v>
      </c>
      <c r="B8928" s="51">
        <v>61.116832812050681</v>
      </c>
    </row>
    <row r="8929" spans="1:2" x14ac:dyDescent="0.2">
      <c r="A8929" s="50">
        <v>8926</v>
      </c>
      <c r="B8929" s="51">
        <v>60.758618560295453</v>
      </c>
    </row>
    <row r="8930" spans="1:2" x14ac:dyDescent="0.2">
      <c r="A8930" s="50">
        <v>8927</v>
      </c>
      <c r="B8930" s="51">
        <v>63.276029341816333</v>
      </c>
    </row>
    <row r="8931" spans="1:2" x14ac:dyDescent="0.2">
      <c r="A8931" s="50">
        <v>8928</v>
      </c>
      <c r="B8931" s="51">
        <v>59.629589860551619</v>
      </c>
    </row>
    <row r="8932" spans="1:2" x14ac:dyDescent="0.2">
      <c r="A8932" s="50">
        <v>8929</v>
      </c>
      <c r="B8932" s="51">
        <v>62.641474180287396</v>
      </c>
    </row>
    <row r="8933" spans="1:2" x14ac:dyDescent="0.2">
      <c r="A8933" s="50">
        <v>8930</v>
      </c>
      <c r="B8933" s="51">
        <v>61.80637458789284</v>
      </c>
    </row>
    <row r="8934" spans="1:2" x14ac:dyDescent="0.2">
      <c r="A8934" s="50">
        <v>8931</v>
      </c>
      <c r="B8934" s="51">
        <v>61.389739098895248</v>
      </c>
    </row>
    <row r="8935" spans="1:2" x14ac:dyDescent="0.2">
      <c r="A8935" s="50">
        <v>8932</v>
      </c>
      <c r="B8935" s="51">
        <v>62.626874980765528</v>
      </c>
    </row>
    <row r="8936" spans="1:2" x14ac:dyDescent="0.2">
      <c r="A8936" s="50">
        <v>8933</v>
      </c>
      <c r="B8936" s="51">
        <v>65.210955753743789</v>
      </c>
    </row>
    <row r="8937" spans="1:2" x14ac:dyDescent="0.2">
      <c r="A8937" s="50">
        <v>8934</v>
      </c>
      <c r="B8937" s="51">
        <v>60.339885092145941</v>
      </c>
    </row>
    <row r="8938" spans="1:2" x14ac:dyDescent="0.2">
      <c r="A8938" s="50">
        <v>8935</v>
      </c>
      <c r="B8938" s="51">
        <v>62.762907398130999</v>
      </c>
    </row>
    <row r="8939" spans="1:2" x14ac:dyDescent="0.2">
      <c r="A8939" s="50">
        <v>8936</v>
      </c>
      <c r="B8939" s="51">
        <v>61.450432197990636</v>
      </c>
    </row>
    <row r="8940" spans="1:2" x14ac:dyDescent="0.2">
      <c r="A8940" s="50">
        <v>8937</v>
      </c>
      <c r="B8940" s="51">
        <v>62.448206243342092</v>
      </c>
    </row>
    <row r="8941" spans="1:2" x14ac:dyDescent="0.2">
      <c r="A8941" s="50">
        <v>8938</v>
      </c>
      <c r="B8941" s="51">
        <v>57.47484718555107</v>
      </c>
    </row>
    <row r="8942" spans="1:2" x14ac:dyDescent="0.2">
      <c r="A8942" s="50">
        <v>8939</v>
      </c>
      <c r="B8942" s="51">
        <v>65.151864709536582</v>
      </c>
    </row>
    <row r="8943" spans="1:2" x14ac:dyDescent="0.2">
      <c r="A8943" s="50">
        <v>8940</v>
      </c>
      <c r="B8943" s="51">
        <v>62.017348731664107</v>
      </c>
    </row>
    <row r="8944" spans="1:2" x14ac:dyDescent="0.2">
      <c r="A8944" s="50">
        <v>8941</v>
      </c>
      <c r="B8944" s="51">
        <v>62.213812346951613</v>
      </c>
    </row>
    <row r="8945" spans="1:2" x14ac:dyDescent="0.2">
      <c r="A8945" s="50">
        <v>8942</v>
      </c>
      <c r="B8945" s="51">
        <v>59.840306030415242</v>
      </c>
    </row>
    <row r="8946" spans="1:2" x14ac:dyDescent="0.2">
      <c r="A8946" s="50">
        <v>8943</v>
      </c>
      <c r="B8946" s="51">
        <v>62.286303954358118</v>
      </c>
    </row>
    <row r="8947" spans="1:2" x14ac:dyDescent="0.2">
      <c r="A8947" s="50">
        <v>8944</v>
      </c>
      <c r="B8947" s="51">
        <v>62.871426887895026</v>
      </c>
    </row>
    <row r="8948" spans="1:2" x14ac:dyDescent="0.2">
      <c r="A8948" s="50">
        <v>8945</v>
      </c>
      <c r="B8948" s="51">
        <v>63.897709756774823</v>
      </c>
    </row>
    <row r="8949" spans="1:2" x14ac:dyDescent="0.2">
      <c r="A8949" s="50">
        <v>8946</v>
      </c>
      <c r="B8949" s="51">
        <v>62.604133602232174</v>
      </c>
    </row>
    <row r="8950" spans="1:2" x14ac:dyDescent="0.2">
      <c r="A8950" s="50">
        <v>8947</v>
      </c>
      <c r="B8950" s="51">
        <v>60.289577758859281</v>
      </c>
    </row>
    <row r="8951" spans="1:2" x14ac:dyDescent="0.2">
      <c r="A8951" s="50">
        <v>8948</v>
      </c>
      <c r="B8951" s="51">
        <v>61.404508972891918</v>
      </c>
    </row>
    <row r="8952" spans="1:2" x14ac:dyDescent="0.2">
      <c r="A8952" s="50">
        <v>8949</v>
      </c>
      <c r="B8952" s="51">
        <v>61.465080930163893</v>
      </c>
    </row>
    <row r="8953" spans="1:2" x14ac:dyDescent="0.2">
      <c r="A8953" s="50">
        <v>8950</v>
      </c>
      <c r="B8953" s="51">
        <v>61.281740854726841</v>
      </c>
    </row>
    <row r="8954" spans="1:2" x14ac:dyDescent="0.2">
      <c r="A8954" s="50">
        <v>8951</v>
      </c>
      <c r="B8954" s="51">
        <v>61.820559304951772</v>
      </c>
    </row>
    <row r="8955" spans="1:2" x14ac:dyDescent="0.2">
      <c r="A8955" s="50">
        <v>8952</v>
      </c>
      <c r="B8955" s="51">
        <v>64.839071631943199</v>
      </c>
    </row>
    <row r="8956" spans="1:2" x14ac:dyDescent="0.2">
      <c r="A8956" s="50">
        <v>8953</v>
      </c>
      <c r="B8956" s="51">
        <v>57.809026822985409</v>
      </c>
    </row>
    <row r="8957" spans="1:2" x14ac:dyDescent="0.2">
      <c r="A8957" s="50">
        <v>8954</v>
      </c>
      <c r="B8957" s="51">
        <v>59.996152026572332</v>
      </c>
    </row>
    <row r="8958" spans="1:2" x14ac:dyDescent="0.2">
      <c r="A8958" s="50">
        <v>8955</v>
      </c>
      <c r="B8958" s="51">
        <v>63.557887305434292</v>
      </c>
    </row>
    <row r="8959" spans="1:2" x14ac:dyDescent="0.2">
      <c r="A8959" s="50">
        <v>8956</v>
      </c>
      <c r="B8959" s="51">
        <v>67.540543416257748</v>
      </c>
    </row>
    <row r="8960" spans="1:2" x14ac:dyDescent="0.2">
      <c r="A8960" s="50">
        <v>8957</v>
      </c>
      <c r="B8960" s="51">
        <v>66.611883037837885</v>
      </c>
    </row>
    <row r="8961" spans="1:2" x14ac:dyDescent="0.2">
      <c r="A8961" s="50">
        <v>8958</v>
      </c>
      <c r="B8961" s="51">
        <v>60.920935740324651</v>
      </c>
    </row>
    <row r="8962" spans="1:2" x14ac:dyDescent="0.2">
      <c r="A8962" s="50">
        <v>8959</v>
      </c>
      <c r="B8962" s="51">
        <v>61.343415644039311</v>
      </c>
    </row>
    <row r="8963" spans="1:2" x14ac:dyDescent="0.2">
      <c r="A8963" s="50">
        <v>8960</v>
      </c>
      <c r="B8963" s="51">
        <v>61.644221881509097</v>
      </c>
    </row>
    <row r="8964" spans="1:2" x14ac:dyDescent="0.2">
      <c r="A8964" s="50">
        <v>8961</v>
      </c>
      <c r="B8964" s="51">
        <v>60.68813327663544</v>
      </c>
    </row>
    <row r="8965" spans="1:2" x14ac:dyDescent="0.2">
      <c r="A8965" s="50">
        <v>8962</v>
      </c>
      <c r="B8965" s="51">
        <v>63.485277162313061</v>
      </c>
    </row>
    <row r="8966" spans="1:2" x14ac:dyDescent="0.2">
      <c r="A8966" s="50">
        <v>8963</v>
      </c>
      <c r="B8966" s="51">
        <v>57.968091257981712</v>
      </c>
    </row>
    <row r="8967" spans="1:2" x14ac:dyDescent="0.2">
      <c r="A8967" s="50">
        <v>8964</v>
      </c>
      <c r="B8967" s="51">
        <v>64.744826203699517</v>
      </c>
    </row>
    <row r="8968" spans="1:2" x14ac:dyDescent="0.2">
      <c r="A8968" s="50">
        <v>8965</v>
      </c>
      <c r="B8968" s="51">
        <v>62.544361672322047</v>
      </c>
    </row>
    <row r="8969" spans="1:2" x14ac:dyDescent="0.2">
      <c r="A8969" s="50">
        <v>8966</v>
      </c>
      <c r="B8969" s="51">
        <v>60.524273192707014</v>
      </c>
    </row>
    <row r="8970" spans="1:2" x14ac:dyDescent="0.2">
      <c r="A8970" s="50">
        <v>8967</v>
      </c>
      <c r="B8970" s="51">
        <v>60.827716170037569</v>
      </c>
    </row>
    <row r="8971" spans="1:2" x14ac:dyDescent="0.2">
      <c r="A8971" s="50">
        <v>8968</v>
      </c>
      <c r="B8971" s="51">
        <v>63.077273826078397</v>
      </c>
    </row>
    <row r="8972" spans="1:2" x14ac:dyDescent="0.2">
      <c r="A8972" s="50">
        <v>8969</v>
      </c>
      <c r="B8972" s="51">
        <v>60.448234961128463</v>
      </c>
    </row>
    <row r="8973" spans="1:2" x14ac:dyDescent="0.2">
      <c r="A8973" s="50">
        <v>8970</v>
      </c>
      <c r="B8973" s="51">
        <v>61.02787797310706</v>
      </c>
    </row>
    <row r="8974" spans="1:2" x14ac:dyDescent="0.2">
      <c r="A8974" s="50">
        <v>8971</v>
      </c>
      <c r="B8974" s="51">
        <v>62.521823030498432</v>
      </c>
    </row>
    <row r="8975" spans="1:2" x14ac:dyDescent="0.2">
      <c r="A8975" s="50">
        <v>8972</v>
      </c>
      <c r="B8975" s="51">
        <v>62.155603229903505</v>
      </c>
    </row>
    <row r="8976" spans="1:2" x14ac:dyDescent="0.2">
      <c r="A8976" s="50">
        <v>8973</v>
      </c>
      <c r="B8976" s="51">
        <v>60.120368751026014</v>
      </c>
    </row>
    <row r="8977" spans="1:2" x14ac:dyDescent="0.2">
      <c r="A8977" s="50">
        <v>8974</v>
      </c>
      <c r="B8977" s="51">
        <v>61.762012560047872</v>
      </c>
    </row>
    <row r="8978" spans="1:2" x14ac:dyDescent="0.2">
      <c r="A8978" s="50">
        <v>8975</v>
      </c>
      <c r="B8978" s="51">
        <v>65.272303681993677</v>
      </c>
    </row>
    <row r="8979" spans="1:2" x14ac:dyDescent="0.2">
      <c r="A8979" s="50">
        <v>8976</v>
      </c>
      <c r="B8979" s="51">
        <v>65.312888016417617</v>
      </c>
    </row>
    <row r="8980" spans="1:2" x14ac:dyDescent="0.2">
      <c r="A8980" s="50">
        <v>8977</v>
      </c>
      <c r="B8980" s="51">
        <v>61.842684122063275</v>
      </c>
    </row>
    <row r="8981" spans="1:2" x14ac:dyDescent="0.2">
      <c r="A8981" s="50">
        <v>8978</v>
      </c>
      <c r="B8981" s="51">
        <v>62.748069697798378</v>
      </c>
    </row>
    <row r="8982" spans="1:2" x14ac:dyDescent="0.2">
      <c r="A8982" s="50">
        <v>8979</v>
      </c>
      <c r="B8982" s="51">
        <v>64.450457234437181</v>
      </c>
    </row>
    <row r="8983" spans="1:2" x14ac:dyDescent="0.2">
      <c r="A8983" s="50">
        <v>8980</v>
      </c>
      <c r="B8983" s="51">
        <v>61.547841446285808</v>
      </c>
    </row>
    <row r="8984" spans="1:2" x14ac:dyDescent="0.2">
      <c r="A8984" s="50">
        <v>8981</v>
      </c>
      <c r="B8984" s="51">
        <v>63.767212574170344</v>
      </c>
    </row>
    <row r="8985" spans="1:2" x14ac:dyDescent="0.2">
      <c r="A8985" s="50">
        <v>8982</v>
      </c>
      <c r="B8985" s="51">
        <v>61.427506389742241</v>
      </c>
    </row>
    <row r="8986" spans="1:2" x14ac:dyDescent="0.2">
      <c r="A8986" s="50">
        <v>8983</v>
      </c>
      <c r="B8986" s="51">
        <v>64.287534548357243</v>
      </c>
    </row>
    <row r="8987" spans="1:2" x14ac:dyDescent="0.2">
      <c r="A8987" s="50">
        <v>8984</v>
      </c>
      <c r="B8987" s="51">
        <v>60.174213716601209</v>
      </c>
    </row>
    <row r="8988" spans="1:2" x14ac:dyDescent="0.2">
      <c r="A8988" s="50">
        <v>8985</v>
      </c>
      <c r="B8988" s="51">
        <v>63.142523805882568</v>
      </c>
    </row>
    <row r="8989" spans="1:2" x14ac:dyDescent="0.2">
      <c r="A8989" s="50">
        <v>8986</v>
      </c>
      <c r="B8989" s="51">
        <v>60.206446614068</v>
      </c>
    </row>
    <row r="8990" spans="1:2" x14ac:dyDescent="0.2">
      <c r="A8990" s="50">
        <v>8987</v>
      </c>
      <c r="B8990" s="51">
        <v>61.584884798233141</v>
      </c>
    </row>
    <row r="8991" spans="1:2" x14ac:dyDescent="0.2">
      <c r="A8991" s="50">
        <v>8988</v>
      </c>
      <c r="B8991" s="51">
        <v>60.895551535812572</v>
      </c>
    </row>
    <row r="8992" spans="1:2" x14ac:dyDescent="0.2">
      <c r="A8992" s="50">
        <v>8989</v>
      </c>
      <c r="B8992" s="51">
        <v>62.886558342026255</v>
      </c>
    </row>
    <row r="8993" spans="1:2" x14ac:dyDescent="0.2">
      <c r="A8993" s="50">
        <v>8990</v>
      </c>
      <c r="B8993" s="51">
        <v>61.076956441007361</v>
      </c>
    </row>
    <row r="8994" spans="1:2" x14ac:dyDescent="0.2">
      <c r="A8994" s="50">
        <v>8991</v>
      </c>
      <c r="B8994" s="51">
        <v>63.613980594126943</v>
      </c>
    </row>
    <row r="8995" spans="1:2" x14ac:dyDescent="0.2">
      <c r="A8995" s="50">
        <v>8992</v>
      </c>
      <c r="B8995" s="51">
        <v>61.784207919245063</v>
      </c>
    </row>
    <row r="8996" spans="1:2" x14ac:dyDescent="0.2">
      <c r="A8996" s="50">
        <v>8993</v>
      </c>
      <c r="B8996" s="51">
        <v>62.93406386207112</v>
      </c>
    </row>
    <row r="8997" spans="1:2" x14ac:dyDescent="0.2">
      <c r="A8997" s="50">
        <v>8994</v>
      </c>
      <c r="B8997" s="51">
        <v>63.660751969776889</v>
      </c>
    </row>
    <row r="8998" spans="1:2" x14ac:dyDescent="0.2">
      <c r="A8998" s="50">
        <v>8995</v>
      </c>
      <c r="B8998" s="51">
        <v>63.167483689715063</v>
      </c>
    </row>
    <row r="8999" spans="1:2" x14ac:dyDescent="0.2">
      <c r="A8999" s="50">
        <v>8996</v>
      </c>
      <c r="B8999" s="51">
        <v>65.059308551528488</v>
      </c>
    </row>
    <row r="9000" spans="1:2" x14ac:dyDescent="0.2">
      <c r="A9000" s="50">
        <v>8997</v>
      </c>
      <c r="B9000" s="51">
        <v>60.570542378302669</v>
      </c>
    </row>
    <row r="9001" spans="1:2" x14ac:dyDescent="0.2">
      <c r="A9001" s="50">
        <v>8998</v>
      </c>
      <c r="B9001" s="51">
        <v>62.227948111717289</v>
      </c>
    </row>
    <row r="9002" spans="1:2" x14ac:dyDescent="0.2">
      <c r="A9002" s="50">
        <v>8999</v>
      </c>
      <c r="B9002" s="51">
        <v>63.061582537045091</v>
      </c>
    </row>
    <row r="9003" spans="1:2" x14ac:dyDescent="0.2">
      <c r="A9003" s="50">
        <v>9000</v>
      </c>
      <c r="B9003" s="51">
        <v>63.234096712579237</v>
      </c>
    </row>
    <row r="9004" spans="1:2" x14ac:dyDescent="0.2">
      <c r="A9004" s="50">
        <v>9001</v>
      </c>
      <c r="B9004" s="51">
        <v>64.670931180293067</v>
      </c>
    </row>
    <row r="9005" spans="1:2" x14ac:dyDescent="0.2">
      <c r="A9005" s="50">
        <v>9002</v>
      </c>
      <c r="B9005" s="51">
        <v>61.180346838943734</v>
      </c>
    </row>
    <row r="9006" spans="1:2" x14ac:dyDescent="0.2">
      <c r="A9006" s="50">
        <v>9003</v>
      </c>
      <c r="B9006" s="51">
        <v>60.542423776427441</v>
      </c>
    </row>
    <row r="9007" spans="1:2" x14ac:dyDescent="0.2">
      <c r="A9007" s="50">
        <v>9004</v>
      </c>
      <c r="B9007" s="51">
        <v>63.94943300308384</v>
      </c>
    </row>
    <row r="9008" spans="1:2" x14ac:dyDescent="0.2">
      <c r="A9008" s="50">
        <v>9005</v>
      </c>
      <c r="B9008" s="51">
        <v>64.251166762892709</v>
      </c>
    </row>
    <row r="9009" spans="1:2" x14ac:dyDescent="0.2">
      <c r="A9009" s="50">
        <v>9006</v>
      </c>
      <c r="B9009" s="51">
        <v>61.901004315470388</v>
      </c>
    </row>
    <row r="9010" spans="1:2" x14ac:dyDescent="0.2">
      <c r="A9010" s="50">
        <v>9007</v>
      </c>
      <c r="B9010" s="51">
        <v>62.566952480085568</v>
      </c>
    </row>
    <row r="9011" spans="1:2" x14ac:dyDescent="0.2">
      <c r="A9011" s="50">
        <v>9008</v>
      </c>
      <c r="B9011" s="51">
        <v>65.782681848386076</v>
      </c>
    </row>
    <row r="9012" spans="1:2" x14ac:dyDescent="0.2">
      <c r="A9012" s="50">
        <v>9009</v>
      </c>
      <c r="B9012" s="51">
        <v>59.468870171958173</v>
      </c>
    </row>
    <row r="9013" spans="1:2" x14ac:dyDescent="0.2">
      <c r="A9013" s="50">
        <v>9010</v>
      </c>
      <c r="B9013" s="51">
        <v>65.00530047781352</v>
      </c>
    </row>
    <row r="9014" spans="1:2" x14ac:dyDescent="0.2">
      <c r="A9014" s="50">
        <v>9011</v>
      </c>
      <c r="B9014" s="51">
        <v>62.191756951080805</v>
      </c>
    </row>
    <row r="9015" spans="1:2" x14ac:dyDescent="0.2">
      <c r="A9015" s="50">
        <v>9012</v>
      </c>
      <c r="B9015" s="51">
        <v>61.688955914115176</v>
      </c>
    </row>
    <row r="9016" spans="1:2" x14ac:dyDescent="0.2">
      <c r="A9016" s="50">
        <v>9013</v>
      </c>
      <c r="B9016" s="51">
        <v>61.747779307312314</v>
      </c>
    </row>
    <row r="9017" spans="1:2" x14ac:dyDescent="0.2">
      <c r="A9017" s="50">
        <v>9014</v>
      </c>
      <c r="B9017" s="51">
        <v>61.570438569895245</v>
      </c>
    </row>
    <row r="9018" spans="1:2" x14ac:dyDescent="0.2">
      <c r="A9018" s="50">
        <v>9015</v>
      </c>
      <c r="B9018" s="51">
        <v>62.097465084323886</v>
      </c>
    </row>
    <row r="9019" spans="1:2" x14ac:dyDescent="0.2">
      <c r="A9019" s="50">
        <v>9016</v>
      </c>
      <c r="B9019" s="51">
        <v>60.370082346998629</v>
      </c>
    </row>
    <row r="9020" spans="1:2" x14ac:dyDescent="0.2">
      <c r="A9020" s="50">
        <v>9017</v>
      </c>
      <c r="B9020" s="51">
        <v>61.219420667599636</v>
      </c>
    </row>
    <row r="9021" spans="1:2" x14ac:dyDescent="0.2">
      <c r="A9021" s="50">
        <v>9018</v>
      </c>
      <c r="B9021" s="51">
        <v>61.995337236225254</v>
      </c>
    </row>
    <row r="9022" spans="1:2" x14ac:dyDescent="0.2">
      <c r="A9022" s="50">
        <v>9019</v>
      </c>
      <c r="B9022" s="51">
        <v>63.929116782575512</v>
      </c>
    </row>
    <row r="9023" spans="1:2" x14ac:dyDescent="0.2">
      <c r="A9023" s="50">
        <v>9020</v>
      </c>
      <c r="B9023" s="51">
        <v>61.052483075587794</v>
      </c>
    </row>
    <row r="9024" spans="1:2" x14ac:dyDescent="0.2">
      <c r="A9024" s="50">
        <v>9021</v>
      </c>
      <c r="B9024" s="51">
        <v>60.962237880917819</v>
      </c>
    </row>
    <row r="9025" spans="1:2" x14ac:dyDescent="0.2">
      <c r="A9025" s="50">
        <v>9022</v>
      </c>
      <c r="B9025" s="51">
        <v>62.701941824380704</v>
      </c>
    </row>
    <row r="9026" spans="1:2" x14ac:dyDescent="0.2">
      <c r="A9026" s="50">
        <v>9023</v>
      </c>
      <c r="B9026" s="51">
        <v>61.62985825570015</v>
      </c>
    </row>
    <row r="9027" spans="1:2" x14ac:dyDescent="0.2">
      <c r="A9027" s="50">
        <v>9024</v>
      </c>
      <c r="B9027" s="51">
        <v>61.923059002412856</v>
      </c>
    </row>
    <row r="9028" spans="1:2" x14ac:dyDescent="0.2">
      <c r="A9028" s="50">
        <v>9025</v>
      </c>
      <c r="B9028" s="51">
        <v>61.012045954527068</v>
      </c>
    </row>
    <row r="9029" spans="1:2" x14ac:dyDescent="0.2">
      <c r="A9029" s="50">
        <v>9026</v>
      </c>
      <c r="B9029" s="51">
        <v>63.846969637859338</v>
      </c>
    </row>
    <row r="9030" spans="1:2" x14ac:dyDescent="0.2">
      <c r="A9030" s="50">
        <v>9027</v>
      </c>
      <c r="B9030" s="51">
        <v>61.243102126306944</v>
      </c>
    </row>
    <row r="9031" spans="1:2" x14ac:dyDescent="0.2">
      <c r="A9031" s="50">
        <v>9028</v>
      </c>
      <c r="B9031" s="51">
        <v>65.446928343586663</v>
      </c>
    </row>
    <row r="9032" spans="1:2" x14ac:dyDescent="0.2">
      <c r="A9032" s="50">
        <v>9029</v>
      </c>
      <c r="B9032" s="51">
        <v>64.87031826994702</v>
      </c>
    </row>
    <row r="9033" spans="1:2" x14ac:dyDescent="0.2">
      <c r="A9033" s="50">
        <v>9030</v>
      </c>
      <c r="B9033" s="51">
        <v>62.367040510786957</v>
      </c>
    </row>
    <row r="9034" spans="1:2" x14ac:dyDescent="0.2">
      <c r="A9034" s="50">
        <v>9031</v>
      </c>
      <c r="B9034" s="51">
        <v>61.140980245159817</v>
      </c>
    </row>
    <row r="9035" spans="1:2" x14ac:dyDescent="0.2">
      <c r="A9035" s="50">
        <v>9032</v>
      </c>
      <c r="B9035" s="51">
        <v>63.397149699651912</v>
      </c>
    </row>
    <row r="9036" spans="1:2" x14ac:dyDescent="0.2">
      <c r="A9036" s="50">
        <v>9033</v>
      </c>
      <c r="B9036" s="51">
        <v>62.308444860270157</v>
      </c>
    </row>
    <row r="9037" spans="1:2" x14ac:dyDescent="0.2">
      <c r="A9037" s="50">
        <v>9034</v>
      </c>
      <c r="B9037" s="51">
        <v>61.328510377334638</v>
      </c>
    </row>
    <row r="9038" spans="1:2" x14ac:dyDescent="0.2">
      <c r="A9038" s="50">
        <v>9035</v>
      </c>
      <c r="B9038" s="51">
        <v>62.809449337619121</v>
      </c>
    </row>
    <row r="9039" spans="1:2" x14ac:dyDescent="0.2">
      <c r="A9039" s="50">
        <v>9036</v>
      </c>
      <c r="B9039" s="51">
        <v>64.157837560808574</v>
      </c>
    </row>
    <row r="9040" spans="1:2" x14ac:dyDescent="0.2">
      <c r="A9040" s="50">
        <v>9037</v>
      </c>
      <c r="B9040" s="51">
        <v>62.075457461526319</v>
      </c>
    </row>
    <row r="9041" spans="1:2" x14ac:dyDescent="0.2">
      <c r="A9041" s="50">
        <v>9038</v>
      </c>
      <c r="B9041" s="51">
        <v>62.039356168993535</v>
      </c>
    </row>
    <row r="9042" spans="1:2" x14ac:dyDescent="0.2">
      <c r="A9042" s="50">
        <v>9039</v>
      </c>
      <c r="B9042" s="51">
        <v>60.59840429985146</v>
      </c>
    </row>
    <row r="9043" spans="1:2" x14ac:dyDescent="0.2">
      <c r="A9043" s="50">
        <v>9040</v>
      </c>
      <c r="B9043" s="51">
        <v>60.616120566531073</v>
      </c>
    </row>
    <row r="9044" spans="1:2" x14ac:dyDescent="0.2">
      <c r="A9044" s="50">
        <v>9041</v>
      </c>
      <c r="B9044" s="51">
        <v>63.708252507964659</v>
      </c>
    </row>
    <row r="9045" spans="1:2" x14ac:dyDescent="0.2">
      <c r="A9045" s="50">
        <v>9042</v>
      </c>
      <c r="B9045" s="51">
        <v>65.378441995037448</v>
      </c>
    </row>
    <row r="9046" spans="1:2" x14ac:dyDescent="0.2">
      <c r="A9046" s="50">
        <v>9043</v>
      </c>
      <c r="B9046" s="51">
        <v>60.0869249910603</v>
      </c>
    </row>
    <row r="9047" spans="1:2" x14ac:dyDescent="0.2">
      <c r="A9047" s="50">
        <v>9044</v>
      </c>
      <c r="B9047" s="51">
        <v>63.344472510533173</v>
      </c>
    </row>
    <row r="9048" spans="1:2" x14ac:dyDescent="0.2">
      <c r="A9048" s="50">
        <v>9045</v>
      </c>
      <c r="B9048" s="51">
        <v>59.258034822788922</v>
      </c>
    </row>
    <row r="9049" spans="1:2" x14ac:dyDescent="0.2">
      <c r="A9049" s="50">
        <v>9046</v>
      </c>
      <c r="B9049" s="51">
        <v>63.208745726174563</v>
      </c>
    </row>
    <row r="9050" spans="1:2" x14ac:dyDescent="0.2">
      <c r="A9050" s="50">
        <v>9047</v>
      </c>
      <c r="B9050" s="51">
        <v>59.937793196068789</v>
      </c>
    </row>
    <row r="9051" spans="1:2" x14ac:dyDescent="0.2">
      <c r="A9051" s="50">
        <v>9048</v>
      </c>
      <c r="B9051" s="51">
        <v>62.11156394347104</v>
      </c>
    </row>
    <row r="9052" spans="1:2" x14ac:dyDescent="0.2">
      <c r="A9052" s="50">
        <v>9049</v>
      </c>
      <c r="B9052" s="51">
        <v>63.467897011146135</v>
      </c>
    </row>
    <row r="9053" spans="1:2" x14ac:dyDescent="0.2">
      <c r="A9053" s="50">
        <v>9050</v>
      </c>
      <c r="B9053" s="51">
        <v>62.133579632887091</v>
      </c>
    </row>
    <row r="9054" spans="1:2" x14ac:dyDescent="0.2">
      <c r="A9054" s="50">
        <v>9051</v>
      </c>
      <c r="B9054" s="51">
        <v>61.864786573582336</v>
      </c>
    </row>
    <row r="9055" spans="1:2" x14ac:dyDescent="0.2">
      <c r="A9055" s="50">
        <v>9052</v>
      </c>
      <c r="B9055" s="51">
        <v>61.204198191053194</v>
      </c>
    </row>
    <row r="9056" spans="1:2" x14ac:dyDescent="0.2">
      <c r="A9056" s="50">
        <v>9053</v>
      </c>
      <c r="B9056" s="51">
        <v>63.19258764332092</v>
      </c>
    </row>
    <row r="9057" spans="1:2" x14ac:dyDescent="0.2">
      <c r="A9057" s="50">
        <v>9054</v>
      </c>
      <c r="B9057" s="51">
        <v>62.847881188473863</v>
      </c>
    </row>
    <row r="9058" spans="1:2" x14ac:dyDescent="0.2">
      <c r="A9058" s="50">
        <v>9055</v>
      </c>
      <c r="B9058" s="51">
        <v>58.95097747349056</v>
      </c>
    </row>
    <row r="9059" spans="1:2" x14ac:dyDescent="0.2">
      <c r="A9059" s="50">
        <v>9056</v>
      </c>
      <c r="B9059" s="51">
        <v>63.632158209960522</v>
      </c>
    </row>
    <row r="9060" spans="1:2" x14ac:dyDescent="0.2">
      <c r="A9060" s="50">
        <v>9057</v>
      </c>
      <c r="B9060" s="51">
        <v>66.039245369284956</v>
      </c>
    </row>
    <row r="9061" spans="1:2" x14ac:dyDescent="0.2">
      <c r="A9061" s="50">
        <v>9058</v>
      </c>
      <c r="B9061" s="51">
        <v>59.053390485078559</v>
      </c>
    </row>
    <row r="9062" spans="1:2" x14ac:dyDescent="0.2">
      <c r="A9062" s="50">
        <v>9059</v>
      </c>
      <c r="B9062" s="51">
        <v>68.772157571675621</v>
      </c>
    </row>
    <row r="9063" spans="1:2" x14ac:dyDescent="0.2">
      <c r="A9063" s="50">
        <v>9060</v>
      </c>
      <c r="B9063" s="51">
        <v>60.495711709477753</v>
      </c>
    </row>
    <row r="9064" spans="1:2" x14ac:dyDescent="0.2">
      <c r="A9064" s="50">
        <v>9061</v>
      </c>
      <c r="B9064" s="51">
        <v>62.403556252118108</v>
      </c>
    </row>
    <row r="9065" spans="1:2" x14ac:dyDescent="0.2">
      <c r="A9065" s="50">
        <v>9062</v>
      </c>
      <c r="B9065" s="51">
        <v>62.507412292699385</v>
      </c>
    </row>
    <row r="9066" spans="1:2" x14ac:dyDescent="0.2">
      <c r="A9066" s="50">
        <v>9063</v>
      </c>
      <c r="B9066" s="51">
        <v>66.797905283495268</v>
      </c>
    </row>
    <row r="9067" spans="1:2" x14ac:dyDescent="0.2">
      <c r="A9067" s="50">
        <v>9064</v>
      </c>
      <c r="B9067" s="51">
        <v>57.189223643270971</v>
      </c>
    </row>
    <row r="9068" spans="1:2" x14ac:dyDescent="0.2">
      <c r="A9068" s="50">
        <v>9065</v>
      </c>
      <c r="B9068" s="51">
        <v>60.258420355695044</v>
      </c>
    </row>
    <row r="9069" spans="1:2" x14ac:dyDescent="0.2">
      <c r="A9069" s="50">
        <v>9066</v>
      </c>
      <c r="B9069" s="51">
        <v>62.949364985118137</v>
      </c>
    </row>
    <row r="9070" spans="1:2" x14ac:dyDescent="0.2">
      <c r="A9070" s="50">
        <v>9067</v>
      </c>
      <c r="B9070" s="51">
        <v>60.879205735852402</v>
      </c>
    </row>
    <row r="9071" spans="1:2" x14ac:dyDescent="0.2">
      <c r="A9071" s="50">
        <v>9068</v>
      </c>
      <c r="B9071" s="51">
        <v>64.386552921191239</v>
      </c>
    </row>
    <row r="9072" spans="1:2" x14ac:dyDescent="0.2">
      <c r="A9072" s="50">
        <v>9069</v>
      </c>
      <c r="B9072" s="51">
        <v>59.901413977926552</v>
      </c>
    </row>
    <row r="9073" spans="1:2" x14ac:dyDescent="0.2">
      <c r="A9073" s="50">
        <v>9070</v>
      </c>
      <c r="B9073" s="51">
        <v>63.786353272934115</v>
      </c>
    </row>
    <row r="9074" spans="1:2" x14ac:dyDescent="0.2">
      <c r="A9074" s="50">
        <v>9071</v>
      </c>
      <c r="B9074" s="51">
        <v>64.920221407496115</v>
      </c>
    </row>
    <row r="9075" spans="1:2" x14ac:dyDescent="0.2">
      <c r="A9075" s="50">
        <v>9072</v>
      </c>
      <c r="B9075" s="51">
        <v>60.78494270900292</v>
      </c>
    </row>
    <row r="9076" spans="1:2" x14ac:dyDescent="0.2">
      <c r="A9076" s="50">
        <v>9073</v>
      </c>
      <c r="B9076" s="51">
        <v>61.703248687022153</v>
      </c>
    </row>
    <row r="9077" spans="1:2" x14ac:dyDescent="0.2">
      <c r="A9077" s="50">
        <v>9074</v>
      </c>
      <c r="B9077" s="51">
        <v>60.466866181106241</v>
      </c>
    </row>
    <row r="9078" spans="1:2" x14ac:dyDescent="0.2">
      <c r="A9078" s="50">
        <v>9075</v>
      </c>
      <c r="B9078" s="51">
        <v>64.215375359654502</v>
      </c>
    </row>
    <row r="9079" spans="1:2" x14ac:dyDescent="0.2">
      <c r="A9079" s="50">
        <v>9076</v>
      </c>
      <c r="B9079" s="51">
        <v>63.512589570880905</v>
      </c>
    </row>
    <row r="9080" spans="1:2" x14ac:dyDescent="0.2">
      <c r="A9080" s="50">
        <v>9077</v>
      </c>
      <c r="B9080" s="51">
        <v>63.585810689621333</v>
      </c>
    </row>
    <row r="9081" spans="1:2" x14ac:dyDescent="0.2">
      <c r="A9081" s="50">
        <v>9078</v>
      </c>
      <c r="B9081" s="51">
        <v>63.370717215455457</v>
      </c>
    </row>
    <row r="9082" spans="1:2" x14ac:dyDescent="0.2">
      <c r="A9082" s="50">
        <v>9079</v>
      </c>
      <c r="B9082" s="51">
        <v>64.068069713794912</v>
      </c>
    </row>
    <row r="9083" spans="1:2" x14ac:dyDescent="0.2">
      <c r="A9083" s="50">
        <v>9080</v>
      </c>
      <c r="B9083" s="51">
        <v>62.250031281394421</v>
      </c>
    </row>
    <row r="9084" spans="1:2" x14ac:dyDescent="0.2">
      <c r="A9084" s="50">
        <v>9081</v>
      </c>
      <c r="B9084" s="51">
        <v>61.510647186233705</v>
      </c>
    </row>
    <row r="9085" spans="1:2" x14ac:dyDescent="0.2">
      <c r="A9085" s="50">
        <v>9082</v>
      </c>
      <c r="B9085" s="51">
        <v>62.272134416298712</v>
      </c>
    </row>
    <row r="9086" spans="1:2" x14ac:dyDescent="0.2">
      <c r="A9086" s="50">
        <v>9083</v>
      </c>
      <c r="B9086" s="51">
        <v>59.514503311037608</v>
      </c>
    </row>
    <row r="9087" spans="1:2" x14ac:dyDescent="0.2">
      <c r="A9087" s="50">
        <v>9084</v>
      </c>
      <c r="B9087" s="51">
        <v>62.824426622092503</v>
      </c>
    </row>
    <row r="9088" spans="1:2" x14ac:dyDescent="0.2">
      <c r="A9088" s="50">
        <v>9085</v>
      </c>
      <c r="B9088" s="51">
        <v>61.266685059483308</v>
      </c>
    </row>
    <row r="9089" spans="1:2" x14ac:dyDescent="0.2">
      <c r="A9089" s="50">
        <v>9086</v>
      </c>
      <c r="B9089" s="51">
        <v>62.99742573991751</v>
      </c>
    </row>
    <row r="9090" spans="1:2" x14ac:dyDescent="0.2">
      <c r="A9090" s="50">
        <v>9087</v>
      </c>
      <c r="B9090" s="51">
        <v>63.440937055111519</v>
      </c>
    </row>
    <row r="9091" spans="1:2" x14ac:dyDescent="0.2">
      <c r="A9091" s="50">
        <v>9088</v>
      </c>
      <c r="B9091" s="51">
        <v>63.816496699109798</v>
      </c>
    </row>
    <row r="9092" spans="1:2" x14ac:dyDescent="0.2">
      <c r="A9092" s="50">
        <v>9089</v>
      </c>
      <c r="B9092" s="51">
        <v>62.78613711198566</v>
      </c>
    </row>
    <row r="9093" spans="1:2" x14ac:dyDescent="0.2">
      <c r="A9093" s="50">
        <v>9090</v>
      </c>
      <c r="B9093" s="51">
        <v>59.391244588095397</v>
      </c>
    </row>
    <row r="9094" spans="1:2" x14ac:dyDescent="0.2">
      <c r="A9094" s="50">
        <v>9091</v>
      </c>
      <c r="B9094" s="51">
        <v>63.012913076227719</v>
      </c>
    </row>
    <row r="9095" spans="1:2" x14ac:dyDescent="0.2">
      <c r="A9095" s="50">
        <v>9092</v>
      </c>
      <c r="B9095" s="51">
        <v>60.670810436455682</v>
      </c>
    </row>
    <row r="9096" spans="1:2" x14ac:dyDescent="0.2">
      <c r="A9096" s="50">
        <v>9093</v>
      </c>
      <c r="B9096" s="51">
        <v>65.64458146623133</v>
      </c>
    </row>
    <row r="9097" spans="1:2" x14ac:dyDescent="0.2">
      <c r="A9097" s="50">
        <v>9094</v>
      </c>
      <c r="B9097" s="51">
        <v>64.516387569480059</v>
      </c>
    </row>
    <row r="9098" spans="1:2" x14ac:dyDescent="0.2">
      <c r="A9098" s="50">
        <v>9095</v>
      </c>
      <c r="B9098" s="51">
        <v>62.910260954928354</v>
      </c>
    </row>
    <row r="9099" spans="1:2" x14ac:dyDescent="0.2">
      <c r="A9099" s="50">
        <v>9096</v>
      </c>
      <c r="B9099" s="51">
        <v>58.299985964487973</v>
      </c>
    </row>
    <row r="9100" spans="1:2" x14ac:dyDescent="0.2">
      <c r="A9100" s="50">
        <v>9097</v>
      </c>
      <c r="B9100" s="51">
        <v>64.411274124433973</v>
      </c>
    </row>
    <row r="9101" spans="1:2" x14ac:dyDescent="0.2">
      <c r="A9101" s="50">
        <v>9098</v>
      </c>
      <c r="B9101" s="51">
        <v>63.101875716148847</v>
      </c>
    </row>
    <row r="9102" spans="1:2" x14ac:dyDescent="0.2">
      <c r="A9102" s="50">
        <v>9099</v>
      </c>
      <c r="B9102" s="51">
        <v>65.566550746126154</v>
      </c>
    </row>
    <row r="9103" spans="1:2" x14ac:dyDescent="0.2">
      <c r="A9103" s="50">
        <v>9100</v>
      </c>
      <c r="B9103" s="51">
        <v>59.802128492354022</v>
      </c>
    </row>
    <row r="9104" spans="1:2" x14ac:dyDescent="0.2">
      <c r="A9104" s="50">
        <v>9101</v>
      </c>
      <c r="B9104" s="51">
        <v>64.03492043381226</v>
      </c>
    </row>
    <row r="9105" spans="1:2" x14ac:dyDescent="0.2">
      <c r="A9105" s="50">
        <v>9102</v>
      </c>
      <c r="B9105" s="51">
        <v>63.981471703711215</v>
      </c>
    </row>
    <row r="9106" spans="1:2" x14ac:dyDescent="0.2">
      <c r="A9106" s="50">
        <v>9103</v>
      </c>
      <c r="B9106" s="51">
        <v>62.425861865288972</v>
      </c>
    </row>
    <row r="9107" spans="1:2" x14ac:dyDescent="0.2">
      <c r="A9107" s="50">
        <v>9104</v>
      </c>
      <c r="B9107" s="51">
        <v>60.94616099751331</v>
      </c>
    </row>
    <row r="9108" spans="1:2" x14ac:dyDescent="0.2">
      <c r="A9108" s="50">
        <v>9105</v>
      </c>
      <c r="B9108" s="51">
        <v>64.101673029639898</v>
      </c>
    </row>
    <row r="9109" spans="1:2" x14ac:dyDescent="0.2">
      <c r="A9109" s="50">
        <v>9106</v>
      </c>
      <c r="B9109" s="51">
        <v>60.643581761997559</v>
      </c>
    </row>
    <row r="9110" spans="1:2" x14ac:dyDescent="0.2">
      <c r="A9110" s="50">
        <v>9107</v>
      </c>
      <c r="B9110" s="51">
        <v>62.053451767034886</v>
      </c>
    </row>
    <row r="9111" spans="1:2" x14ac:dyDescent="0.2">
      <c r="A9111" s="50">
        <v>9108</v>
      </c>
      <c r="B9111" s="51">
        <v>63.68961659215006</v>
      </c>
    </row>
    <row r="9112" spans="1:2" x14ac:dyDescent="0.2">
      <c r="A9112" s="50">
        <v>9109</v>
      </c>
      <c r="B9112" s="51">
        <v>61.607395941020606</v>
      </c>
    </row>
    <row r="9113" spans="1:2" x14ac:dyDescent="0.2">
      <c r="A9113" s="50">
        <v>9110</v>
      </c>
      <c r="B9113" s="51">
        <v>63.540126791294625</v>
      </c>
    </row>
    <row r="9114" spans="1:2" x14ac:dyDescent="0.2">
      <c r="A9114" s="50">
        <v>9111</v>
      </c>
      <c r="B9114" s="51">
        <v>61.959211688225338</v>
      </c>
    </row>
    <row r="9115" spans="1:2" x14ac:dyDescent="0.2">
      <c r="A9115" s="50">
        <v>9112</v>
      </c>
      <c r="B9115" s="51">
        <v>62.389287813578569</v>
      </c>
    </row>
    <row r="9116" spans="1:2" x14ac:dyDescent="0.2">
      <c r="A9116" s="50">
        <v>9113</v>
      </c>
      <c r="B9116" s="51">
        <v>58.556421070396595</v>
      </c>
    </row>
    <row r="9117" spans="1:2" x14ac:dyDescent="0.2">
      <c r="A9117" s="50">
        <v>9114</v>
      </c>
      <c r="B9117" s="51">
        <v>64.12344517304328</v>
      </c>
    </row>
    <row r="9118" spans="1:2" x14ac:dyDescent="0.2">
      <c r="A9118" s="50">
        <v>9115</v>
      </c>
      <c r="B9118" s="51">
        <v>63.737583378285734</v>
      </c>
    </row>
    <row r="9119" spans="1:2" x14ac:dyDescent="0.2">
      <c r="A9119" s="50">
        <v>9116</v>
      </c>
      <c r="B9119" s="51">
        <v>62.973340326027554</v>
      </c>
    </row>
    <row r="9120" spans="1:2" x14ac:dyDescent="0.2">
      <c r="A9120" s="50">
        <v>9117</v>
      </c>
      <c r="B9120" s="51">
        <v>56.248245276280436</v>
      </c>
    </row>
    <row r="9121" spans="1:2" x14ac:dyDescent="0.2">
      <c r="A9121" s="50">
        <v>9118</v>
      </c>
      <c r="B9121" s="51">
        <v>65.696897814480948</v>
      </c>
    </row>
    <row r="9122" spans="1:2" x14ac:dyDescent="0.2">
      <c r="A9122" s="50">
        <v>9119</v>
      </c>
      <c r="B9122" s="51">
        <v>61.487895877970615</v>
      </c>
    </row>
    <row r="9123" spans="1:2" x14ac:dyDescent="0.2">
      <c r="A9123" s="50">
        <v>9120</v>
      </c>
      <c r="B9123" s="51">
        <v>64.013916682724542</v>
      </c>
    </row>
    <row r="9124" spans="1:2" x14ac:dyDescent="0.2">
      <c r="A9124" s="50">
        <v>9121</v>
      </c>
      <c r="B9124" s="51">
        <v>60.853548240119103</v>
      </c>
    </row>
    <row r="9125" spans="1:2" x14ac:dyDescent="0.2">
      <c r="A9125" s="50">
        <v>9122</v>
      </c>
      <c r="B9125" s="51">
        <v>61.525188258563084</v>
      </c>
    </row>
    <row r="9126" spans="1:2" x14ac:dyDescent="0.2">
      <c r="A9126" s="50">
        <v>9123</v>
      </c>
      <c r="B9126" s="51">
        <v>61.092565585386708</v>
      </c>
    </row>
    <row r="9127" spans="1:2" x14ac:dyDescent="0.2">
      <c r="A9127" s="50">
        <v>9124</v>
      </c>
      <c r="B9127" s="51">
        <v>62.344825568125849</v>
      </c>
    </row>
    <row r="9128" spans="1:2" x14ac:dyDescent="0.2">
      <c r="A9128" s="50">
        <v>9125</v>
      </c>
      <c r="B9128" s="51">
        <v>62.687229920634543</v>
      </c>
    </row>
    <row r="9129" spans="1:2" x14ac:dyDescent="0.2">
      <c r="A9129" s="50">
        <v>9126</v>
      </c>
      <c r="B9129" s="51">
        <v>64.791343976949349</v>
      </c>
    </row>
    <row r="9130" spans="1:2" x14ac:dyDescent="0.2">
      <c r="A9130" s="50">
        <v>9127</v>
      </c>
      <c r="B9130" s="51">
        <v>60.987214284414954</v>
      </c>
    </row>
    <row r="9131" spans="1:2" x14ac:dyDescent="0.2">
      <c r="A9131" s="50">
        <v>9128</v>
      </c>
      <c r="B9131" s="51">
        <v>61.156386723903658</v>
      </c>
    </row>
    <row r="9132" spans="1:2" x14ac:dyDescent="0.2">
      <c r="A9132" s="50">
        <v>9129</v>
      </c>
      <c r="B9132" s="51">
        <v>62.169715465029796</v>
      </c>
    </row>
    <row r="9133" spans="1:2" x14ac:dyDescent="0.2">
      <c r="A9133" s="50">
        <v>9130</v>
      </c>
      <c r="B9133" s="51">
        <v>63.259605050965511</v>
      </c>
    </row>
    <row r="9134" spans="1:2" x14ac:dyDescent="0.2">
      <c r="A9134" s="50">
        <v>9131</v>
      </c>
      <c r="B9134" s="51">
        <v>62.664318738888433</v>
      </c>
    </row>
    <row r="9135" spans="1:2" x14ac:dyDescent="0.2">
      <c r="A9135" s="50">
        <v>9132</v>
      </c>
      <c r="B9135" s="51">
        <v>60.030967191373698</v>
      </c>
    </row>
    <row r="9136" spans="1:2" x14ac:dyDescent="0.2">
      <c r="A9136" s="50">
        <v>9133</v>
      </c>
      <c r="B9136" s="51">
        <v>61.937178522219746</v>
      </c>
    </row>
    <row r="9137" spans="1:2" x14ac:dyDescent="0.2">
      <c r="A9137" s="50">
        <v>9134</v>
      </c>
      <c r="B9137" s="51">
        <v>64.192739987910684</v>
      </c>
    </row>
    <row r="9138" spans="1:2" x14ac:dyDescent="0.2">
      <c r="A9138" s="50">
        <v>9135</v>
      </c>
      <c r="B9138" s="51">
        <v>60.418898634855651</v>
      </c>
    </row>
    <row r="9139" spans="1:2" x14ac:dyDescent="0.2">
      <c r="A9139" s="50">
        <v>9136</v>
      </c>
      <c r="B9139" s="51">
        <v>62.581451464450922</v>
      </c>
    </row>
    <row r="9140" spans="1:2" x14ac:dyDescent="0.2">
      <c r="A9140" s="50">
        <v>9137</v>
      </c>
      <c r="B9140" s="51">
        <v>61.981234772361965</v>
      </c>
    </row>
    <row r="9141" spans="1:2" x14ac:dyDescent="0.2">
      <c r="A9141" s="50">
        <v>9138</v>
      </c>
      <c r="B9141" s="51">
        <v>60.811075009664258</v>
      </c>
    </row>
    <row r="9142" spans="1:2" x14ac:dyDescent="0.2">
      <c r="A9142" s="50">
        <v>9139</v>
      </c>
      <c r="B9142" s="51">
        <v>64.715629067401096</v>
      </c>
    </row>
    <row r="9143" spans="1:2" x14ac:dyDescent="0.2">
      <c r="A9143" s="50">
        <v>9140</v>
      </c>
      <c r="B9143" s="51">
        <v>58.692223090767072</v>
      </c>
    </row>
    <row r="9144" spans="1:2" x14ac:dyDescent="0.2">
      <c r="A9144" s="50">
        <v>9141</v>
      </c>
      <c r="B9144" s="51">
        <v>58.884690356490218</v>
      </c>
    </row>
    <row r="9145" spans="1:2" x14ac:dyDescent="0.2">
      <c r="A9145" s="50">
        <v>9142</v>
      </c>
      <c r="B9145" s="51">
        <v>58.185819634627947</v>
      </c>
    </row>
    <row r="9146" spans="1:2" x14ac:dyDescent="0.2">
      <c r="A9146" s="50">
        <v>9143</v>
      </c>
      <c r="B9146" s="51">
        <v>59.697579906819314</v>
      </c>
    </row>
    <row r="9147" spans="1:2" x14ac:dyDescent="0.2">
      <c r="A9147" s="50">
        <v>9144</v>
      </c>
      <c r="B9147" s="51">
        <v>64.311145510623874</v>
      </c>
    </row>
    <row r="9148" spans="1:2" x14ac:dyDescent="0.2">
      <c r="A9148" s="50">
        <v>9145</v>
      </c>
      <c r="B9148" s="51">
        <v>63.301807474388248</v>
      </c>
    </row>
    <row r="9149" spans="1:2" x14ac:dyDescent="0.2">
      <c r="A9149" s="50">
        <v>9146</v>
      </c>
      <c r="B9149" s="51">
        <v>64.348521280850093</v>
      </c>
    </row>
    <row r="9150" spans="1:2" x14ac:dyDescent="0.2">
      <c r="A9150" s="50">
        <v>9147</v>
      </c>
      <c r="B9150" s="51">
        <v>61.725531589043712</v>
      </c>
    </row>
    <row r="9151" spans="1:2" x14ac:dyDescent="0.2">
      <c r="A9151" s="50">
        <v>9148</v>
      </c>
      <c r="B9151" s="51">
        <v>63.126609457068753</v>
      </c>
    </row>
    <row r="9152" spans="1:2" x14ac:dyDescent="0.2">
      <c r="A9152" s="50">
        <v>9149</v>
      </c>
      <c r="B9152" s="51">
        <v>63.037187527693177</v>
      </c>
    </row>
    <row r="9153" spans="1:2" x14ac:dyDescent="0.2">
      <c r="A9153" s="50">
        <v>9150</v>
      </c>
      <c r="B9153" s="51">
        <v>66.359685756893583</v>
      </c>
    </row>
    <row r="9154" spans="1:2" x14ac:dyDescent="0.2">
      <c r="A9154" s="50">
        <v>9151</v>
      </c>
      <c r="B9154" s="51">
        <v>58.465687053532157</v>
      </c>
    </row>
    <row r="9155" spans="1:2" x14ac:dyDescent="0.2">
      <c r="A9155" s="50">
        <v>9152</v>
      </c>
      <c r="B9155" s="51">
        <v>59.342081711189209</v>
      </c>
    </row>
    <row r="9156" spans="1:2" x14ac:dyDescent="0.2">
      <c r="A9156" s="50">
        <v>9153</v>
      </c>
      <c r="B9156" s="51">
        <v>65.492491568773062</v>
      </c>
    </row>
    <row r="9157" spans="1:2" x14ac:dyDescent="0.2">
      <c r="A9157" s="50">
        <v>9154</v>
      </c>
      <c r="B9157" s="51">
        <v>61.66660983918625</v>
      </c>
    </row>
    <row r="9158" spans="1:2" x14ac:dyDescent="0.2">
      <c r="A9158" s="50">
        <v>9155</v>
      </c>
      <c r="B9158" s="51">
        <v>63.327757465432015</v>
      </c>
    </row>
    <row r="9159" spans="1:2" x14ac:dyDescent="0.2">
      <c r="A9159" s="50">
        <v>9156</v>
      </c>
      <c r="B9159" s="51">
        <v>62.484953598200896</v>
      </c>
    </row>
    <row r="9160" spans="1:2" x14ac:dyDescent="0.2">
      <c r="A9160" s="50">
        <v>9157</v>
      </c>
      <c r="B9160" s="51">
        <v>60.741652807922087</v>
      </c>
    </row>
    <row r="9161" spans="1:2" x14ac:dyDescent="0.2">
      <c r="A9161" s="50">
        <v>9158</v>
      </c>
      <c r="B9161" s="51">
        <v>65.115108803545652</v>
      </c>
    </row>
    <row r="9162" spans="1:2" x14ac:dyDescent="0.2">
      <c r="A9162" s="50">
        <v>9159</v>
      </c>
      <c r="B9162" s="51">
        <v>65.936193931143819</v>
      </c>
    </row>
    <row r="9163" spans="1:2" x14ac:dyDescent="0.2">
      <c r="A9163" s="50">
        <v>9160</v>
      </c>
      <c r="B9163" s="51">
        <v>61.305170105195977</v>
      </c>
    </row>
    <row r="9164" spans="1:2" x14ac:dyDescent="0.2">
      <c r="A9164" s="50">
        <v>9161</v>
      </c>
      <c r="B9164" s="51">
        <v>64.971582799460336</v>
      </c>
    </row>
    <row r="9165" spans="1:2" x14ac:dyDescent="0.2">
      <c r="A9165" s="50">
        <v>9162</v>
      </c>
      <c r="B9165" s="51">
        <v>67.194344847707711</v>
      </c>
    </row>
    <row r="9166" spans="1:2" x14ac:dyDescent="0.2">
      <c r="A9166" s="50">
        <v>9163</v>
      </c>
      <c r="B9166" s="51">
        <v>60.714998567145379</v>
      </c>
    </row>
    <row r="9167" spans="1:2" x14ac:dyDescent="0.2">
      <c r="A9167" s="50">
        <v>9164</v>
      </c>
      <c r="B9167" s="51">
        <v>61.878933454759064</v>
      </c>
    </row>
    <row r="9168" spans="1:2" x14ac:dyDescent="0.2">
      <c r="A9168" s="50">
        <v>9165</v>
      </c>
      <c r="B9168" s="51">
        <v>64.490392679296761</v>
      </c>
    </row>
    <row r="9169" spans="1:2" x14ac:dyDescent="0.2">
      <c r="A9169" s="50">
        <v>9166</v>
      </c>
      <c r="B9169" s="51">
        <v>59.58687380348173</v>
      </c>
    </row>
    <row r="9170" spans="1:2" x14ac:dyDescent="0.2">
      <c r="A9170" s="50">
        <v>9167</v>
      </c>
      <c r="B9170" s="51">
        <v>64.627253179351129</v>
      </c>
    </row>
    <row r="9171" spans="1:2" x14ac:dyDescent="0.2">
      <c r="A9171" s="50">
        <v>9168</v>
      </c>
      <c r="B9171" s="51">
        <v>62.724968580062395</v>
      </c>
    </row>
    <row r="9172" spans="1:2" x14ac:dyDescent="0.2">
      <c r="A9172" s="50">
        <v>9169</v>
      </c>
      <c r="B9172" s="51">
        <v>59.73784499668804</v>
      </c>
    </row>
    <row r="9173" spans="1:2" x14ac:dyDescent="0.2">
      <c r="A9173" s="50">
        <v>9170</v>
      </c>
      <c r="B9173" s="51">
        <v>62.462540257942329</v>
      </c>
    </row>
    <row r="9174" spans="1:2" x14ac:dyDescent="0.2">
      <c r="A9174" s="50">
        <v>9171</v>
      </c>
      <c r="B9174" s="51">
        <v>62.33061187088002</v>
      </c>
    </row>
    <row r="9175" spans="1:2" x14ac:dyDescent="0.2">
      <c r="A9175" s="50">
        <v>9172</v>
      </c>
      <c r="B9175" s="51">
        <v>59.112437242086045</v>
      </c>
    </row>
    <row r="9176" spans="1:2" x14ac:dyDescent="0.2">
      <c r="A9176" s="50">
        <v>9173</v>
      </c>
      <c r="B9176" s="51">
        <v>63.414182439333153</v>
      </c>
    </row>
    <row r="9177" spans="1:2" x14ac:dyDescent="0.2">
      <c r="A9177" s="50">
        <v>9174</v>
      </c>
      <c r="B9177" s="51">
        <v>58.768438546040407</v>
      </c>
    </row>
    <row r="9178" spans="1:2" x14ac:dyDescent="0.2">
      <c r="A9178" s="50">
        <v>9175</v>
      </c>
      <c r="B9178" s="51">
        <v>63.866667909428806</v>
      </c>
    </row>
    <row r="9179" spans="1:2" x14ac:dyDescent="0.2">
      <c r="A9179" s="50">
        <v>9176</v>
      </c>
      <c r="B9179" s="51">
        <v>64.557649860026658</v>
      </c>
    </row>
    <row r="9180" spans="1:2" x14ac:dyDescent="0.2">
      <c r="A9180" s="50">
        <v>9177</v>
      </c>
      <c r="B9180" s="51">
        <v>61.366617387473255</v>
      </c>
    </row>
    <row r="9181" spans="1:2" x14ac:dyDescent="0.2">
      <c r="A9181" s="50">
        <v>9178</v>
      </c>
      <c r="B9181" s="51">
        <v>64.599783274419579</v>
      </c>
    </row>
    <row r="9182" spans="1:2" x14ac:dyDescent="0.2">
      <c r="A9182" s="50">
        <v>9179</v>
      </c>
      <c r="B9182" s="51">
        <v>59.204512670293418</v>
      </c>
    </row>
    <row r="9183" spans="1:2" x14ac:dyDescent="0.2">
      <c r="A9183" s="50">
        <v>9180</v>
      </c>
      <c r="B9183" s="51">
        <v>66.228483813438871</v>
      </c>
    </row>
    <row r="9184" spans="1:2" x14ac:dyDescent="0.2">
      <c r="A9184" s="50">
        <v>9181</v>
      </c>
      <c r="B9184" s="51">
        <v>61.116832812050681</v>
      </c>
    </row>
    <row r="9185" spans="1:2" x14ac:dyDescent="0.2">
      <c r="A9185" s="50">
        <v>9182</v>
      </c>
      <c r="B9185" s="51">
        <v>60.758618560295453</v>
      </c>
    </row>
    <row r="9186" spans="1:2" x14ac:dyDescent="0.2">
      <c r="A9186" s="50">
        <v>9183</v>
      </c>
      <c r="B9186" s="51">
        <v>63.276029341816333</v>
      </c>
    </row>
    <row r="9187" spans="1:2" x14ac:dyDescent="0.2">
      <c r="A9187" s="50">
        <v>9184</v>
      </c>
      <c r="B9187" s="51">
        <v>59.629589860551619</v>
      </c>
    </row>
    <row r="9188" spans="1:2" x14ac:dyDescent="0.2">
      <c r="A9188" s="50">
        <v>9185</v>
      </c>
      <c r="B9188" s="51">
        <v>62.641474180287396</v>
      </c>
    </row>
    <row r="9189" spans="1:2" x14ac:dyDescent="0.2">
      <c r="A9189" s="50">
        <v>9186</v>
      </c>
      <c r="B9189" s="51">
        <v>61.80637458789284</v>
      </c>
    </row>
    <row r="9190" spans="1:2" x14ac:dyDescent="0.2">
      <c r="A9190" s="50">
        <v>9187</v>
      </c>
      <c r="B9190" s="51">
        <v>61.389739098895248</v>
      </c>
    </row>
    <row r="9191" spans="1:2" x14ac:dyDescent="0.2">
      <c r="A9191" s="50">
        <v>9188</v>
      </c>
      <c r="B9191" s="51">
        <v>62.626874980765528</v>
      </c>
    </row>
    <row r="9192" spans="1:2" x14ac:dyDescent="0.2">
      <c r="A9192" s="50">
        <v>9189</v>
      </c>
      <c r="B9192" s="51">
        <v>65.210955753743789</v>
      </c>
    </row>
    <row r="9193" spans="1:2" x14ac:dyDescent="0.2">
      <c r="A9193" s="50">
        <v>9190</v>
      </c>
      <c r="B9193" s="51">
        <v>60.339885092145941</v>
      </c>
    </row>
    <row r="9194" spans="1:2" x14ac:dyDescent="0.2">
      <c r="A9194" s="50">
        <v>9191</v>
      </c>
      <c r="B9194" s="51">
        <v>62.762907398130999</v>
      </c>
    </row>
    <row r="9195" spans="1:2" x14ac:dyDescent="0.2">
      <c r="A9195" s="50">
        <v>9192</v>
      </c>
      <c r="B9195" s="51">
        <v>61.450432197990636</v>
      </c>
    </row>
    <row r="9196" spans="1:2" x14ac:dyDescent="0.2">
      <c r="A9196" s="50">
        <v>9193</v>
      </c>
      <c r="B9196" s="51">
        <v>62.448206243342092</v>
      </c>
    </row>
    <row r="9197" spans="1:2" x14ac:dyDescent="0.2">
      <c r="A9197" s="50">
        <v>9194</v>
      </c>
      <c r="B9197" s="51">
        <v>57.47484718555107</v>
      </c>
    </row>
    <row r="9198" spans="1:2" x14ac:dyDescent="0.2">
      <c r="A9198" s="50">
        <v>9195</v>
      </c>
      <c r="B9198" s="51">
        <v>65.151864709536582</v>
      </c>
    </row>
    <row r="9199" spans="1:2" x14ac:dyDescent="0.2">
      <c r="A9199" s="50">
        <v>9196</v>
      </c>
      <c r="B9199" s="51">
        <v>62.017348731664107</v>
      </c>
    </row>
    <row r="9200" spans="1:2" x14ac:dyDescent="0.2">
      <c r="A9200" s="50">
        <v>9197</v>
      </c>
      <c r="B9200" s="51">
        <v>62.213812346951613</v>
      </c>
    </row>
    <row r="9201" spans="1:2" x14ac:dyDescent="0.2">
      <c r="A9201" s="50">
        <v>9198</v>
      </c>
      <c r="B9201" s="51">
        <v>59.840306030415242</v>
      </c>
    </row>
    <row r="9202" spans="1:2" x14ac:dyDescent="0.2">
      <c r="A9202" s="50">
        <v>9199</v>
      </c>
      <c r="B9202" s="51">
        <v>62.286303954358118</v>
      </c>
    </row>
    <row r="9203" spans="1:2" x14ac:dyDescent="0.2">
      <c r="A9203" s="50">
        <v>9200</v>
      </c>
      <c r="B9203" s="51">
        <v>62.871426887895026</v>
      </c>
    </row>
    <row r="9204" spans="1:2" x14ac:dyDescent="0.2">
      <c r="A9204" s="50">
        <v>9201</v>
      </c>
      <c r="B9204" s="51">
        <v>63.897709756774823</v>
      </c>
    </row>
    <row r="9205" spans="1:2" x14ac:dyDescent="0.2">
      <c r="A9205" s="50">
        <v>9202</v>
      </c>
      <c r="B9205" s="51">
        <v>62.604133602232174</v>
      </c>
    </row>
    <row r="9206" spans="1:2" x14ac:dyDescent="0.2">
      <c r="A9206" s="50">
        <v>9203</v>
      </c>
      <c r="B9206" s="51">
        <v>60.289577758859281</v>
      </c>
    </row>
    <row r="9207" spans="1:2" x14ac:dyDescent="0.2">
      <c r="A9207" s="50">
        <v>9204</v>
      </c>
      <c r="B9207" s="51">
        <v>61.404508972891918</v>
      </c>
    </row>
    <row r="9208" spans="1:2" x14ac:dyDescent="0.2">
      <c r="A9208" s="50">
        <v>9205</v>
      </c>
      <c r="B9208" s="51">
        <v>61.465080930163893</v>
      </c>
    </row>
    <row r="9209" spans="1:2" x14ac:dyDescent="0.2">
      <c r="A9209" s="50">
        <v>9206</v>
      </c>
      <c r="B9209" s="51">
        <v>61.281740854726841</v>
      </c>
    </row>
    <row r="9210" spans="1:2" x14ac:dyDescent="0.2">
      <c r="A9210" s="50">
        <v>9207</v>
      </c>
      <c r="B9210" s="51">
        <v>61.820559304951772</v>
      </c>
    </row>
    <row r="9211" spans="1:2" x14ac:dyDescent="0.2">
      <c r="A9211" s="50">
        <v>9208</v>
      </c>
      <c r="B9211" s="51">
        <v>64.839071631943199</v>
      </c>
    </row>
    <row r="9212" spans="1:2" x14ac:dyDescent="0.2">
      <c r="A9212" s="50">
        <v>9209</v>
      </c>
      <c r="B9212" s="51">
        <v>57.809026822985409</v>
      </c>
    </row>
    <row r="9213" spans="1:2" x14ac:dyDescent="0.2">
      <c r="A9213" s="50">
        <v>9210</v>
      </c>
      <c r="B9213" s="51">
        <v>59.996152026572332</v>
      </c>
    </row>
    <row r="9214" spans="1:2" x14ac:dyDescent="0.2">
      <c r="A9214" s="50">
        <v>9211</v>
      </c>
      <c r="B9214" s="51">
        <v>63.557887305434292</v>
      </c>
    </row>
    <row r="9215" spans="1:2" x14ac:dyDescent="0.2">
      <c r="A9215" s="50">
        <v>9212</v>
      </c>
      <c r="B9215" s="51">
        <v>67.540543416257748</v>
      </c>
    </row>
    <row r="9216" spans="1:2" x14ac:dyDescent="0.2">
      <c r="A9216" s="50">
        <v>9213</v>
      </c>
      <c r="B9216" s="51">
        <v>66.611883037837885</v>
      </c>
    </row>
    <row r="9217" spans="1:2" x14ac:dyDescent="0.2">
      <c r="A9217" s="50">
        <v>9214</v>
      </c>
      <c r="B9217" s="51">
        <v>60.920935740324651</v>
      </c>
    </row>
    <row r="9218" spans="1:2" x14ac:dyDescent="0.2">
      <c r="A9218" s="50">
        <v>9215</v>
      </c>
      <c r="B9218" s="51">
        <v>61.343415644039311</v>
      </c>
    </row>
    <row r="9219" spans="1:2" x14ac:dyDescent="0.2">
      <c r="A9219" s="50">
        <v>9216</v>
      </c>
      <c r="B9219" s="51">
        <v>61.644221881509097</v>
      </c>
    </row>
    <row r="9220" spans="1:2" x14ac:dyDescent="0.2">
      <c r="A9220" s="50">
        <v>9217</v>
      </c>
      <c r="B9220" s="51">
        <v>60.68813327663544</v>
      </c>
    </row>
    <row r="9221" spans="1:2" x14ac:dyDescent="0.2">
      <c r="A9221" s="50">
        <v>9218</v>
      </c>
      <c r="B9221" s="51">
        <v>63.485277162313061</v>
      </c>
    </row>
    <row r="9222" spans="1:2" x14ac:dyDescent="0.2">
      <c r="A9222" s="50">
        <v>9219</v>
      </c>
      <c r="B9222" s="51">
        <v>57.968091257981712</v>
      </c>
    </row>
    <row r="9223" spans="1:2" x14ac:dyDescent="0.2">
      <c r="A9223" s="50">
        <v>9220</v>
      </c>
      <c r="B9223" s="51">
        <v>64.744826203699517</v>
      </c>
    </row>
    <row r="9224" spans="1:2" x14ac:dyDescent="0.2">
      <c r="A9224" s="50">
        <v>9221</v>
      </c>
      <c r="B9224" s="51">
        <v>62.544361672322047</v>
      </c>
    </row>
    <row r="9225" spans="1:2" x14ac:dyDescent="0.2">
      <c r="A9225" s="50">
        <v>9222</v>
      </c>
      <c r="B9225" s="51">
        <v>60.524273192707014</v>
      </c>
    </row>
    <row r="9226" spans="1:2" x14ac:dyDescent="0.2">
      <c r="A9226" s="50">
        <v>9223</v>
      </c>
      <c r="B9226" s="51">
        <v>60.827716170037569</v>
      </c>
    </row>
    <row r="9227" spans="1:2" x14ac:dyDescent="0.2">
      <c r="A9227" s="50">
        <v>9224</v>
      </c>
      <c r="B9227" s="51">
        <v>63.077273826078397</v>
      </c>
    </row>
    <row r="9228" spans="1:2" x14ac:dyDescent="0.2">
      <c r="A9228" s="50">
        <v>9225</v>
      </c>
      <c r="B9228" s="51">
        <v>60.448234961128463</v>
      </c>
    </row>
    <row r="9229" spans="1:2" x14ac:dyDescent="0.2">
      <c r="A9229" s="50">
        <v>9226</v>
      </c>
      <c r="B9229" s="51">
        <v>61.02787797310706</v>
      </c>
    </row>
    <row r="9230" spans="1:2" x14ac:dyDescent="0.2">
      <c r="A9230" s="50">
        <v>9227</v>
      </c>
      <c r="B9230" s="51">
        <v>62.521823030498432</v>
      </c>
    </row>
    <row r="9231" spans="1:2" x14ac:dyDescent="0.2">
      <c r="A9231" s="50">
        <v>9228</v>
      </c>
      <c r="B9231" s="51">
        <v>62.155603229903505</v>
      </c>
    </row>
    <row r="9232" spans="1:2" x14ac:dyDescent="0.2">
      <c r="A9232" s="50">
        <v>9229</v>
      </c>
      <c r="B9232" s="51">
        <v>60.120368751026014</v>
      </c>
    </row>
    <row r="9233" spans="1:2" x14ac:dyDescent="0.2">
      <c r="A9233" s="50">
        <v>9230</v>
      </c>
      <c r="B9233" s="51">
        <v>61.762012560047872</v>
      </c>
    </row>
    <row r="9234" spans="1:2" x14ac:dyDescent="0.2">
      <c r="A9234" s="50">
        <v>9231</v>
      </c>
      <c r="B9234" s="51">
        <v>65.272303681993677</v>
      </c>
    </row>
    <row r="9235" spans="1:2" x14ac:dyDescent="0.2">
      <c r="A9235" s="50">
        <v>9232</v>
      </c>
      <c r="B9235" s="51">
        <v>65.312888016417617</v>
      </c>
    </row>
    <row r="9236" spans="1:2" x14ac:dyDescent="0.2">
      <c r="A9236" s="50">
        <v>9233</v>
      </c>
      <c r="B9236" s="51">
        <v>61.842684122063275</v>
      </c>
    </row>
    <row r="9237" spans="1:2" x14ac:dyDescent="0.2">
      <c r="A9237" s="50">
        <v>9234</v>
      </c>
      <c r="B9237" s="51">
        <v>62.748069697798378</v>
      </c>
    </row>
    <row r="9238" spans="1:2" x14ac:dyDescent="0.2">
      <c r="A9238" s="50">
        <v>9235</v>
      </c>
      <c r="B9238" s="51">
        <v>64.450457234437181</v>
      </c>
    </row>
    <row r="9239" spans="1:2" x14ac:dyDescent="0.2">
      <c r="A9239" s="50">
        <v>9236</v>
      </c>
      <c r="B9239" s="51">
        <v>61.547841446285808</v>
      </c>
    </row>
    <row r="9240" spans="1:2" x14ac:dyDescent="0.2">
      <c r="A9240" s="50">
        <v>9237</v>
      </c>
      <c r="B9240" s="51">
        <v>63.767212574170344</v>
      </c>
    </row>
    <row r="9241" spans="1:2" x14ac:dyDescent="0.2">
      <c r="A9241" s="50">
        <v>9238</v>
      </c>
      <c r="B9241" s="51">
        <v>61.427506389742241</v>
      </c>
    </row>
    <row r="9242" spans="1:2" x14ac:dyDescent="0.2">
      <c r="A9242" s="50">
        <v>9239</v>
      </c>
      <c r="B9242" s="51">
        <v>64.287534548357243</v>
      </c>
    </row>
    <row r="9243" spans="1:2" x14ac:dyDescent="0.2">
      <c r="A9243" s="50">
        <v>9240</v>
      </c>
      <c r="B9243" s="51">
        <v>60.174213716601209</v>
      </c>
    </row>
    <row r="9244" spans="1:2" x14ac:dyDescent="0.2">
      <c r="A9244" s="50">
        <v>9241</v>
      </c>
      <c r="B9244" s="51">
        <v>63.142523805882568</v>
      </c>
    </row>
    <row r="9245" spans="1:2" x14ac:dyDescent="0.2">
      <c r="A9245" s="50">
        <v>9242</v>
      </c>
      <c r="B9245" s="51">
        <v>60.206446614068</v>
      </c>
    </row>
    <row r="9246" spans="1:2" x14ac:dyDescent="0.2">
      <c r="A9246" s="50">
        <v>9243</v>
      </c>
      <c r="B9246" s="51">
        <v>61.584884798233141</v>
      </c>
    </row>
    <row r="9247" spans="1:2" x14ac:dyDescent="0.2">
      <c r="A9247" s="50">
        <v>9244</v>
      </c>
      <c r="B9247" s="51">
        <v>60.895551535812572</v>
      </c>
    </row>
    <row r="9248" spans="1:2" x14ac:dyDescent="0.2">
      <c r="A9248" s="50">
        <v>9245</v>
      </c>
      <c r="B9248" s="51">
        <v>62.886558342026255</v>
      </c>
    </row>
    <row r="9249" spans="1:2" x14ac:dyDescent="0.2">
      <c r="A9249" s="50">
        <v>9246</v>
      </c>
      <c r="B9249" s="51">
        <v>61.076956441007361</v>
      </c>
    </row>
    <row r="9250" spans="1:2" x14ac:dyDescent="0.2">
      <c r="A9250" s="50">
        <v>9247</v>
      </c>
      <c r="B9250" s="51">
        <v>63.613980594126943</v>
      </c>
    </row>
    <row r="9251" spans="1:2" x14ac:dyDescent="0.2">
      <c r="A9251" s="50">
        <v>9248</v>
      </c>
      <c r="B9251" s="51">
        <v>61.784207919245063</v>
      </c>
    </row>
    <row r="9252" spans="1:2" x14ac:dyDescent="0.2">
      <c r="A9252" s="50">
        <v>9249</v>
      </c>
      <c r="B9252" s="51">
        <v>62.93406386207112</v>
      </c>
    </row>
    <row r="9253" spans="1:2" x14ac:dyDescent="0.2">
      <c r="A9253" s="50">
        <v>9250</v>
      </c>
      <c r="B9253" s="51">
        <v>63.660751969776889</v>
      </c>
    </row>
    <row r="9254" spans="1:2" x14ac:dyDescent="0.2">
      <c r="A9254" s="50">
        <v>9251</v>
      </c>
      <c r="B9254" s="51">
        <v>63.167483689715063</v>
      </c>
    </row>
    <row r="9255" spans="1:2" x14ac:dyDescent="0.2">
      <c r="A9255" s="50">
        <v>9252</v>
      </c>
      <c r="B9255" s="51">
        <v>65.059308551528488</v>
      </c>
    </row>
    <row r="9256" spans="1:2" x14ac:dyDescent="0.2">
      <c r="A9256" s="50">
        <v>9253</v>
      </c>
      <c r="B9256" s="51">
        <v>60.570542378302669</v>
      </c>
    </row>
    <row r="9257" spans="1:2" x14ac:dyDescent="0.2">
      <c r="A9257" s="50">
        <v>9254</v>
      </c>
      <c r="B9257" s="51">
        <v>62.227948111717289</v>
      </c>
    </row>
    <row r="9258" spans="1:2" x14ac:dyDescent="0.2">
      <c r="A9258" s="50">
        <v>9255</v>
      </c>
      <c r="B9258" s="51">
        <v>63.061582537045091</v>
      </c>
    </row>
    <row r="9259" spans="1:2" x14ac:dyDescent="0.2">
      <c r="A9259" s="50">
        <v>9256</v>
      </c>
      <c r="B9259" s="51">
        <v>63.234096712579237</v>
      </c>
    </row>
    <row r="9260" spans="1:2" x14ac:dyDescent="0.2">
      <c r="A9260" s="50">
        <v>9257</v>
      </c>
      <c r="B9260" s="51">
        <v>64.670931180293067</v>
      </c>
    </row>
    <row r="9261" spans="1:2" x14ac:dyDescent="0.2">
      <c r="A9261" s="50">
        <v>9258</v>
      </c>
      <c r="B9261" s="51">
        <v>61.180346838943734</v>
      </c>
    </row>
    <row r="9262" spans="1:2" x14ac:dyDescent="0.2">
      <c r="A9262" s="50">
        <v>9259</v>
      </c>
      <c r="B9262" s="51">
        <v>60.542423776427441</v>
      </c>
    </row>
    <row r="9263" spans="1:2" x14ac:dyDescent="0.2">
      <c r="A9263" s="50">
        <v>9260</v>
      </c>
      <c r="B9263" s="51">
        <v>63.94943300308384</v>
      </c>
    </row>
    <row r="9264" spans="1:2" x14ac:dyDescent="0.2">
      <c r="A9264" s="50">
        <v>9261</v>
      </c>
      <c r="B9264" s="51">
        <v>64.251166762892709</v>
      </c>
    </row>
    <row r="9265" spans="1:2" x14ac:dyDescent="0.2">
      <c r="A9265" s="50">
        <v>9262</v>
      </c>
      <c r="B9265" s="51">
        <v>61.901004315470388</v>
      </c>
    </row>
    <row r="9266" spans="1:2" x14ac:dyDescent="0.2">
      <c r="A9266" s="50">
        <v>9263</v>
      </c>
      <c r="B9266" s="51">
        <v>62.566952480085568</v>
      </c>
    </row>
    <row r="9267" spans="1:2" x14ac:dyDescent="0.2">
      <c r="A9267" s="50">
        <v>9264</v>
      </c>
      <c r="B9267" s="51">
        <v>65.782681848386076</v>
      </c>
    </row>
    <row r="9268" spans="1:2" x14ac:dyDescent="0.2">
      <c r="A9268" s="50">
        <v>9265</v>
      </c>
      <c r="B9268" s="51">
        <v>59.468870171958173</v>
      </c>
    </row>
    <row r="9269" spans="1:2" x14ac:dyDescent="0.2">
      <c r="A9269" s="50">
        <v>9266</v>
      </c>
      <c r="B9269" s="51">
        <v>65.00530047781352</v>
      </c>
    </row>
    <row r="9270" spans="1:2" x14ac:dyDescent="0.2">
      <c r="A9270" s="50">
        <v>9267</v>
      </c>
      <c r="B9270" s="51">
        <v>62.191756951080805</v>
      </c>
    </row>
    <row r="9271" spans="1:2" x14ac:dyDescent="0.2">
      <c r="A9271" s="50">
        <v>9268</v>
      </c>
      <c r="B9271" s="51">
        <v>61.688955914115176</v>
      </c>
    </row>
    <row r="9272" spans="1:2" x14ac:dyDescent="0.2">
      <c r="A9272" s="50">
        <v>9269</v>
      </c>
      <c r="B9272" s="51">
        <v>61.747779307312314</v>
      </c>
    </row>
    <row r="9273" spans="1:2" x14ac:dyDescent="0.2">
      <c r="A9273" s="50">
        <v>9270</v>
      </c>
      <c r="B9273" s="51">
        <v>61.570438569895245</v>
      </c>
    </row>
    <row r="9274" spans="1:2" x14ac:dyDescent="0.2">
      <c r="A9274" s="50">
        <v>9271</v>
      </c>
      <c r="B9274" s="51">
        <v>62.097465084323886</v>
      </c>
    </row>
    <row r="9275" spans="1:2" x14ac:dyDescent="0.2">
      <c r="A9275" s="50">
        <v>9272</v>
      </c>
      <c r="B9275" s="51">
        <v>60.370082346998629</v>
      </c>
    </row>
    <row r="9276" spans="1:2" x14ac:dyDescent="0.2">
      <c r="A9276" s="50">
        <v>9273</v>
      </c>
      <c r="B9276" s="51">
        <v>61.219420667599636</v>
      </c>
    </row>
    <row r="9277" spans="1:2" x14ac:dyDescent="0.2">
      <c r="A9277" s="50">
        <v>9274</v>
      </c>
      <c r="B9277" s="51">
        <v>61.995337236225254</v>
      </c>
    </row>
    <row r="9278" spans="1:2" x14ac:dyDescent="0.2">
      <c r="A9278" s="50">
        <v>9275</v>
      </c>
      <c r="B9278" s="51">
        <v>63.929116782575512</v>
      </c>
    </row>
    <row r="9279" spans="1:2" x14ac:dyDescent="0.2">
      <c r="A9279" s="50">
        <v>9276</v>
      </c>
      <c r="B9279" s="51">
        <v>61.052483075587794</v>
      </c>
    </row>
    <row r="9280" spans="1:2" x14ac:dyDescent="0.2">
      <c r="A9280" s="50">
        <v>9277</v>
      </c>
      <c r="B9280" s="51">
        <v>60.962237880917819</v>
      </c>
    </row>
    <row r="9281" spans="1:2" x14ac:dyDescent="0.2">
      <c r="A9281" s="50">
        <v>9278</v>
      </c>
      <c r="B9281" s="51">
        <v>62.701941824380704</v>
      </c>
    </row>
    <row r="9282" spans="1:2" x14ac:dyDescent="0.2">
      <c r="A9282" s="50">
        <v>9279</v>
      </c>
      <c r="B9282" s="51">
        <v>61.62985825570015</v>
      </c>
    </row>
    <row r="9283" spans="1:2" x14ac:dyDescent="0.2">
      <c r="A9283" s="50">
        <v>9280</v>
      </c>
      <c r="B9283" s="51">
        <v>61.923059002412856</v>
      </c>
    </row>
    <row r="9284" spans="1:2" x14ac:dyDescent="0.2">
      <c r="A9284" s="50">
        <v>9281</v>
      </c>
      <c r="B9284" s="51">
        <v>61.012045954527068</v>
      </c>
    </row>
    <row r="9285" spans="1:2" x14ac:dyDescent="0.2">
      <c r="A9285" s="50">
        <v>9282</v>
      </c>
      <c r="B9285" s="51">
        <v>63.846969637859338</v>
      </c>
    </row>
    <row r="9286" spans="1:2" x14ac:dyDescent="0.2">
      <c r="A9286" s="50">
        <v>9283</v>
      </c>
      <c r="B9286" s="51">
        <v>61.243102126306944</v>
      </c>
    </row>
    <row r="9287" spans="1:2" x14ac:dyDescent="0.2">
      <c r="A9287" s="50">
        <v>9284</v>
      </c>
      <c r="B9287" s="51">
        <v>65.446928343586663</v>
      </c>
    </row>
    <row r="9288" spans="1:2" x14ac:dyDescent="0.2">
      <c r="A9288" s="50">
        <v>9285</v>
      </c>
      <c r="B9288" s="51">
        <v>64.87031826994702</v>
      </c>
    </row>
    <row r="9289" spans="1:2" x14ac:dyDescent="0.2">
      <c r="A9289" s="50">
        <v>9286</v>
      </c>
      <c r="B9289" s="51">
        <v>62.367040510786957</v>
      </c>
    </row>
    <row r="9290" spans="1:2" x14ac:dyDescent="0.2">
      <c r="A9290" s="50">
        <v>9287</v>
      </c>
      <c r="B9290" s="51">
        <v>61.140980245159817</v>
      </c>
    </row>
    <row r="9291" spans="1:2" x14ac:dyDescent="0.2">
      <c r="A9291" s="50">
        <v>9288</v>
      </c>
      <c r="B9291" s="51">
        <v>63.397149699651912</v>
      </c>
    </row>
    <row r="9292" spans="1:2" x14ac:dyDescent="0.2">
      <c r="A9292" s="50">
        <v>9289</v>
      </c>
      <c r="B9292" s="51">
        <v>62.308444860270157</v>
      </c>
    </row>
    <row r="9293" spans="1:2" x14ac:dyDescent="0.2">
      <c r="A9293" s="50">
        <v>9290</v>
      </c>
      <c r="B9293" s="51">
        <v>61.328510377334638</v>
      </c>
    </row>
    <row r="9294" spans="1:2" x14ac:dyDescent="0.2">
      <c r="A9294" s="50">
        <v>9291</v>
      </c>
      <c r="B9294" s="51">
        <v>62.809449337619121</v>
      </c>
    </row>
    <row r="9295" spans="1:2" x14ac:dyDescent="0.2">
      <c r="A9295" s="50">
        <v>9292</v>
      </c>
      <c r="B9295" s="51">
        <v>64.157837560808574</v>
      </c>
    </row>
    <row r="9296" spans="1:2" x14ac:dyDescent="0.2">
      <c r="A9296" s="50">
        <v>9293</v>
      </c>
      <c r="B9296" s="51">
        <v>62.075457461526319</v>
      </c>
    </row>
    <row r="9297" spans="1:2" x14ac:dyDescent="0.2">
      <c r="A9297" s="50">
        <v>9294</v>
      </c>
      <c r="B9297" s="51">
        <v>62.039356168993535</v>
      </c>
    </row>
    <row r="9298" spans="1:2" x14ac:dyDescent="0.2">
      <c r="A9298" s="50">
        <v>9295</v>
      </c>
      <c r="B9298" s="51">
        <v>60.59840429985146</v>
      </c>
    </row>
    <row r="9299" spans="1:2" x14ac:dyDescent="0.2">
      <c r="A9299" s="50">
        <v>9296</v>
      </c>
      <c r="B9299" s="51">
        <v>60.616120566531073</v>
      </c>
    </row>
    <row r="9300" spans="1:2" x14ac:dyDescent="0.2">
      <c r="A9300" s="50">
        <v>9297</v>
      </c>
      <c r="B9300" s="51">
        <v>63.708252507964659</v>
      </c>
    </row>
    <row r="9301" spans="1:2" x14ac:dyDescent="0.2">
      <c r="A9301" s="50">
        <v>9298</v>
      </c>
      <c r="B9301" s="51">
        <v>65.378441995037448</v>
      </c>
    </row>
    <row r="9302" spans="1:2" x14ac:dyDescent="0.2">
      <c r="A9302" s="50">
        <v>9299</v>
      </c>
      <c r="B9302" s="51">
        <v>60.0869249910603</v>
      </c>
    </row>
    <row r="9303" spans="1:2" x14ac:dyDescent="0.2">
      <c r="A9303" s="50">
        <v>9300</v>
      </c>
      <c r="B9303" s="51">
        <v>63.344472510533173</v>
      </c>
    </row>
    <row r="9304" spans="1:2" x14ac:dyDescent="0.2">
      <c r="A9304" s="50">
        <v>9301</v>
      </c>
      <c r="B9304" s="51">
        <v>59.258034822788922</v>
      </c>
    </row>
    <row r="9305" spans="1:2" x14ac:dyDescent="0.2">
      <c r="A9305" s="50">
        <v>9302</v>
      </c>
      <c r="B9305" s="51">
        <v>63.208745726174563</v>
      </c>
    </row>
    <row r="9306" spans="1:2" x14ac:dyDescent="0.2">
      <c r="A9306" s="50">
        <v>9303</v>
      </c>
      <c r="B9306" s="51">
        <v>59.937793196068789</v>
      </c>
    </row>
    <row r="9307" spans="1:2" x14ac:dyDescent="0.2">
      <c r="A9307" s="50">
        <v>9304</v>
      </c>
      <c r="B9307" s="51">
        <v>62.11156394347104</v>
      </c>
    </row>
    <row r="9308" spans="1:2" x14ac:dyDescent="0.2">
      <c r="A9308" s="50">
        <v>9305</v>
      </c>
      <c r="B9308" s="51">
        <v>63.467897011146135</v>
      </c>
    </row>
    <row r="9309" spans="1:2" x14ac:dyDescent="0.2">
      <c r="A9309" s="50">
        <v>9306</v>
      </c>
      <c r="B9309" s="51">
        <v>62.133579632887091</v>
      </c>
    </row>
    <row r="9310" spans="1:2" x14ac:dyDescent="0.2">
      <c r="A9310" s="50">
        <v>9307</v>
      </c>
      <c r="B9310" s="51">
        <v>61.864786573582336</v>
      </c>
    </row>
    <row r="9311" spans="1:2" x14ac:dyDescent="0.2">
      <c r="A9311" s="50">
        <v>9308</v>
      </c>
      <c r="B9311" s="51">
        <v>61.204198191053194</v>
      </c>
    </row>
    <row r="9312" spans="1:2" x14ac:dyDescent="0.2">
      <c r="A9312" s="50">
        <v>9309</v>
      </c>
      <c r="B9312" s="51">
        <v>63.19258764332092</v>
      </c>
    </row>
    <row r="9313" spans="1:2" x14ac:dyDescent="0.2">
      <c r="A9313" s="50">
        <v>9310</v>
      </c>
      <c r="B9313" s="51">
        <v>62.847881188473863</v>
      </c>
    </row>
    <row r="9314" spans="1:2" x14ac:dyDescent="0.2">
      <c r="A9314" s="50">
        <v>9311</v>
      </c>
      <c r="B9314" s="51">
        <v>58.95097747349056</v>
      </c>
    </row>
    <row r="9315" spans="1:2" x14ac:dyDescent="0.2">
      <c r="A9315" s="50">
        <v>9312</v>
      </c>
      <c r="B9315" s="51">
        <v>63.632158209960522</v>
      </c>
    </row>
    <row r="9316" spans="1:2" x14ac:dyDescent="0.2">
      <c r="A9316" s="50">
        <v>9313</v>
      </c>
      <c r="B9316" s="51">
        <v>66.039245369284956</v>
      </c>
    </row>
    <row r="9317" spans="1:2" x14ac:dyDescent="0.2">
      <c r="A9317" s="50">
        <v>9314</v>
      </c>
      <c r="B9317" s="51">
        <v>59.053390485078559</v>
      </c>
    </row>
    <row r="9318" spans="1:2" x14ac:dyDescent="0.2">
      <c r="A9318" s="50">
        <v>9315</v>
      </c>
      <c r="B9318" s="51">
        <v>68.772157571675621</v>
      </c>
    </row>
    <row r="9319" spans="1:2" x14ac:dyDescent="0.2">
      <c r="A9319" s="50">
        <v>9316</v>
      </c>
      <c r="B9319" s="51">
        <v>60.495711709477753</v>
      </c>
    </row>
    <row r="9320" spans="1:2" x14ac:dyDescent="0.2">
      <c r="A9320" s="50">
        <v>9317</v>
      </c>
      <c r="B9320" s="51">
        <v>62.403556252118108</v>
      </c>
    </row>
    <row r="9321" spans="1:2" x14ac:dyDescent="0.2">
      <c r="A9321" s="50">
        <v>9318</v>
      </c>
      <c r="B9321" s="51">
        <v>62.507412292699385</v>
      </c>
    </row>
    <row r="9322" spans="1:2" x14ac:dyDescent="0.2">
      <c r="A9322" s="50">
        <v>9319</v>
      </c>
      <c r="B9322" s="51">
        <v>66.797905283495268</v>
      </c>
    </row>
    <row r="9323" spans="1:2" x14ac:dyDescent="0.2">
      <c r="A9323" s="50">
        <v>9320</v>
      </c>
      <c r="B9323" s="51">
        <v>57.189223643270971</v>
      </c>
    </row>
    <row r="9324" spans="1:2" x14ac:dyDescent="0.2">
      <c r="A9324" s="50">
        <v>9321</v>
      </c>
      <c r="B9324" s="51">
        <v>60.258420355695044</v>
      </c>
    </row>
    <row r="9325" spans="1:2" x14ac:dyDescent="0.2">
      <c r="A9325" s="50">
        <v>9322</v>
      </c>
      <c r="B9325" s="51">
        <v>62.949364985118137</v>
      </c>
    </row>
    <row r="9326" spans="1:2" x14ac:dyDescent="0.2">
      <c r="A9326" s="50">
        <v>9323</v>
      </c>
      <c r="B9326" s="51">
        <v>60.879205735852402</v>
      </c>
    </row>
    <row r="9327" spans="1:2" x14ac:dyDescent="0.2">
      <c r="A9327" s="50">
        <v>9324</v>
      </c>
      <c r="B9327" s="51">
        <v>64.386552921191239</v>
      </c>
    </row>
    <row r="9328" spans="1:2" x14ac:dyDescent="0.2">
      <c r="A9328" s="50">
        <v>9325</v>
      </c>
      <c r="B9328" s="51">
        <v>59.901413977926552</v>
      </c>
    </row>
    <row r="9329" spans="1:2" x14ac:dyDescent="0.2">
      <c r="A9329" s="50">
        <v>9326</v>
      </c>
      <c r="B9329" s="51">
        <v>63.786353272934115</v>
      </c>
    </row>
    <row r="9330" spans="1:2" x14ac:dyDescent="0.2">
      <c r="A9330" s="50">
        <v>9327</v>
      </c>
      <c r="B9330" s="51">
        <v>64.920221407496115</v>
      </c>
    </row>
    <row r="9331" spans="1:2" x14ac:dyDescent="0.2">
      <c r="A9331" s="50">
        <v>9328</v>
      </c>
      <c r="B9331" s="51">
        <v>60.78494270900292</v>
      </c>
    </row>
    <row r="9332" spans="1:2" x14ac:dyDescent="0.2">
      <c r="A9332" s="50">
        <v>9329</v>
      </c>
      <c r="B9332" s="51">
        <v>61.703248687022153</v>
      </c>
    </row>
    <row r="9333" spans="1:2" x14ac:dyDescent="0.2">
      <c r="A9333" s="50">
        <v>9330</v>
      </c>
      <c r="B9333" s="51">
        <v>60.466866181106241</v>
      </c>
    </row>
    <row r="9334" spans="1:2" x14ac:dyDescent="0.2">
      <c r="A9334" s="50">
        <v>9331</v>
      </c>
      <c r="B9334" s="51">
        <v>64.215375359654502</v>
      </c>
    </row>
    <row r="9335" spans="1:2" x14ac:dyDescent="0.2">
      <c r="A9335" s="50">
        <v>9332</v>
      </c>
      <c r="B9335" s="51">
        <v>63.512589570880905</v>
      </c>
    </row>
    <row r="9336" spans="1:2" x14ac:dyDescent="0.2">
      <c r="A9336" s="50">
        <v>9333</v>
      </c>
      <c r="B9336" s="51">
        <v>63.585810689621333</v>
      </c>
    </row>
    <row r="9337" spans="1:2" x14ac:dyDescent="0.2">
      <c r="A9337" s="50">
        <v>9334</v>
      </c>
      <c r="B9337" s="51">
        <v>63.370717215455457</v>
      </c>
    </row>
    <row r="9338" spans="1:2" x14ac:dyDescent="0.2">
      <c r="A9338" s="50">
        <v>9335</v>
      </c>
      <c r="B9338" s="51">
        <v>64.068069713794912</v>
      </c>
    </row>
    <row r="9339" spans="1:2" x14ac:dyDescent="0.2">
      <c r="A9339" s="50">
        <v>9336</v>
      </c>
      <c r="B9339" s="51">
        <v>62.250031281394421</v>
      </c>
    </row>
    <row r="9340" spans="1:2" x14ac:dyDescent="0.2">
      <c r="A9340" s="50">
        <v>9337</v>
      </c>
      <c r="B9340" s="51">
        <v>61.510647186233705</v>
      </c>
    </row>
    <row r="9341" spans="1:2" x14ac:dyDescent="0.2">
      <c r="A9341" s="50">
        <v>9338</v>
      </c>
      <c r="B9341" s="51">
        <v>62.272134416298712</v>
      </c>
    </row>
    <row r="9342" spans="1:2" x14ac:dyDescent="0.2">
      <c r="A9342" s="50">
        <v>9339</v>
      </c>
      <c r="B9342" s="51">
        <v>59.514503311037608</v>
      </c>
    </row>
    <row r="9343" spans="1:2" x14ac:dyDescent="0.2">
      <c r="A9343" s="50">
        <v>9340</v>
      </c>
      <c r="B9343" s="51">
        <v>62.824426622092503</v>
      </c>
    </row>
    <row r="9344" spans="1:2" x14ac:dyDescent="0.2">
      <c r="A9344" s="50">
        <v>9341</v>
      </c>
      <c r="B9344" s="51">
        <v>61.266685059483308</v>
      </c>
    </row>
    <row r="9345" spans="1:2" x14ac:dyDescent="0.2">
      <c r="A9345" s="50">
        <v>9342</v>
      </c>
      <c r="B9345" s="51">
        <v>62.99742573991751</v>
      </c>
    </row>
    <row r="9346" spans="1:2" x14ac:dyDescent="0.2">
      <c r="A9346" s="50">
        <v>9343</v>
      </c>
      <c r="B9346" s="51">
        <v>63.440937055111519</v>
      </c>
    </row>
    <row r="9347" spans="1:2" x14ac:dyDescent="0.2">
      <c r="A9347" s="50">
        <v>9344</v>
      </c>
      <c r="B9347" s="51">
        <v>63.816496699109798</v>
      </c>
    </row>
    <row r="9348" spans="1:2" x14ac:dyDescent="0.2">
      <c r="A9348" s="50">
        <v>9345</v>
      </c>
      <c r="B9348" s="51">
        <v>62.78613711198566</v>
      </c>
    </row>
    <row r="9349" spans="1:2" x14ac:dyDescent="0.2">
      <c r="A9349" s="50">
        <v>9346</v>
      </c>
      <c r="B9349" s="51">
        <v>59.391244588095397</v>
      </c>
    </row>
    <row r="9350" spans="1:2" x14ac:dyDescent="0.2">
      <c r="A9350" s="50">
        <v>9347</v>
      </c>
      <c r="B9350" s="51">
        <v>63.012913076227719</v>
      </c>
    </row>
    <row r="9351" spans="1:2" x14ac:dyDescent="0.2">
      <c r="A9351" s="50">
        <v>9348</v>
      </c>
      <c r="B9351" s="51">
        <v>60.670810436455682</v>
      </c>
    </row>
    <row r="9352" spans="1:2" x14ac:dyDescent="0.2">
      <c r="A9352" s="50">
        <v>9349</v>
      </c>
      <c r="B9352" s="51">
        <v>65.64458146623133</v>
      </c>
    </row>
    <row r="9353" spans="1:2" x14ac:dyDescent="0.2">
      <c r="A9353" s="50">
        <v>9350</v>
      </c>
      <c r="B9353" s="51">
        <v>64.516387569480059</v>
      </c>
    </row>
    <row r="9354" spans="1:2" x14ac:dyDescent="0.2">
      <c r="A9354" s="50">
        <v>9351</v>
      </c>
      <c r="B9354" s="51">
        <v>62.910260954928354</v>
      </c>
    </row>
    <row r="9355" spans="1:2" x14ac:dyDescent="0.2">
      <c r="A9355" s="50">
        <v>9352</v>
      </c>
      <c r="B9355" s="51">
        <v>58.299985964487973</v>
      </c>
    </row>
    <row r="9356" spans="1:2" x14ac:dyDescent="0.2">
      <c r="A9356" s="50">
        <v>9353</v>
      </c>
      <c r="B9356" s="51">
        <v>64.411274124433973</v>
      </c>
    </row>
    <row r="9357" spans="1:2" x14ac:dyDescent="0.2">
      <c r="A9357" s="50">
        <v>9354</v>
      </c>
      <c r="B9357" s="51">
        <v>63.101875716148847</v>
      </c>
    </row>
    <row r="9358" spans="1:2" x14ac:dyDescent="0.2">
      <c r="A9358" s="50">
        <v>9355</v>
      </c>
      <c r="B9358" s="51">
        <v>65.566550746126154</v>
      </c>
    </row>
    <row r="9359" spans="1:2" x14ac:dyDescent="0.2">
      <c r="A9359" s="50">
        <v>9356</v>
      </c>
      <c r="B9359" s="51">
        <v>59.802128492354022</v>
      </c>
    </row>
    <row r="9360" spans="1:2" x14ac:dyDescent="0.2">
      <c r="A9360" s="50">
        <v>9357</v>
      </c>
      <c r="B9360" s="51">
        <v>64.03492043381226</v>
      </c>
    </row>
    <row r="9361" spans="1:2" x14ac:dyDescent="0.2">
      <c r="A9361" s="50">
        <v>9358</v>
      </c>
      <c r="B9361" s="51">
        <v>63.981471703711215</v>
      </c>
    </row>
    <row r="9362" spans="1:2" x14ac:dyDescent="0.2">
      <c r="A9362" s="50">
        <v>9359</v>
      </c>
      <c r="B9362" s="51">
        <v>62.425861865288972</v>
      </c>
    </row>
    <row r="9363" spans="1:2" x14ac:dyDescent="0.2">
      <c r="A9363" s="50">
        <v>9360</v>
      </c>
      <c r="B9363" s="51">
        <v>60.94616099751331</v>
      </c>
    </row>
    <row r="9364" spans="1:2" x14ac:dyDescent="0.2">
      <c r="A9364" s="50">
        <v>9361</v>
      </c>
      <c r="B9364" s="51">
        <v>64.101673029639898</v>
      </c>
    </row>
    <row r="9365" spans="1:2" x14ac:dyDescent="0.2">
      <c r="A9365" s="50">
        <v>9362</v>
      </c>
      <c r="B9365" s="51">
        <v>60.643581761997559</v>
      </c>
    </row>
    <row r="9366" spans="1:2" x14ac:dyDescent="0.2">
      <c r="A9366" s="50">
        <v>9363</v>
      </c>
      <c r="B9366" s="51">
        <v>62.053451767034886</v>
      </c>
    </row>
    <row r="9367" spans="1:2" x14ac:dyDescent="0.2">
      <c r="A9367" s="50">
        <v>9364</v>
      </c>
      <c r="B9367" s="51">
        <v>63.68961659215006</v>
      </c>
    </row>
    <row r="9368" spans="1:2" x14ac:dyDescent="0.2">
      <c r="A9368" s="50">
        <v>9365</v>
      </c>
      <c r="B9368" s="51">
        <v>61.607395941020606</v>
      </c>
    </row>
    <row r="9369" spans="1:2" x14ac:dyDescent="0.2">
      <c r="A9369" s="50">
        <v>9366</v>
      </c>
      <c r="B9369" s="51">
        <v>63.540126791294625</v>
      </c>
    </row>
    <row r="9370" spans="1:2" x14ac:dyDescent="0.2">
      <c r="A9370" s="50">
        <v>9367</v>
      </c>
      <c r="B9370" s="51">
        <v>61.959211688225338</v>
      </c>
    </row>
    <row r="9371" spans="1:2" x14ac:dyDescent="0.2">
      <c r="A9371" s="50">
        <v>9368</v>
      </c>
      <c r="B9371" s="51">
        <v>62.389287813578569</v>
      </c>
    </row>
    <row r="9372" spans="1:2" x14ac:dyDescent="0.2">
      <c r="A9372" s="50">
        <v>9369</v>
      </c>
      <c r="B9372" s="51">
        <v>58.556421070396595</v>
      </c>
    </row>
    <row r="9373" spans="1:2" x14ac:dyDescent="0.2">
      <c r="A9373" s="50">
        <v>9370</v>
      </c>
      <c r="B9373" s="51">
        <v>64.12344517304328</v>
      </c>
    </row>
    <row r="9374" spans="1:2" x14ac:dyDescent="0.2">
      <c r="A9374" s="50">
        <v>9371</v>
      </c>
      <c r="B9374" s="51">
        <v>63.737583378285734</v>
      </c>
    </row>
    <row r="9375" spans="1:2" x14ac:dyDescent="0.2">
      <c r="A9375" s="50">
        <v>9372</v>
      </c>
      <c r="B9375" s="51">
        <v>62.973340326027554</v>
      </c>
    </row>
    <row r="9376" spans="1:2" x14ac:dyDescent="0.2">
      <c r="A9376" s="50">
        <v>9373</v>
      </c>
      <c r="B9376" s="51">
        <v>56.248245276280436</v>
      </c>
    </row>
    <row r="9377" spans="1:2" x14ac:dyDescent="0.2">
      <c r="A9377" s="50">
        <v>9374</v>
      </c>
      <c r="B9377" s="51">
        <v>65.696897814480948</v>
      </c>
    </row>
    <row r="9378" spans="1:2" x14ac:dyDescent="0.2">
      <c r="A9378" s="50">
        <v>9375</v>
      </c>
      <c r="B9378" s="51">
        <v>61.487895877970615</v>
      </c>
    </row>
    <row r="9379" spans="1:2" x14ac:dyDescent="0.2">
      <c r="A9379" s="50">
        <v>9376</v>
      </c>
      <c r="B9379" s="51">
        <v>64.013916682724542</v>
      </c>
    </row>
    <row r="9380" spans="1:2" x14ac:dyDescent="0.2">
      <c r="A9380" s="50">
        <v>9377</v>
      </c>
      <c r="B9380" s="51">
        <v>60.853548240119103</v>
      </c>
    </row>
    <row r="9381" spans="1:2" x14ac:dyDescent="0.2">
      <c r="A9381" s="50">
        <v>9378</v>
      </c>
      <c r="B9381" s="51">
        <v>61.525188258563084</v>
      </c>
    </row>
    <row r="9382" spans="1:2" x14ac:dyDescent="0.2">
      <c r="A9382" s="50">
        <v>9379</v>
      </c>
      <c r="B9382" s="51">
        <v>61.092565585386708</v>
      </c>
    </row>
    <row r="9383" spans="1:2" x14ac:dyDescent="0.2">
      <c r="A9383" s="50">
        <v>9380</v>
      </c>
      <c r="B9383" s="51">
        <v>62.344825568125849</v>
      </c>
    </row>
    <row r="9384" spans="1:2" x14ac:dyDescent="0.2">
      <c r="A9384" s="50">
        <v>9381</v>
      </c>
      <c r="B9384" s="51">
        <v>62.687229920634543</v>
      </c>
    </row>
    <row r="9385" spans="1:2" x14ac:dyDescent="0.2">
      <c r="A9385" s="50">
        <v>9382</v>
      </c>
      <c r="B9385" s="51">
        <v>64.791343976949349</v>
      </c>
    </row>
    <row r="9386" spans="1:2" x14ac:dyDescent="0.2">
      <c r="A9386" s="50">
        <v>9383</v>
      </c>
      <c r="B9386" s="51">
        <v>60.987214284414954</v>
      </c>
    </row>
    <row r="9387" spans="1:2" x14ac:dyDescent="0.2">
      <c r="A9387" s="50">
        <v>9384</v>
      </c>
      <c r="B9387" s="51">
        <v>61.156386723903658</v>
      </c>
    </row>
    <row r="9388" spans="1:2" x14ac:dyDescent="0.2">
      <c r="A9388" s="50">
        <v>9385</v>
      </c>
      <c r="B9388" s="51">
        <v>62.169715465029796</v>
      </c>
    </row>
    <row r="9389" spans="1:2" x14ac:dyDescent="0.2">
      <c r="A9389" s="50">
        <v>9386</v>
      </c>
      <c r="B9389" s="51">
        <v>63.259605050965511</v>
      </c>
    </row>
    <row r="9390" spans="1:2" x14ac:dyDescent="0.2">
      <c r="A9390" s="50">
        <v>9387</v>
      </c>
      <c r="B9390" s="51">
        <v>62.664318738888433</v>
      </c>
    </row>
    <row r="9391" spans="1:2" x14ac:dyDescent="0.2">
      <c r="A9391" s="50">
        <v>9388</v>
      </c>
      <c r="B9391" s="51">
        <v>60.030967191373698</v>
      </c>
    </row>
    <row r="9392" spans="1:2" x14ac:dyDescent="0.2">
      <c r="A9392" s="50">
        <v>9389</v>
      </c>
      <c r="B9392" s="51">
        <v>61.937178522219746</v>
      </c>
    </row>
    <row r="9393" spans="1:2" x14ac:dyDescent="0.2">
      <c r="A9393" s="50">
        <v>9390</v>
      </c>
      <c r="B9393" s="51">
        <v>64.192739987910684</v>
      </c>
    </row>
    <row r="9394" spans="1:2" x14ac:dyDescent="0.2">
      <c r="A9394" s="50">
        <v>9391</v>
      </c>
      <c r="B9394" s="51">
        <v>60.418898634855651</v>
      </c>
    </row>
    <row r="9395" spans="1:2" x14ac:dyDescent="0.2">
      <c r="A9395" s="50">
        <v>9392</v>
      </c>
      <c r="B9395" s="51">
        <v>62.581451464450922</v>
      </c>
    </row>
    <row r="9396" spans="1:2" x14ac:dyDescent="0.2">
      <c r="A9396" s="50">
        <v>9393</v>
      </c>
      <c r="B9396" s="51">
        <v>61.981234772361965</v>
      </c>
    </row>
    <row r="9397" spans="1:2" x14ac:dyDescent="0.2">
      <c r="A9397" s="50">
        <v>9394</v>
      </c>
      <c r="B9397" s="51">
        <v>60.811075009664258</v>
      </c>
    </row>
    <row r="9398" spans="1:2" x14ac:dyDescent="0.2">
      <c r="A9398" s="50">
        <v>9395</v>
      </c>
      <c r="B9398" s="51">
        <v>64.715629067401096</v>
      </c>
    </row>
    <row r="9399" spans="1:2" x14ac:dyDescent="0.2">
      <c r="A9399" s="50">
        <v>9396</v>
      </c>
      <c r="B9399" s="51">
        <v>58.692223090767072</v>
      </c>
    </row>
    <row r="9400" spans="1:2" x14ac:dyDescent="0.2">
      <c r="A9400" s="50">
        <v>9397</v>
      </c>
      <c r="B9400" s="51">
        <v>58.884690356490218</v>
      </c>
    </row>
    <row r="9401" spans="1:2" x14ac:dyDescent="0.2">
      <c r="A9401" s="50">
        <v>9398</v>
      </c>
      <c r="B9401" s="51">
        <v>58.185819634627947</v>
      </c>
    </row>
    <row r="9402" spans="1:2" x14ac:dyDescent="0.2">
      <c r="A9402" s="50">
        <v>9399</v>
      </c>
      <c r="B9402" s="51">
        <v>59.697579906819314</v>
      </c>
    </row>
    <row r="9403" spans="1:2" x14ac:dyDescent="0.2">
      <c r="A9403" s="50">
        <v>9400</v>
      </c>
      <c r="B9403" s="51">
        <v>64.311145510623874</v>
      </c>
    </row>
    <row r="9404" spans="1:2" x14ac:dyDescent="0.2">
      <c r="A9404" s="50">
        <v>9401</v>
      </c>
      <c r="B9404" s="51">
        <v>63.301807474388248</v>
      </c>
    </row>
    <row r="9405" spans="1:2" x14ac:dyDescent="0.2">
      <c r="A9405" s="50">
        <v>9402</v>
      </c>
      <c r="B9405" s="51">
        <v>64.348521280850093</v>
      </c>
    </row>
    <row r="9406" spans="1:2" x14ac:dyDescent="0.2">
      <c r="A9406" s="50">
        <v>9403</v>
      </c>
      <c r="B9406" s="51">
        <v>61.725531589043712</v>
      </c>
    </row>
    <row r="9407" spans="1:2" x14ac:dyDescent="0.2">
      <c r="A9407" s="50">
        <v>9404</v>
      </c>
      <c r="B9407" s="51">
        <v>63.126609457068753</v>
      </c>
    </row>
    <row r="9408" spans="1:2" x14ac:dyDescent="0.2">
      <c r="A9408" s="50">
        <v>9405</v>
      </c>
      <c r="B9408" s="51">
        <v>63.037187527693177</v>
      </c>
    </row>
    <row r="9409" spans="1:2" x14ac:dyDescent="0.2">
      <c r="A9409" s="50">
        <v>9406</v>
      </c>
      <c r="B9409" s="51">
        <v>66.359685756893583</v>
      </c>
    </row>
    <row r="9410" spans="1:2" x14ac:dyDescent="0.2">
      <c r="A9410" s="50">
        <v>9407</v>
      </c>
      <c r="B9410" s="51">
        <v>58.465687053532157</v>
      </c>
    </row>
    <row r="9411" spans="1:2" x14ac:dyDescent="0.2">
      <c r="A9411" s="50">
        <v>9408</v>
      </c>
      <c r="B9411" s="51">
        <v>59.342081711189209</v>
      </c>
    </row>
    <row r="9412" spans="1:2" x14ac:dyDescent="0.2">
      <c r="A9412" s="50">
        <v>9409</v>
      </c>
      <c r="B9412" s="51">
        <v>65.492491568773062</v>
      </c>
    </row>
    <row r="9413" spans="1:2" x14ac:dyDescent="0.2">
      <c r="A9413" s="50">
        <v>9410</v>
      </c>
      <c r="B9413" s="51">
        <v>61.66660983918625</v>
      </c>
    </row>
    <row r="9414" spans="1:2" x14ac:dyDescent="0.2">
      <c r="A9414" s="50">
        <v>9411</v>
      </c>
      <c r="B9414" s="51">
        <v>63.327757465432015</v>
      </c>
    </row>
    <row r="9415" spans="1:2" x14ac:dyDescent="0.2">
      <c r="A9415" s="50">
        <v>9412</v>
      </c>
      <c r="B9415" s="51">
        <v>62.484953598200896</v>
      </c>
    </row>
    <row r="9416" spans="1:2" x14ac:dyDescent="0.2">
      <c r="A9416" s="50">
        <v>9413</v>
      </c>
      <c r="B9416" s="51">
        <v>60.741652807922087</v>
      </c>
    </row>
    <row r="9417" spans="1:2" x14ac:dyDescent="0.2">
      <c r="A9417" s="50">
        <v>9414</v>
      </c>
      <c r="B9417" s="51">
        <v>65.115108803545652</v>
      </c>
    </row>
    <row r="9418" spans="1:2" x14ac:dyDescent="0.2">
      <c r="A9418" s="50">
        <v>9415</v>
      </c>
      <c r="B9418" s="51">
        <v>65.936193931143819</v>
      </c>
    </row>
    <row r="9419" spans="1:2" x14ac:dyDescent="0.2">
      <c r="A9419" s="50">
        <v>9416</v>
      </c>
      <c r="B9419" s="51">
        <v>61.305170105195977</v>
      </c>
    </row>
    <row r="9420" spans="1:2" x14ac:dyDescent="0.2">
      <c r="A9420" s="50">
        <v>9417</v>
      </c>
      <c r="B9420" s="51">
        <v>64.971582799460336</v>
      </c>
    </row>
    <row r="9421" spans="1:2" x14ac:dyDescent="0.2">
      <c r="A9421" s="50">
        <v>9418</v>
      </c>
      <c r="B9421" s="51">
        <v>67.194344847707711</v>
      </c>
    </row>
    <row r="9422" spans="1:2" x14ac:dyDescent="0.2">
      <c r="A9422" s="50">
        <v>9419</v>
      </c>
      <c r="B9422" s="51">
        <v>60.714998567145379</v>
      </c>
    </row>
    <row r="9423" spans="1:2" x14ac:dyDescent="0.2">
      <c r="A9423" s="50">
        <v>9420</v>
      </c>
      <c r="B9423" s="51">
        <v>61.878933454759064</v>
      </c>
    </row>
    <row r="9424" spans="1:2" x14ac:dyDescent="0.2">
      <c r="A9424" s="50">
        <v>9421</v>
      </c>
      <c r="B9424" s="51">
        <v>64.490392679296761</v>
      </c>
    </row>
    <row r="9425" spans="1:2" x14ac:dyDescent="0.2">
      <c r="A9425" s="50">
        <v>9422</v>
      </c>
      <c r="B9425" s="51">
        <v>59.58687380348173</v>
      </c>
    </row>
    <row r="9426" spans="1:2" x14ac:dyDescent="0.2">
      <c r="A9426" s="50">
        <v>9423</v>
      </c>
      <c r="B9426" s="51">
        <v>64.627253179351129</v>
      </c>
    </row>
    <row r="9427" spans="1:2" x14ac:dyDescent="0.2">
      <c r="A9427" s="50">
        <v>9424</v>
      </c>
      <c r="B9427" s="51">
        <v>62.724968580062395</v>
      </c>
    </row>
    <row r="9428" spans="1:2" x14ac:dyDescent="0.2">
      <c r="A9428" s="50">
        <v>9425</v>
      </c>
      <c r="B9428" s="51">
        <v>59.73784499668804</v>
      </c>
    </row>
    <row r="9429" spans="1:2" x14ac:dyDescent="0.2">
      <c r="A9429" s="50">
        <v>9426</v>
      </c>
      <c r="B9429" s="51">
        <v>62.462540257942329</v>
      </c>
    </row>
    <row r="9430" spans="1:2" x14ac:dyDescent="0.2">
      <c r="A9430" s="50">
        <v>9427</v>
      </c>
      <c r="B9430" s="51">
        <v>62.33061187088002</v>
      </c>
    </row>
    <row r="9431" spans="1:2" x14ac:dyDescent="0.2">
      <c r="A9431" s="50">
        <v>9428</v>
      </c>
      <c r="B9431" s="51">
        <v>59.112437242086045</v>
      </c>
    </row>
    <row r="9432" spans="1:2" x14ac:dyDescent="0.2">
      <c r="A9432" s="50">
        <v>9429</v>
      </c>
      <c r="B9432" s="51">
        <v>63.414182439333153</v>
      </c>
    </row>
    <row r="9433" spans="1:2" x14ac:dyDescent="0.2">
      <c r="A9433" s="50">
        <v>9430</v>
      </c>
      <c r="B9433" s="51">
        <v>58.768438546040407</v>
      </c>
    </row>
    <row r="9434" spans="1:2" x14ac:dyDescent="0.2">
      <c r="A9434" s="50">
        <v>9431</v>
      </c>
      <c r="B9434" s="51">
        <v>63.866667909428806</v>
      </c>
    </row>
    <row r="9435" spans="1:2" x14ac:dyDescent="0.2">
      <c r="A9435" s="50">
        <v>9432</v>
      </c>
      <c r="B9435" s="51">
        <v>64.557649860026658</v>
      </c>
    </row>
    <row r="9436" spans="1:2" x14ac:dyDescent="0.2">
      <c r="A9436" s="50">
        <v>9433</v>
      </c>
      <c r="B9436" s="51">
        <v>61.366617387473255</v>
      </c>
    </row>
    <row r="9437" spans="1:2" x14ac:dyDescent="0.2">
      <c r="A9437" s="50">
        <v>9434</v>
      </c>
      <c r="B9437" s="51">
        <v>64.599783274419579</v>
      </c>
    </row>
    <row r="9438" spans="1:2" x14ac:dyDescent="0.2">
      <c r="A9438" s="50">
        <v>9435</v>
      </c>
      <c r="B9438" s="51">
        <v>59.204512670293418</v>
      </c>
    </row>
    <row r="9439" spans="1:2" x14ac:dyDescent="0.2">
      <c r="A9439" s="50">
        <v>9436</v>
      </c>
      <c r="B9439" s="51">
        <v>66.228483813438871</v>
      </c>
    </row>
    <row r="9440" spans="1:2" x14ac:dyDescent="0.2">
      <c r="A9440" s="50">
        <v>9437</v>
      </c>
      <c r="B9440" s="51">
        <v>61.116832812050681</v>
      </c>
    </row>
    <row r="9441" spans="1:2" x14ac:dyDescent="0.2">
      <c r="A9441" s="50">
        <v>9438</v>
      </c>
      <c r="B9441" s="51">
        <v>60.758618560295453</v>
      </c>
    </row>
    <row r="9442" spans="1:2" x14ac:dyDescent="0.2">
      <c r="A9442" s="50">
        <v>9439</v>
      </c>
      <c r="B9442" s="51">
        <v>63.276029341816333</v>
      </c>
    </row>
    <row r="9443" spans="1:2" x14ac:dyDescent="0.2">
      <c r="A9443" s="50">
        <v>9440</v>
      </c>
      <c r="B9443" s="51">
        <v>59.629589860551619</v>
      </c>
    </row>
    <row r="9444" spans="1:2" x14ac:dyDescent="0.2">
      <c r="A9444" s="50">
        <v>9441</v>
      </c>
      <c r="B9444" s="51">
        <v>62.641474180287396</v>
      </c>
    </row>
    <row r="9445" spans="1:2" x14ac:dyDescent="0.2">
      <c r="A9445" s="50">
        <v>9442</v>
      </c>
      <c r="B9445" s="51">
        <v>61.80637458789284</v>
      </c>
    </row>
    <row r="9446" spans="1:2" x14ac:dyDescent="0.2">
      <c r="A9446" s="50">
        <v>9443</v>
      </c>
      <c r="B9446" s="51">
        <v>61.389739098895248</v>
      </c>
    </row>
    <row r="9447" spans="1:2" x14ac:dyDescent="0.2">
      <c r="A9447" s="50">
        <v>9444</v>
      </c>
      <c r="B9447" s="51">
        <v>62.626874980765528</v>
      </c>
    </row>
    <row r="9448" spans="1:2" x14ac:dyDescent="0.2">
      <c r="A9448" s="50">
        <v>9445</v>
      </c>
      <c r="B9448" s="51">
        <v>65.210955753743789</v>
      </c>
    </row>
    <row r="9449" spans="1:2" x14ac:dyDescent="0.2">
      <c r="A9449" s="50">
        <v>9446</v>
      </c>
      <c r="B9449" s="51">
        <v>60.339885092145941</v>
      </c>
    </row>
    <row r="9450" spans="1:2" x14ac:dyDescent="0.2">
      <c r="A9450" s="50">
        <v>9447</v>
      </c>
      <c r="B9450" s="51">
        <v>62.762907398130999</v>
      </c>
    </row>
    <row r="9451" spans="1:2" x14ac:dyDescent="0.2">
      <c r="A9451" s="50">
        <v>9448</v>
      </c>
      <c r="B9451" s="51">
        <v>61.450432197990636</v>
      </c>
    </row>
    <row r="9452" spans="1:2" x14ac:dyDescent="0.2">
      <c r="A9452" s="50">
        <v>9449</v>
      </c>
      <c r="B9452" s="51">
        <v>62.448206243342092</v>
      </c>
    </row>
    <row r="9453" spans="1:2" x14ac:dyDescent="0.2">
      <c r="A9453" s="50">
        <v>9450</v>
      </c>
      <c r="B9453" s="51">
        <v>57.47484718555107</v>
      </c>
    </row>
    <row r="9454" spans="1:2" x14ac:dyDescent="0.2">
      <c r="A9454" s="50">
        <v>9451</v>
      </c>
      <c r="B9454" s="51">
        <v>65.151864709536582</v>
      </c>
    </row>
    <row r="9455" spans="1:2" x14ac:dyDescent="0.2">
      <c r="A9455" s="50">
        <v>9452</v>
      </c>
      <c r="B9455" s="51">
        <v>62.017348731664107</v>
      </c>
    </row>
    <row r="9456" spans="1:2" x14ac:dyDescent="0.2">
      <c r="A9456" s="50">
        <v>9453</v>
      </c>
      <c r="B9456" s="51">
        <v>62.213812346951613</v>
      </c>
    </row>
    <row r="9457" spans="1:2" x14ac:dyDescent="0.2">
      <c r="A9457" s="50">
        <v>9454</v>
      </c>
      <c r="B9457" s="51">
        <v>59.840306030415242</v>
      </c>
    </row>
    <row r="9458" spans="1:2" x14ac:dyDescent="0.2">
      <c r="A9458" s="50">
        <v>9455</v>
      </c>
      <c r="B9458" s="51">
        <v>62.286303954358118</v>
      </c>
    </row>
    <row r="9459" spans="1:2" x14ac:dyDescent="0.2">
      <c r="A9459" s="50">
        <v>9456</v>
      </c>
      <c r="B9459" s="51">
        <v>62.871426887895026</v>
      </c>
    </row>
    <row r="9460" spans="1:2" x14ac:dyDescent="0.2">
      <c r="A9460" s="50">
        <v>9457</v>
      </c>
      <c r="B9460" s="51">
        <v>63.897709756774823</v>
      </c>
    </row>
    <row r="9461" spans="1:2" x14ac:dyDescent="0.2">
      <c r="A9461" s="50">
        <v>9458</v>
      </c>
      <c r="B9461" s="51">
        <v>62.604133602232174</v>
      </c>
    </row>
    <row r="9462" spans="1:2" x14ac:dyDescent="0.2">
      <c r="A9462" s="50">
        <v>9459</v>
      </c>
      <c r="B9462" s="51">
        <v>60.289577758859281</v>
      </c>
    </row>
    <row r="9463" spans="1:2" x14ac:dyDescent="0.2">
      <c r="A9463" s="50">
        <v>9460</v>
      </c>
      <c r="B9463" s="51">
        <v>61.404508972891918</v>
      </c>
    </row>
    <row r="9464" spans="1:2" x14ac:dyDescent="0.2">
      <c r="A9464" s="50">
        <v>9461</v>
      </c>
      <c r="B9464" s="51">
        <v>61.465080930163893</v>
      </c>
    </row>
    <row r="9465" spans="1:2" x14ac:dyDescent="0.2">
      <c r="A9465" s="50">
        <v>9462</v>
      </c>
      <c r="B9465" s="51">
        <v>61.281740854726841</v>
      </c>
    </row>
    <row r="9466" spans="1:2" x14ac:dyDescent="0.2">
      <c r="A9466" s="50">
        <v>9463</v>
      </c>
      <c r="B9466" s="51">
        <v>61.820559304951772</v>
      </c>
    </row>
    <row r="9467" spans="1:2" x14ac:dyDescent="0.2">
      <c r="A9467" s="50">
        <v>9464</v>
      </c>
      <c r="B9467" s="51">
        <v>64.839071631943199</v>
      </c>
    </row>
    <row r="9468" spans="1:2" x14ac:dyDescent="0.2">
      <c r="A9468" s="50">
        <v>9465</v>
      </c>
      <c r="B9468" s="51">
        <v>57.809026822985409</v>
      </c>
    </row>
    <row r="9469" spans="1:2" x14ac:dyDescent="0.2">
      <c r="A9469" s="50">
        <v>9466</v>
      </c>
      <c r="B9469" s="51">
        <v>59.996152026572332</v>
      </c>
    </row>
    <row r="9470" spans="1:2" x14ac:dyDescent="0.2">
      <c r="A9470" s="50">
        <v>9467</v>
      </c>
      <c r="B9470" s="51">
        <v>63.557887305434292</v>
      </c>
    </row>
    <row r="9471" spans="1:2" x14ac:dyDescent="0.2">
      <c r="A9471" s="50">
        <v>9468</v>
      </c>
      <c r="B9471" s="51">
        <v>67.540543416257748</v>
      </c>
    </row>
    <row r="9472" spans="1:2" x14ac:dyDescent="0.2">
      <c r="A9472" s="50">
        <v>9469</v>
      </c>
      <c r="B9472" s="51">
        <v>66.611883037837885</v>
      </c>
    </row>
    <row r="9473" spans="1:2" x14ac:dyDescent="0.2">
      <c r="A9473" s="50">
        <v>9470</v>
      </c>
      <c r="B9473" s="51">
        <v>60.920935740324651</v>
      </c>
    </row>
    <row r="9474" spans="1:2" x14ac:dyDescent="0.2">
      <c r="A9474" s="50">
        <v>9471</v>
      </c>
      <c r="B9474" s="51">
        <v>61.343415644039311</v>
      </c>
    </row>
    <row r="9475" spans="1:2" x14ac:dyDescent="0.2">
      <c r="A9475" s="50">
        <v>9472</v>
      </c>
      <c r="B9475" s="51">
        <v>61.644221881509097</v>
      </c>
    </row>
    <row r="9476" spans="1:2" x14ac:dyDescent="0.2">
      <c r="A9476" s="50">
        <v>9473</v>
      </c>
      <c r="B9476" s="51">
        <v>60.68813327663544</v>
      </c>
    </row>
    <row r="9477" spans="1:2" x14ac:dyDescent="0.2">
      <c r="A9477" s="50">
        <v>9474</v>
      </c>
      <c r="B9477" s="51">
        <v>63.485277162313061</v>
      </c>
    </row>
    <row r="9478" spans="1:2" x14ac:dyDescent="0.2">
      <c r="A9478" s="50">
        <v>9475</v>
      </c>
      <c r="B9478" s="51">
        <v>57.968091257981712</v>
      </c>
    </row>
    <row r="9479" spans="1:2" x14ac:dyDescent="0.2">
      <c r="A9479" s="50">
        <v>9476</v>
      </c>
      <c r="B9479" s="51">
        <v>64.744826203699517</v>
      </c>
    </row>
    <row r="9480" spans="1:2" x14ac:dyDescent="0.2">
      <c r="A9480" s="50">
        <v>9477</v>
      </c>
      <c r="B9480" s="51">
        <v>62.544361672322047</v>
      </c>
    </row>
    <row r="9481" spans="1:2" x14ac:dyDescent="0.2">
      <c r="A9481" s="50">
        <v>9478</v>
      </c>
      <c r="B9481" s="51">
        <v>60.524273192707014</v>
      </c>
    </row>
    <row r="9482" spans="1:2" x14ac:dyDescent="0.2">
      <c r="A9482" s="50">
        <v>9479</v>
      </c>
      <c r="B9482" s="51">
        <v>60.827716170037569</v>
      </c>
    </row>
    <row r="9483" spans="1:2" x14ac:dyDescent="0.2">
      <c r="A9483" s="50">
        <v>9480</v>
      </c>
      <c r="B9483" s="51">
        <v>63.077273826078397</v>
      </c>
    </row>
    <row r="9484" spans="1:2" x14ac:dyDescent="0.2">
      <c r="A9484" s="50">
        <v>9481</v>
      </c>
      <c r="B9484" s="51">
        <v>60.448234961128463</v>
      </c>
    </row>
    <row r="9485" spans="1:2" x14ac:dyDescent="0.2">
      <c r="A9485" s="50">
        <v>9482</v>
      </c>
      <c r="B9485" s="51">
        <v>61.02787797310706</v>
      </c>
    </row>
    <row r="9486" spans="1:2" x14ac:dyDescent="0.2">
      <c r="A9486" s="50">
        <v>9483</v>
      </c>
      <c r="B9486" s="51">
        <v>62.521823030498432</v>
      </c>
    </row>
    <row r="9487" spans="1:2" x14ac:dyDescent="0.2">
      <c r="A9487" s="50">
        <v>9484</v>
      </c>
      <c r="B9487" s="51">
        <v>62.155603229903505</v>
      </c>
    </row>
    <row r="9488" spans="1:2" x14ac:dyDescent="0.2">
      <c r="A9488" s="50">
        <v>9485</v>
      </c>
      <c r="B9488" s="51">
        <v>60.120368751026014</v>
      </c>
    </row>
    <row r="9489" spans="1:2" x14ac:dyDescent="0.2">
      <c r="A9489" s="50">
        <v>9486</v>
      </c>
      <c r="B9489" s="51">
        <v>61.762012560047872</v>
      </c>
    </row>
    <row r="9490" spans="1:2" x14ac:dyDescent="0.2">
      <c r="A9490" s="50">
        <v>9487</v>
      </c>
      <c r="B9490" s="51">
        <v>65.272303681993677</v>
      </c>
    </row>
    <row r="9491" spans="1:2" x14ac:dyDescent="0.2">
      <c r="A9491" s="50">
        <v>9488</v>
      </c>
      <c r="B9491" s="51">
        <v>65.312888016417617</v>
      </c>
    </row>
    <row r="9492" spans="1:2" x14ac:dyDescent="0.2">
      <c r="A9492" s="50">
        <v>9489</v>
      </c>
      <c r="B9492" s="51">
        <v>61.842684122063275</v>
      </c>
    </row>
    <row r="9493" spans="1:2" x14ac:dyDescent="0.2">
      <c r="A9493" s="50">
        <v>9490</v>
      </c>
      <c r="B9493" s="51">
        <v>62.748069697798378</v>
      </c>
    </row>
    <row r="9494" spans="1:2" x14ac:dyDescent="0.2">
      <c r="A9494" s="50">
        <v>9491</v>
      </c>
      <c r="B9494" s="51">
        <v>64.450457234437181</v>
      </c>
    </row>
    <row r="9495" spans="1:2" x14ac:dyDescent="0.2">
      <c r="A9495" s="50">
        <v>9492</v>
      </c>
      <c r="B9495" s="51">
        <v>61.547841446285808</v>
      </c>
    </row>
    <row r="9496" spans="1:2" x14ac:dyDescent="0.2">
      <c r="A9496" s="50">
        <v>9493</v>
      </c>
      <c r="B9496" s="51">
        <v>63.767212574170344</v>
      </c>
    </row>
    <row r="9497" spans="1:2" x14ac:dyDescent="0.2">
      <c r="A9497" s="50">
        <v>9494</v>
      </c>
      <c r="B9497" s="51">
        <v>61.427506389742241</v>
      </c>
    </row>
    <row r="9498" spans="1:2" x14ac:dyDescent="0.2">
      <c r="A9498" s="50">
        <v>9495</v>
      </c>
      <c r="B9498" s="51">
        <v>64.287534548357243</v>
      </c>
    </row>
    <row r="9499" spans="1:2" x14ac:dyDescent="0.2">
      <c r="A9499" s="50">
        <v>9496</v>
      </c>
      <c r="B9499" s="51">
        <v>60.174213716601209</v>
      </c>
    </row>
    <row r="9500" spans="1:2" x14ac:dyDescent="0.2">
      <c r="A9500" s="50">
        <v>9497</v>
      </c>
      <c r="B9500" s="51">
        <v>63.142523805882568</v>
      </c>
    </row>
    <row r="9501" spans="1:2" x14ac:dyDescent="0.2">
      <c r="A9501" s="50">
        <v>9498</v>
      </c>
      <c r="B9501" s="51">
        <v>60.206446614068</v>
      </c>
    </row>
    <row r="9502" spans="1:2" x14ac:dyDescent="0.2">
      <c r="A9502" s="50">
        <v>9499</v>
      </c>
      <c r="B9502" s="51">
        <v>61.584884798233141</v>
      </c>
    </row>
    <row r="9503" spans="1:2" x14ac:dyDescent="0.2">
      <c r="A9503" s="50">
        <v>9500</v>
      </c>
      <c r="B9503" s="51">
        <v>60.895551535812572</v>
      </c>
    </row>
    <row r="9504" spans="1:2" x14ac:dyDescent="0.2">
      <c r="A9504" s="50">
        <v>9501</v>
      </c>
      <c r="B9504" s="51">
        <v>62.886558342026255</v>
      </c>
    </row>
    <row r="9505" spans="1:2" x14ac:dyDescent="0.2">
      <c r="A9505" s="50">
        <v>9502</v>
      </c>
      <c r="B9505" s="51">
        <v>61.076956441007361</v>
      </c>
    </row>
    <row r="9506" spans="1:2" x14ac:dyDescent="0.2">
      <c r="A9506" s="50">
        <v>9503</v>
      </c>
      <c r="B9506" s="51">
        <v>63.613980594126943</v>
      </c>
    </row>
    <row r="9507" spans="1:2" x14ac:dyDescent="0.2">
      <c r="A9507" s="50">
        <v>9504</v>
      </c>
      <c r="B9507" s="51">
        <v>61.784207919245063</v>
      </c>
    </row>
    <row r="9508" spans="1:2" x14ac:dyDescent="0.2">
      <c r="A9508" s="50">
        <v>9505</v>
      </c>
      <c r="B9508" s="51">
        <v>62.93406386207112</v>
      </c>
    </row>
    <row r="9509" spans="1:2" x14ac:dyDescent="0.2">
      <c r="A9509" s="50">
        <v>9506</v>
      </c>
      <c r="B9509" s="51">
        <v>63.660751969776889</v>
      </c>
    </row>
    <row r="9510" spans="1:2" x14ac:dyDescent="0.2">
      <c r="A9510" s="50">
        <v>9507</v>
      </c>
      <c r="B9510" s="51">
        <v>63.167483689715063</v>
      </c>
    </row>
    <row r="9511" spans="1:2" x14ac:dyDescent="0.2">
      <c r="A9511" s="50">
        <v>9508</v>
      </c>
      <c r="B9511" s="51">
        <v>65.059308551528488</v>
      </c>
    </row>
    <row r="9512" spans="1:2" x14ac:dyDescent="0.2">
      <c r="A9512" s="50">
        <v>9509</v>
      </c>
      <c r="B9512" s="51">
        <v>60.570542378302669</v>
      </c>
    </row>
    <row r="9513" spans="1:2" x14ac:dyDescent="0.2">
      <c r="A9513" s="50">
        <v>9510</v>
      </c>
      <c r="B9513" s="51">
        <v>62.227948111717289</v>
      </c>
    </row>
    <row r="9514" spans="1:2" x14ac:dyDescent="0.2">
      <c r="A9514" s="50">
        <v>9511</v>
      </c>
      <c r="B9514" s="51">
        <v>63.061582537045091</v>
      </c>
    </row>
    <row r="9515" spans="1:2" x14ac:dyDescent="0.2">
      <c r="A9515" s="50">
        <v>9512</v>
      </c>
      <c r="B9515" s="51">
        <v>63.234096712579237</v>
      </c>
    </row>
    <row r="9516" spans="1:2" x14ac:dyDescent="0.2">
      <c r="A9516" s="50">
        <v>9513</v>
      </c>
      <c r="B9516" s="51">
        <v>64.670931180293067</v>
      </c>
    </row>
    <row r="9517" spans="1:2" x14ac:dyDescent="0.2">
      <c r="A9517" s="50">
        <v>9514</v>
      </c>
      <c r="B9517" s="51">
        <v>61.180346838943734</v>
      </c>
    </row>
    <row r="9518" spans="1:2" x14ac:dyDescent="0.2">
      <c r="A9518" s="50">
        <v>9515</v>
      </c>
      <c r="B9518" s="51">
        <v>60.542423776427441</v>
      </c>
    </row>
    <row r="9519" spans="1:2" x14ac:dyDescent="0.2">
      <c r="A9519" s="50">
        <v>9516</v>
      </c>
      <c r="B9519" s="51">
        <v>63.94943300308384</v>
      </c>
    </row>
    <row r="9520" spans="1:2" x14ac:dyDescent="0.2">
      <c r="A9520" s="50">
        <v>9517</v>
      </c>
      <c r="B9520" s="51">
        <v>64.251166762892709</v>
      </c>
    </row>
    <row r="9521" spans="1:2" x14ac:dyDescent="0.2">
      <c r="A9521" s="50">
        <v>9518</v>
      </c>
      <c r="B9521" s="51">
        <v>61.901004315470388</v>
      </c>
    </row>
    <row r="9522" spans="1:2" x14ac:dyDescent="0.2">
      <c r="A9522" s="50">
        <v>9519</v>
      </c>
      <c r="B9522" s="51">
        <v>62.566952480085568</v>
      </c>
    </row>
    <row r="9523" spans="1:2" x14ac:dyDescent="0.2">
      <c r="A9523" s="50">
        <v>9520</v>
      </c>
      <c r="B9523" s="51">
        <v>65.782681848386076</v>
      </c>
    </row>
    <row r="9524" spans="1:2" x14ac:dyDescent="0.2">
      <c r="A9524" s="50">
        <v>9521</v>
      </c>
      <c r="B9524" s="51">
        <v>59.468870171958173</v>
      </c>
    </row>
    <row r="9525" spans="1:2" x14ac:dyDescent="0.2">
      <c r="A9525" s="50">
        <v>9522</v>
      </c>
      <c r="B9525" s="51">
        <v>65.00530047781352</v>
      </c>
    </row>
    <row r="9526" spans="1:2" x14ac:dyDescent="0.2">
      <c r="A9526" s="50">
        <v>9523</v>
      </c>
      <c r="B9526" s="51">
        <v>62.191756951080805</v>
      </c>
    </row>
    <row r="9527" spans="1:2" x14ac:dyDescent="0.2">
      <c r="A9527" s="50">
        <v>9524</v>
      </c>
      <c r="B9527" s="51">
        <v>61.688955914115176</v>
      </c>
    </row>
    <row r="9528" spans="1:2" x14ac:dyDescent="0.2">
      <c r="A9528" s="50">
        <v>9525</v>
      </c>
      <c r="B9528" s="51">
        <v>61.747779307312314</v>
      </c>
    </row>
    <row r="9529" spans="1:2" x14ac:dyDescent="0.2">
      <c r="A9529" s="50">
        <v>9526</v>
      </c>
      <c r="B9529" s="51">
        <v>61.570438569895245</v>
      </c>
    </row>
    <row r="9530" spans="1:2" x14ac:dyDescent="0.2">
      <c r="A9530" s="50">
        <v>9527</v>
      </c>
      <c r="B9530" s="51">
        <v>62.097465084323886</v>
      </c>
    </row>
    <row r="9531" spans="1:2" x14ac:dyDescent="0.2">
      <c r="A9531" s="50">
        <v>9528</v>
      </c>
      <c r="B9531" s="51">
        <v>60.370082346998629</v>
      </c>
    </row>
    <row r="9532" spans="1:2" x14ac:dyDescent="0.2">
      <c r="A9532" s="50">
        <v>9529</v>
      </c>
      <c r="B9532" s="51">
        <v>61.219420667599636</v>
      </c>
    </row>
    <row r="9533" spans="1:2" x14ac:dyDescent="0.2">
      <c r="A9533" s="50">
        <v>9530</v>
      </c>
      <c r="B9533" s="51">
        <v>61.995337236225254</v>
      </c>
    </row>
    <row r="9534" spans="1:2" x14ac:dyDescent="0.2">
      <c r="A9534" s="50">
        <v>9531</v>
      </c>
      <c r="B9534" s="51">
        <v>63.929116782575512</v>
      </c>
    </row>
    <row r="9535" spans="1:2" x14ac:dyDescent="0.2">
      <c r="A9535" s="50">
        <v>9532</v>
      </c>
      <c r="B9535" s="51">
        <v>61.052483075587794</v>
      </c>
    </row>
    <row r="9536" spans="1:2" x14ac:dyDescent="0.2">
      <c r="A9536" s="50">
        <v>9533</v>
      </c>
      <c r="B9536" s="51">
        <v>60.962237880917819</v>
      </c>
    </row>
    <row r="9537" spans="1:2" x14ac:dyDescent="0.2">
      <c r="A9537" s="50">
        <v>9534</v>
      </c>
      <c r="B9537" s="51">
        <v>62.701941824380704</v>
      </c>
    </row>
    <row r="9538" spans="1:2" x14ac:dyDescent="0.2">
      <c r="A9538" s="50">
        <v>9535</v>
      </c>
      <c r="B9538" s="51">
        <v>61.62985825570015</v>
      </c>
    </row>
    <row r="9539" spans="1:2" x14ac:dyDescent="0.2">
      <c r="A9539" s="50">
        <v>9536</v>
      </c>
      <c r="B9539" s="51">
        <v>61.923059002412856</v>
      </c>
    </row>
    <row r="9540" spans="1:2" x14ac:dyDescent="0.2">
      <c r="A9540" s="50">
        <v>9537</v>
      </c>
      <c r="B9540" s="51">
        <v>61.012045954527068</v>
      </c>
    </row>
    <row r="9541" spans="1:2" x14ac:dyDescent="0.2">
      <c r="A9541" s="50">
        <v>9538</v>
      </c>
      <c r="B9541" s="51">
        <v>63.846969637859338</v>
      </c>
    </row>
    <row r="9542" spans="1:2" x14ac:dyDescent="0.2">
      <c r="A9542" s="50">
        <v>9539</v>
      </c>
      <c r="B9542" s="51">
        <v>61.243102126306944</v>
      </c>
    </row>
    <row r="9543" spans="1:2" x14ac:dyDescent="0.2">
      <c r="A9543" s="50">
        <v>9540</v>
      </c>
      <c r="B9543" s="51">
        <v>65.446928343586663</v>
      </c>
    </row>
    <row r="9544" spans="1:2" x14ac:dyDescent="0.2">
      <c r="A9544" s="50">
        <v>9541</v>
      </c>
      <c r="B9544" s="51">
        <v>64.87031826994702</v>
      </c>
    </row>
    <row r="9545" spans="1:2" x14ac:dyDescent="0.2">
      <c r="A9545" s="50">
        <v>9542</v>
      </c>
      <c r="B9545" s="51">
        <v>62.367040510786957</v>
      </c>
    </row>
    <row r="9546" spans="1:2" x14ac:dyDescent="0.2">
      <c r="A9546" s="50">
        <v>9543</v>
      </c>
      <c r="B9546" s="51">
        <v>61.140980245159817</v>
      </c>
    </row>
    <row r="9547" spans="1:2" x14ac:dyDescent="0.2">
      <c r="A9547" s="50">
        <v>9544</v>
      </c>
      <c r="B9547" s="51">
        <v>63.397149699651912</v>
      </c>
    </row>
    <row r="9548" spans="1:2" x14ac:dyDescent="0.2">
      <c r="A9548" s="50">
        <v>9545</v>
      </c>
      <c r="B9548" s="51">
        <v>62.308444860270157</v>
      </c>
    </row>
    <row r="9549" spans="1:2" x14ac:dyDescent="0.2">
      <c r="A9549" s="50">
        <v>9546</v>
      </c>
      <c r="B9549" s="51">
        <v>61.328510377334638</v>
      </c>
    </row>
    <row r="9550" spans="1:2" x14ac:dyDescent="0.2">
      <c r="A9550" s="50">
        <v>9547</v>
      </c>
      <c r="B9550" s="51">
        <v>62.809449337619121</v>
      </c>
    </row>
    <row r="9551" spans="1:2" x14ac:dyDescent="0.2">
      <c r="A9551" s="50">
        <v>9548</v>
      </c>
      <c r="B9551" s="51">
        <v>64.157837560808574</v>
      </c>
    </row>
    <row r="9552" spans="1:2" x14ac:dyDescent="0.2">
      <c r="A9552" s="50">
        <v>9549</v>
      </c>
      <c r="B9552" s="51">
        <v>62.075457461526319</v>
      </c>
    </row>
    <row r="9553" spans="1:2" x14ac:dyDescent="0.2">
      <c r="A9553" s="50">
        <v>9550</v>
      </c>
      <c r="B9553" s="51">
        <v>62.039356168993535</v>
      </c>
    </row>
    <row r="9554" spans="1:2" x14ac:dyDescent="0.2">
      <c r="A9554" s="50">
        <v>9551</v>
      </c>
      <c r="B9554" s="51">
        <v>60.59840429985146</v>
      </c>
    </row>
    <row r="9555" spans="1:2" x14ac:dyDescent="0.2">
      <c r="A9555" s="50">
        <v>9552</v>
      </c>
      <c r="B9555" s="51">
        <v>60.616120566531073</v>
      </c>
    </row>
    <row r="9556" spans="1:2" x14ac:dyDescent="0.2">
      <c r="A9556" s="50">
        <v>9553</v>
      </c>
      <c r="B9556" s="51">
        <v>63.708252507964659</v>
      </c>
    </row>
    <row r="9557" spans="1:2" x14ac:dyDescent="0.2">
      <c r="A9557" s="50">
        <v>9554</v>
      </c>
      <c r="B9557" s="51">
        <v>65.378441995037448</v>
      </c>
    </row>
    <row r="9558" spans="1:2" x14ac:dyDescent="0.2">
      <c r="A9558" s="50">
        <v>9555</v>
      </c>
      <c r="B9558" s="51">
        <v>60.0869249910603</v>
      </c>
    </row>
    <row r="9559" spans="1:2" x14ac:dyDescent="0.2">
      <c r="A9559" s="50">
        <v>9556</v>
      </c>
      <c r="B9559" s="51">
        <v>63.344472510533173</v>
      </c>
    </row>
    <row r="9560" spans="1:2" x14ac:dyDescent="0.2">
      <c r="A9560" s="50">
        <v>9557</v>
      </c>
      <c r="B9560" s="51">
        <v>59.258034822788922</v>
      </c>
    </row>
    <row r="9561" spans="1:2" x14ac:dyDescent="0.2">
      <c r="A9561" s="50">
        <v>9558</v>
      </c>
      <c r="B9561" s="51">
        <v>63.208745726174563</v>
      </c>
    </row>
    <row r="9562" spans="1:2" x14ac:dyDescent="0.2">
      <c r="A9562" s="50">
        <v>9559</v>
      </c>
      <c r="B9562" s="51">
        <v>59.937793196068789</v>
      </c>
    </row>
    <row r="9563" spans="1:2" x14ac:dyDescent="0.2">
      <c r="A9563" s="50">
        <v>9560</v>
      </c>
      <c r="B9563" s="51">
        <v>62.11156394347104</v>
      </c>
    </row>
    <row r="9564" spans="1:2" x14ac:dyDescent="0.2">
      <c r="A9564" s="50">
        <v>9561</v>
      </c>
      <c r="B9564" s="51">
        <v>63.467897011146135</v>
      </c>
    </row>
    <row r="9565" spans="1:2" x14ac:dyDescent="0.2">
      <c r="A9565" s="50">
        <v>9562</v>
      </c>
      <c r="B9565" s="51">
        <v>62.133579632887091</v>
      </c>
    </row>
    <row r="9566" spans="1:2" x14ac:dyDescent="0.2">
      <c r="A9566" s="50">
        <v>9563</v>
      </c>
      <c r="B9566" s="51">
        <v>61.864786573582336</v>
      </c>
    </row>
    <row r="9567" spans="1:2" x14ac:dyDescent="0.2">
      <c r="A9567" s="50">
        <v>9564</v>
      </c>
      <c r="B9567" s="51">
        <v>61.204198191053194</v>
      </c>
    </row>
    <row r="9568" spans="1:2" x14ac:dyDescent="0.2">
      <c r="A9568" s="50">
        <v>9565</v>
      </c>
      <c r="B9568" s="51">
        <v>63.19258764332092</v>
      </c>
    </row>
    <row r="9569" spans="1:2" x14ac:dyDescent="0.2">
      <c r="A9569" s="50">
        <v>9566</v>
      </c>
      <c r="B9569" s="51">
        <v>62.847881188473863</v>
      </c>
    </row>
    <row r="9570" spans="1:2" x14ac:dyDescent="0.2">
      <c r="A9570" s="50">
        <v>9567</v>
      </c>
      <c r="B9570" s="51">
        <v>58.95097747349056</v>
      </c>
    </row>
    <row r="9571" spans="1:2" x14ac:dyDescent="0.2">
      <c r="A9571" s="50">
        <v>9568</v>
      </c>
      <c r="B9571" s="51">
        <v>63.632158209960522</v>
      </c>
    </row>
    <row r="9572" spans="1:2" x14ac:dyDescent="0.2">
      <c r="A9572" s="50">
        <v>9569</v>
      </c>
      <c r="B9572" s="51">
        <v>66.039245369284956</v>
      </c>
    </row>
    <row r="9573" spans="1:2" x14ac:dyDescent="0.2">
      <c r="A9573" s="50">
        <v>9570</v>
      </c>
      <c r="B9573" s="51">
        <v>59.053390485078559</v>
      </c>
    </row>
    <row r="9574" spans="1:2" x14ac:dyDescent="0.2">
      <c r="A9574" s="50">
        <v>9571</v>
      </c>
      <c r="B9574" s="51">
        <v>68.772157571675621</v>
      </c>
    </row>
    <row r="9575" spans="1:2" x14ac:dyDescent="0.2">
      <c r="A9575" s="50">
        <v>9572</v>
      </c>
      <c r="B9575" s="51">
        <v>60.495711709477753</v>
      </c>
    </row>
    <row r="9576" spans="1:2" x14ac:dyDescent="0.2">
      <c r="A9576" s="50">
        <v>9573</v>
      </c>
      <c r="B9576" s="51">
        <v>62.403556252118108</v>
      </c>
    </row>
    <row r="9577" spans="1:2" x14ac:dyDescent="0.2">
      <c r="A9577" s="50">
        <v>9574</v>
      </c>
      <c r="B9577" s="51">
        <v>62.507412292699385</v>
      </c>
    </row>
    <row r="9578" spans="1:2" x14ac:dyDescent="0.2">
      <c r="A9578" s="50">
        <v>9575</v>
      </c>
      <c r="B9578" s="51">
        <v>66.797905283495268</v>
      </c>
    </row>
    <row r="9579" spans="1:2" x14ac:dyDescent="0.2">
      <c r="A9579" s="50">
        <v>9576</v>
      </c>
      <c r="B9579" s="51">
        <v>57.189223643270971</v>
      </c>
    </row>
    <row r="9580" spans="1:2" x14ac:dyDescent="0.2">
      <c r="A9580" s="50">
        <v>9577</v>
      </c>
      <c r="B9580" s="51">
        <v>60.258420355695044</v>
      </c>
    </row>
    <row r="9581" spans="1:2" x14ac:dyDescent="0.2">
      <c r="A9581" s="50">
        <v>9578</v>
      </c>
      <c r="B9581" s="51">
        <v>62.949364985118137</v>
      </c>
    </row>
    <row r="9582" spans="1:2" x14ac:dyDescent="0.2">
      <c r="A9582" s="50">
        <v>9579</v>
      </c>
      <c r="B9582" s="51">
        <v>60.879205735852402</v>
      </c>
    </row>
    <row r="9583" spans="1:2" x14ac:dyDescent="0.2">
      <c r="A9583" s="50">
        <v>9580</v>
      </c>
      <c r="B9583" s="51">
        <v>64.386552921191239</v>
      </c>
    </row>
    <row r="9584" spans="1:2" x14ac:dyDescent="0.2">
      <c r="A9584" s="50">
        <v>9581</v>
      </c>
      <c r="B9584" s="51">
        <v>59.901413977926552</v>
      </c>
    </row>
    <row r="9585" spans="1:2" x14ac:dyDescent="0.2">
      <c r="A9585" s="50">
        <v>9582</v>
      </c>
      <c r="B9585" s="51">
        <v>63.786353272934115</v>
      </c>
    </row>
    <row r="9586" spans="1:2" x14ac:dyDescent="0.2">
      <c r="A9586" s="50">
        <v>9583</v>
      </c>
      <c r="B9586" s="51">
        <v>64.920221407496115</v>
      </c>
    </row>
    <row r="9587" spans="1:2" x14ac:dyDescent="0.2">
      <c r="A9587" s="50">
        <v>9584</v>
      </c>
      <c r="B9587" s="51">
        <v>60.78494270900292</v>
      </c>
    </row>
    <row r="9588" spans="1:2" x14ac:dyDescent="0.2">
      <c r="A9588" s="50">
        <v>9585</v>
      </c>
      <c r="B9588" s="51">
        <v>61.703248687022153</v>
      </c>
    </row>
    <row r="9589" spans="1:2" x14ac:dyDescent="0.2">
      <c r="A9589" s="50">
        <v>9586</v>
      </c>
      <c r="B9589" s="51">
        <v>60.466866181106241</v>
      </c>
    </row>
    <row r="9590" spans="1:2" x14ac:dyDescent="0.2">
      <c r="A9590" s="50">
        <v>9587</v>
      </c>
      <c r="B9590" s="51">
        <v>64.215375359654502</v>
      </c>
    </row>
    <row r="9591" spans="1:2" x14ac:dyDescent="0.2">
      <c r="A9591" s="50">
        <v>9588</v>
      </c>
      <c r="B9591" s="51">
        <v>63.512589570880905</v>
      </c>
    </row>
    <row r="9592" spans="1:2" x14ac:dyDescent="0.2">
      <c r="A9592" s="50">
        <v>9589</v>
      </c>
      <c r="B9592" s="51">
        <v>63.585810689621333</v>
      </c>
    </row>
    <row r="9593" spans="1:2" x14ac:dyDescent="0.2">
      <c r="A9593" s="50">
        <v>9590</v>
      </c>
      <c r="B9593" s="51">
        <v>63.370717215455457</v>
      </c>
    </row>
    <row r="9594" spans="1:2" x14ac:dyDescent="0.2">
      <c r="A9594" s="50">
        <v>9591</v>
      </c>
      <c r="B9594" s="51">
        <v>64.068069713794912</v>
      </c>
    </row>
    <row r="9595" spans="1:2" x14ac:dyDescent="0.2">
      <c r="A9595" s="50">
        <v>9592</v>
      </c>
      <c r="B9595" s="51">
        <v>62.250031281394421</v>
      </c>
    </row>
    <row r="9596" spans="1:2" x14ac:dyDescent="0.2">
      <c r="A9596" s="50">
        <v>9593</v>
      </c>
      <c r="B9596" s="51">
        <v>61.510647186233705</v>
      </c>
    </row>
    <row r="9597" spans="1:2" x14ac:dyDescent="0.2">
      <c r="A9597" s="50">
        <v>9594</v>
      </c>
      <c r="B9597" s="51">
        <v>62.272134416298712</v>
      </c>
    </row>
    <row r="9598" spans="1:2" x14ac:dyDescent="0.2">
      <c r="A9598" s="50">
        <v>9595</v>
      </c>
      <c r="B9598" s="51">
        <v>59.514503311037608</v>
      </c>
    </row>
    <row r="9599" spans="1:2" x14ac:dyDescent="0.2">
      <c r="A9599" s="50">
        <v>9596</v>
      </c>
      <c r="B9599" s="51">
        <v>62.824426622092503</v>
      </c>
    </row>
    <row r="9600" spans="1:2" x14ac:dyDescent="0.2">
      <c r="A9600" s="50">
        <v>9597</v>
      </c>
      <c r="B9600" s="51">
        <v>61.266685059483308</v>
      </c>
    </row>
    <row r="9601" spans="1:2" x14ac:dyDescent="0.2">
      <c r="A9601" s="50">
        <v>9598</v>
      </c>
      <c r="B9601" s="51">
        <v>62.99742573991751</v>
      </c>
    </row>
    <row r="9602" spans="1:2" x14ac:dyDescent="0.2">
      <c r="A9602" s="50">
        <v>9599</v>
      </c>
      <c r="B9602" s="51">
        <v>63.440937055111519</v>
      </c>
    </row>
    <row r="9603" spans="1:2" x14ac:dyDescent="0.2">
      <c r="A9603" s="50">
        <v>9600</v>
      </c>
      <c r="B9603" s="51">
        <v>63.816496699109798</v>
      </c>
    </row>
    <row r="9604" spans="1:2" x14ac:dyDescent="0.2">
      <c r="A9604" s="50">
        <v>9601</v>
      </c>
      <c r="B9604" s="51">
        <v>62.78613711198566</v>
      </c>
    </row>
    <row r="9605" spans="1:2" x14ac:dyDescent="0.2">
      <c r="A9605" s="50">
        <v>9602</v>
      </c>
      <c r="B9605" s="51">
        <v>59.391244588095397</v>
      </c>
    </row>
    <row r="9606" spans="1:2" x14ac:dyDescent="0.2">
      <c r="A9606" s="50">
        <v>9603</v>
      </c>
      <c r="B9606" s="51">
        <v>63.012913076227719</v>
      </c>
    </row>
    <row r="9607" spans="1:2" x14ac:dyDescent="0.2">
      <c r="A9607" s="50">
        <v>9604</v>
      </c>
      <c r="B9607" s="51">
        <v>60.670810436455682</v>
      </c>
    </row>
    <row r="9608" spans="1:2" x14ac:dyDescent="0.2">
      <c r="A9608" s="50">
        <v>9605</v>
      </c>
      <c r="B9608" s="51">
        <v>65.64458146623133</v>
      </c>
    </row>
    <row r="9609" spans="1:2" x14ac:dyDescent="0.2">
      <c r="A9609" s="50">
        <v>9606</v>
      </c>
      <c r="B9609" s="51">
        <v>64.516387569480059</v>
      </c>
    </row>
    <row r="9610" spans="1:2" x14ac:dyDescent="0.2">
      <c r="A9610" s="50">
        <v>9607</v>
      </c>
      <c r="B9610" s="51">
        <v>62.910260954928354</v>
      </c>
    </row>
    <row r="9611" spans="1:2" x14ac:dyDescent="0.2">
      <c r="A9611" s="50">
        <v>9608</v>
      </c>
      <c r="B9611" s="51">
        <v>58.299985964487973</v>
      </c>
    </row>
    <row r="9612" spans="1:2" x14ac:dyDescent="0.2">
      <c r="A9612" s="50">
        <v>9609</v>
      </c>
      <c r="B9612" s="51">
        <v>64.411274124433973</v>
      </c>
    </row>
    <row r="9613" spans="1:2" x14ac:dyDescent="0.2">
      <c r="A9613" s="50">
        <v>9610</v>
      </c>
      <c r="B9613" s="51">
        <v>63.101875716148847</v>
      </c>
    </row>
    <row r="9614" spans="1:2" x14ac:dyDescent="0.2">
      <c r="A9614" s="50">
        <v>9611</v>
      </c>
      <c r="B9614" s="51">
        <v>65.566550746126154</v>
      </c>
    </row>
    <row r="9615" spans="1:2" x14ac:dyDescent="0.2">
      <c r="A9615" s="50">
        <v>9612</v>
      </c>
      <c r="B9615" s="51">
        <v>59.802128492354022</v>
      </c>
    </row>
    <row r="9616" spans="1:2" x14ac:dyDescent="0.2">
      <c r="A9616" s="50">
        <v>9613</v>
      </c>
      <c r="B9616" s="51">
        <v>64.03492043381226</v>
      </c>
    </row>
    <row r="9617" spans="1:2" x14ac:dyDescent="0.2">
      <c r="A9617" s="50">
        <v>9614</v>
      </c>
      <c r="B9617" s="51">
        <v>63.981471703711215</v>
      </c>
    </row>
    <row r="9618" spans="1:2" x14ac:dyDescent="0.2">
      <c r="A9618" s="50">
        <v>9615</v>
      </c>
      <c r="B9618" s="51">
        <v>62.425861865288972</v>
      </c>
    </row>
    <row r="9619" spans="1:2" x14ac:dyDescent="0.2">
      <c r="A9619" s="50">
        <v>9616</v>
      </c>
      <c r="B9619" s="51">
        <v>60.94616099751331</v>
      </c>
    </row>
    <row r="9620" spans="1:2" x14ac:dyDescent="0.2">
      <c r="A9620" s="50">
        <v>9617</v>
      </c>
      <c r="B9620" s="51">
        <v>64.101673029639898</v>
      </c>
    </row>
    <row r="9621" spans="1:2" x14ac:dyDescent="0.2">
      <c r="A9621" s="50">
        <v>9618</v>
      </c>
      <c r="B9621" s="51">
        <v>60.643581761997559</v>
      </c>
    </row>
    <row r="9622" spans="1:2" x14ac:dyDescent="0.2">
      <c r="A9622" s="50">
        <v>9619</v>
      </c>
      <c r="B9622" s="51">
        <v>62.053451767034886</v>
      </c>
    </row>
    <row r="9623" spans="1:2" x14ac:dyDescent="0.2">
      <c r="A9623" s="50">
        <v>9620</v>
      </c>
      <c r="B9623" s="51">
        <v>63.68961659215006</v>
      </c>
    </row>
    <row r="9624" spans="1:2" x14ac:dyDescent="0.2">
      <c r="A9624" s="50">
        <v>9621</v>
      </c>
      <c r="B9624" s="51">
        <v>61.607395941020606</v>
      </c>
    </row>
    <row r="9625" spans="1:2" x14ac:dyDescent="0.2">
      <c r="A9625" s="50">
        <v>9622</v>
      </c>
      <c r="B9625" s="51">
        <v>63.540126791294625</v>
      </c>
    </row>
    <row r="9626" spans="1:2" x14ac:dyDescent="0.2">
      <c r="A9626" s="50">
        <v>9623</v>
      </c>
      <c r="B9626" s="51">
        <v>61.959211688225338</v>
      </c>
    </row>
    <row r="9627" spans="1:2" x14ac:dyDescent="0.2">
      <c r="A9627" s="50">
        <v>9624</v>
      </c>
      <c r="B9627" s="51">
        <v>62.389287813578569</v>
      </c>
    </row>
    <row r="9628" spans="1:2" x14ac:dyDescent="0.2">
      <c r="A9628" s="50">
        <v>9625</v>
      </c>
      <c r="B9628" s="51">
        <v>58.556421070396595</v>
      </c>
    </row>
    <row r="9629" spans="1:2" x14ac:dyDescent="0.2">
      <c r="A9629" s="50">
        <v>9626</v>
      </c>
      <c r="B9629" s="51">
        <v>64.12344517304328</v>
      </c>
    </row>
    <row r="9630" spans="1:2" x14ac:dyDescent="0.2">
      <c r="A9630" s="50">
        <v>9627</v>
      </c>
      <c r="B9630" s="51">
        <v>63.737583378285734</v>
      </c>
    </row>
    <row r="9631" spans="1:2" x14ac:dyDescent="0.2">
      <c r="A9631" s="50">
        <v>9628</v>
      </c>
      <c r="B9631" s="51">
        <v>62.973340326027554</v>
      </c>
    </row>
    <row r="9632" spans="1:2" x14ac:dyDescent="0.2">
      <c r="A9632" s="50">
        <v>9629</v>
      </c>
      <c r="B9632" s="51">
        <v>56.248245276280436</v>
      </c>
    </row>
    <row r="9633" spans="1:2" x14ac:dyDescent="0.2">
      <c r="A9633" s="50">
        <v>9630</v>
      </c>
      <c r="B9633" s="51">
        <v>65.696897814480948</v>
      </c>
    </row>
    <row r="9634" spans="1:2" x14ac:dyDescent="0.2">
      <c r="A9634" s="50">
        <v>9631</v>
      </c>
      <c r="B9634" s="51">
        <v>61.487895877970615</v>
      </c>
    </row>
    <row r="9635" spans="1:2" x14ac:dyDescent="0.2">
      <c r="A9635" s="50">
        <v>9632</v>
      </c>
      <c r="B9635" s="51">
        <v>64.013916682724542</v>
      </c>
    </row>
    <row r="9636" spans="1:2" x14ac:dyDescent="0.2">
      <c r="A9636" s="50">
        <v>9633</v>
      </c>
      <c r="B9636" s="51">
        <v>60.853548240119103</v>
      </c>
    </row>
    <row r="9637" spans="1:2" x14ac:dyDescent="0.2">
      <c r="A9637" s="50">
        <v>9634</v>
      </c>
      <c r="B9637" s="51">
        <v>61.525188258563084</v>
      </c>
    </row>
    <row r="9638" spans="1:2" x14ac:dyDescent="0.2">
      <c r="A9638" s="50">
        <v>9635</v>
      </c>
      <c r="B9638" s="51">
        <v>61.092565585386708</v>
      </c>
    </row>
    <row r="9639" spans="1:2" x14ac:dyDescent="0.2">
      <c r="A9639" s="50">
        <v>9636</v>
      </c>
      <c r="B9639" s="51">
        <v>62.344825568125849</v>
      </c>
    </row>
    <row r="9640" spans="1:2" x14ac:dyDescent="0.2">
      <c r="A9640" s="50">
        <v>9637</v>
      </c>
      <c r="B9640" s="51">
        <v>62.687229920634543</v>
      </c>
    </row>
    <row r="9641" spans="1:2" x14ac:dyDescent="0.2">
      <c r="A9641" s="50">
        <v>9638</v>
      </c>
      <c r="B9641" s="51">
        <v>64.791343976949349</v>
      </c>
    </row>
    <row r="9642" spans="1:2" x14ac:dyDescent="0.2">
      <c r="A9642" s="50">
        <v>9639</v>
      </c>
      <c r="B9642" s="51">
        <v>60.987214284414954</v>
      </c>
    </row>
    <row r="9643" spans="1:2" x14ac:dyDescent="0.2">
      <c r="A9643" s="50">
        <v>9640</v>
      </c>
      <c r="B9643" s="51">
        <v>61.156386723903658</v>
      </c>
    </row>
    <row r="9644" spans="1:2" x14ac:dyDescent="0.2">
      <c r="A9644" s="50">
        <v>9641</v>
      </c>
      <c r="B9644" s="51">
        <v>62.169715465029796</v>
      </c>
    </row>
    <row r="9645" spans="1:2" x14ac:dyDescent="0.2">
      <c r="A9645" s="50">
        <v>9642</v>
      </c>
      <c r="B9645" s="51">
        <v>63.259605050965511</v>
      </c>
    </row>
    <row r="9646" spans="1:2" x14ac:dyDescent="0.2">
      <c r="A9646" s="50">
        <v>9643</v>
      </c>
      <c r="B9646" s="51">
        <v>62.664318738888433</v>
      </c>
    </row>
    <row r="9647" spans="1:2" x14ac:dyDescent="0.2">
      <c r="A9647" s="50">
        <v>9644</v>
      </c>
      <c r="B9647" s="51">
        <v>60.030967191373698</v>
      </c>
    </row>
    <row r="9648" spans="1:2" x14ac:dyDescent="0.2">
      <c r="A9648" s="50">
        <v>9645</v>
      </c>
      <c r="B9648" s="51">
        <v>61.937178522219746</v>
      </c>
    </row>
    <row r="9649" spans="1:2" x14ac:dyDescent="0.2">
      <c r="A9649" s="50">
        <v>9646</v>
      </c>
      <c r="B9649" s="51">
        <v>64.192739987910684</v>
      </c>
    </row>
    <row r="9650" spans="1:2" x14ac:dyDescent="0.2">
      <c r="A9650" s="50">
        <v>9647</v>
      </c>
      <c r="B9650" s="51">
        <v>60.418898634855651</v>
      </c>
    </row>
    <row r="9651" spans="1:2" x14ac:dyDescent="0.2">
      <c r="A9651" s="50">
        <v>9648</v>
      </c>
      <c r="B9651" s="51">
        <v>62.581451464450922</v>
      </c>
    </row>
    <row r="9652" spans="1:2" x14ac:dyDescent="0.2">
      <c r="A9652" s="50">
        <v>9649</v>
      </c>
      <c r="B9652" s="51">
        <v>61.981234772361965</v>
      </c>
    </row>
    <row r="9653" spans="1:2" x14ac:dyDescent="0.2">
      <c r="A9653" s="50">
        <v>9650</v>
      </c>
      <c r="B9653" s="51">
        <v>60.811075009664258</v>
      </c>
    </row>
    <row r="9654" spans="1:2" x14ac:dyDescent="0.2">
      <c r="A9654" s="50">
        <v>9651</v>
      </c>
      <c r="B9654" s="51">
        <v>64.715629067401096</v>
      </c>
    </row>
    <row r="9655" spans="1:2" x14ac:dyDescent="0.2">
      <c r="A9655" s="50">
        <v>9652</v>
      </c>
      <c r="B9655" s="51">
        <v>58.692223090767072</v>
      </c>
    </row>
    <row r="9656" spans="1:2" x14ac:dyDescent="0.2">
      <c r="A9656" s="50">
        <v>9653</v>
      </c>
      <c r="B9656" s="51">
        <v>58.884690356490218</v>
      </c>
    </row>
    <row r="9657" spans="1:2" x14ac:dyDescent="0.2">
      <c r="A9657" s="50">
        <v>9654</v>
      </c>
      <c r="B9657" s="51">
        <v>58.185819634627947</v>
      </c>
    </row>
    <row r="9658" spans="1:2" x14ac:dyDescent="0.2">
      <c r="A9658" s="50">
        <v>9655</v>
      </c>
      <c r="B9658" s="51">
        <v>59.697579906819314</v>
      </c>
    </row>
    <row r="9659" spans="1:2" x14ac:dyDescent="0.2">
      <c r="A9659" s="50">
        <v>9656</v>
      </c>
      <c r="B9659" s="51">
        <v>64.311145510623874</v>
      </c>
    </row>
    <row r="9660" spans="1:2" x14ac:dyDescent="0.2">
      <c r="A9660" s="50">
        <v>9657</v>
      </c>
      <c r="B9660" s="51">
        <v>63.301807474388248</v>
      </c>
    </row>
    <row r="9661" spans="1:2" x14ac:dyDescent="0.2">
      <c r="A9661" s="50">
        <v>9658</v>
      </c>
      <c r="B9661" s="51">
        <v>64.348521280850093</v>
      </c>
    </row>
    <row r="9662" spans="1:2" x14ac:dyDescent="0.2">
      <c r="A9662" s="50">
        <v>9659</v>
      </c>
      <c r="B9662" s="51">
        <v>61.725531589043712</v>
      </c>
    </row>
    <row r="9663" spans="1:2" x14ac:dyDescent="0.2">
      <c r="A9663" s="50">
        <v>9660</v>
      </c>
      <c r="B9663" s="51">
        <v>63.126609457068753</v>
      </c>
    </row>
    <row r="9664" spans="1:2" x14ac:dyDescent="0.2">
      <c r="A9664" s="50">
        <v>9661</v>
      </c>
      <c r="B9664" s="51">
        <v>63.037187527693177</v>
      </c>
    </row>
    <row r="9665" spans="1:2" x14ac:dyDescent="0.2">
      <c r="A9665" s="50">
        <v>9662</v>
      </c>
      <c r="B9665" s="51">
        <v>66.359685756893583</v>
      </c>
    </row>
    <row r="9666" spans="1:2" x14ac:dyDescent="0.2">
      <c r="A9666" s="50">
        <v>9663</v>
      </c>
      <c r="B9666" s="51">
        <v>58.465687053532157</v>
      </c>
    </row>
    <row r="9667" spans="1:2" x14ac:dyDescent="0.2">
      <c r="A9667" s="50">
        <v>9664</v>
      </c>
      <c r="B9667" s="51">
        <v>59.342081711189209</v>
      </c>
    </row>
    <row r="9668" spans="1:2" x14ac:dyDescent="0.2">
      <c r="A9668" s="50">
        <v>9665</v>
      </c>
      <c r="B9668" s="51">
        <v>65.492491568773062</v>
      </c>
    </row>
    <row r="9669" spans="1:2" x14ac:dyDescent="0.2">
      <c r="A9669" s="50">
        <v>9666</v>
      </c>
      <c r="B9669" s="51">
        <v>61.66660983918625</v>
      </c>
    </row>
    <row r="9670" spans="1:2" x14ac:dyDescent="0.2">
      <c r="A9670" s="50">
        <v>9667</v>
      </c>
      <c r="B9670" s="51">
        <v>63.327757465432015</v>
      </c>
    </row>
    <row r="9671" spans="1:2" x14ac:dyDescent="0.2">
      <c r="A9671" s="50">
        <v>9668</v>
      </c>
      <c r="B9671" s="51">
        <v>62.484953598200896</v>
      </c>
    </row>
    <row r="9672" spans="1:2" x14ac:dyDescent="0.2">
      <c r="A9672" s="50">
        <v>9669</v>
      </c>
      <c r="B9672" s="51">
        <v>60.741652807922087</v>
      </c>
    </row>
    <row r="9673" spans="1:2" x14ac:dyDescent="0.2">
      <c r="A9673" s="50">
        <v>9670</v>
      </c>
      <c r="B9673" s="51">
        <v>65.115108803545652</v>
      </c>
    </row>
    <row r="9674" spans="1:2" x14ac:dyDescent="0.2">
      <c r="A9674" s="50">
        <v>9671</v>
      </c>
      <c r="B9674" s="51">
        <v>65.936193931143819</v>
      </c>
    </row>
    <row r="9675" spans="1:2" x14ac:dyDescent="0.2">
      <c r="A9675" s="50">
        <v>9672</v>
      </c>
      <c r="B9675" s="51">
        <v>61.305170105195977</v>
      </c>
    </row>
    <row r="9676" spans="1:2" x14ac:dyDescent="0.2">
      <c r="A9676" s="50">
        <v>9673</v>
      </c>
      <c r="B9676" s="51">
        <v>64.971582799460336</v>
      </c>
    </row>
    <row r="9677" spans="1:2" x14ac:dyDescent="0.2">
      <c r="A9677" s="50">
        <v>9674</v>
      </c>
      <c r="B9677" s="51">
        <v>67.194344847707711</v>
      </c>
    </row>
    <row r="9678" spans="1:2" x14ac:dyDescent="0.2">
      <c r="A9678" s="50">
        <v>9675</v>
      </c>
      <c r="B9678" s="51">
        <v>60.714998567145379</v>
      </c>
    </row>
    <row r="9679" spans="1:2" x14ac:dyDescent="0.2">
      <c r="A9679" s="50">
        <v>9676</v>
      </c>
      <c r="B9679" s="51">
        <v>61.878933454759064</v>
      </c>
    </row>
    <row r="9680" spans="1:2" x14ac:dyDescent="0.2">
      <c r="A9680" s="50">
        <v>9677</v>
      </c>
      <c r="B9680" s="51">
        <v>64.490392679296761</v>
      </c>
    </row>
    <row r="9681" spans="1:2" x14ac:dyDescent="0.2">
      <c r="A9681" s="50">
        <v>9678</v>
      </c>
      <c r="B9681" s="51">
        <v>59.58687380348173</v>
      </c>
    </row>
    <row r="9682" spans="1:2" x14ac:dyDescent="0.2">
      <c r="A9682" s="50">
        <v>9679</v>
      </c>
      <c r="B9682" s="51">
        <v>64.627253179351129</v>
      </c>
    </row>
    <row r="9683" spans="1:2" x14ac:dyDescent="0.2">
      <c r="A9683" s="50">
        <v>9680</v>
      </c>
      <c r="B9683" s="51">
        <v>62.724968580062395</v>
      </c>
    </row>
    <row r="9684" spans="1:2" x14ac:dyDescent="0.2">
      <c r="A9684" s="50">
        <v>9681</v>
      </c>
      <c r="B9684" s="51">
        <v>59.73784499668804</v>
      </c>
    </row>
    <row r="9685" spans="1:2" x14ac:dyDescent="0.2">
      <c r="A9685" s="50">
        <v>9682</v>
      </c>
      <c r="B9685" s="51">
        <v>62.462540257942329</v>
      </c>
    </row>
    <row r="9686" spans="1:2" x14ac:dyDescent="0.2">
      <c r="A9686" s="50">
        <v>9683</v>
      </c>
      <c r="B9686" s="51">
        <v>62.33061187088002</v>
      </c>
    </row>
    <row r="9687" spans="1:2" x14ac:dyDescent="0.2">
      <c r="A9687" s="50">
        <v>9684</v>
      </c>
      <c r="B9687" s="51">
        <v>59.112437242086045</v>
      </c>
    </row>
    <row r="9688" spans="1:2" x14ac:dyDescent="0.2">
      <c r="A9688" s="50">
        <v>9685</v>
      </c>
      <c r="B9688" s="51">
        <v>63.414182439333153</v>
      </c>
    </row>
    <row r="9689" spans="1:2" x14ac:dyDescent="0.2">
      <c r="A9689" s="50">
        <v>9686</v>
      </c>
      <c r="B9689" s="51">
        <v>58.768438546040407</v>
      </c>
    </row>
    <row r="9690" spans="1:2" x14ac:dyDescent="0.2">
      <c r="A9690" s="50">
        <v>9687</v>
      </c>
      <c r="B9690" s="51">
        <v>63.866667909428806</v>
      </c>
    </row>
    <row r="9691" spans="1:2" x14ac:dyDescent="0.2">
      <c r="A9691" s="50">
        <v>9688</v>
      </c>
      <c r="B9691" s="51">
        <v>64.557649860026658</v>
      </c>
    </row>
    <row r="9692" spans="1:2" x14ac:dyDescent="0.2">
      <c r="A9692" s="50">
        <v>9689</v>
      </c>
      <c r="B9692" s="51">
        <v>61.366617387473255</v>
      </c>
    </row>
    <row r="9693" spans="1:2" x14ac:dyDescent="0.2">
      <c r="A9693" s="50">
        <v>9690</v>
      </c>
      <c r="B9693" s="51">
        <v>64.599783274419579</v>
      </c>
    </row>
    <row r="9694" spans="1:2" x14ac:dyDescent="0.2">
      <c r="A9694" s="50">
        <v>9691</v>
      </c>
      <c r="B9694" s="51">
        <v>59.204512670293418</v>
      </c>
    </row>
    <row r="9695" spans="1:2" x14ac:dyDescent="0.2">
      <c r="A9695" s="50">
        <v>9692</v>
      </c>
      <c r="B9695" s="51">
        <v>66.228483813438871</v>
      </c>
    </row>
    <row r="9696" spans="1:2" x14ac:dyDescent="0.2">
      <c r="A9696" s="50">
        <v>9693</v>
      </c>
      <c r="B9696" s="51">
        <v>61.116832812050681</v>
      </c>
    </row>
    <row r="9697" spans="1:2" x14ac:dyDescent="0.2">
      <c r="A9697" s="50">
        <v>9694</v>
      </c>
      <c r="B9697" s="51">
        <v>60.758618560295453</v>
      </c>
    </row>
    <row r="9698" spans="1:2" x14ac:dyDescent="0.2">
      <c r="A9698" s="50">
        <v>9695</v>
      </c>
      <c r="B9698" s="51">
        <v>63.276029341816333</v>
      </c>
    </row>
    <row r="9699" spans="1:2" x14ac:dyDescent="0.2">
      <c r="A9699" s="50">
        <v>9696</v>
      </c>
      <c r="B9699" s="51">
        <v>59.629589860551619</v>
      </c>
    </row>
    <row r="9700" spans="1:2" x14ac:dyDescent="0.2">
      <c r="A9700" s="50">
        <v>9697</v>
      </c>
      <c r="B9700" s="51">
        <v>62.641474180287396</v>
      </c>
    </row>
    <row r="9701" spans="1:2" x14ac:dyDescent="0.2">
      <c r="A9701" s="50">
        <v>9698</v>
      </c>
      <c r="B9701" s="51">
        <v>61.80637458789284</v>
      </c>
    </row>
    <row r="9702" spans="1:2" x14ac:dyDescent="0.2">
      <c r="A9702" s="50">
        <v>9699</v>
      </c>
      <c r="B9702" s="51">
        <v>61.389739098895248</v>
      </c>
    </row>
    <row r="9703" spans="1:2" x14ac:dyDescent="0.2">
      <c r="A9703" s="50">
        <v>9700</v>
      </c>
      <c r="B9703" s="51">
        <v>62.626874980765528</v>
      </c>
    </row>
    <row r="9704" spans="1:2" x14ac:dyDescent="0.2">
      <c r="A9704" s="50">
        <v>9701</v>
      </c>
      <c r="B9704" s="51">
        <v>65.210955753743789</v>
      </c>
    </row>
    <row r="9705" spans="1:2" x14ac:dyDescent="0.2">
      <c r="A9705" s="50">
        <v>9702</v>
      </c>
      <c r="B9705" s="51">
        <v>60.339885092145941</v>
      </c>
    </row>
    <row r="9706" spans="1:2" x14ac:dyDescent="0.2">
      <c r="A9706" s="50">
        <v>9703</v>
      </c>
      <c r="B9706" s="51">
        <v>62.762907398130999</v>
      </c>
    </row>
    <row r="9707" spans="1:2" x14ac:dyDescent="0.2">
      <c r="A9707" s="50">
        <v>9704</v>
      </c>
      <c r="B9707" s="51">
        <v>61.450432197990636</v>
      </c>
    </row>
    <row r="9708" spans="1:2" x14ac:dyDescent="0.2">
      <c r="A9708" s="50">
        <v>9705</v>
      </c>
      <c r="B9708" s="51">
        <v>62.448206243342092</v>
      </c>
    </row>
    <row r="9709" spans="1:2" x14ac:dyDescent="0.2">
      <c r="A9709" s="50">
        <v>9706</v>
      </c>
      <c r="B9709" s="51">
        <v>57.47484718555107</v>
      </c>
    </row>
    <row r="9710" spans="1:2" x14ac:dyDescent="0.2">
      <c r="A9710" s="50">
        <v>9707</v>
      </c>
      <c r="B9710" s="51">
        <v>65.151864709536582</v>
      </c>
    </row>
    <row r="9711" spans="1:2" x14ac:dyDescent="0.2">
      <c r="A9711" s="50">
        <v>9708</v>
      </c>
      <c r="B9711" s="51">
        <v>62.017348731664107</v>
      </c>
    </row>
    <row r="9712" spans="1:2" x14ac:dyDescent="0.2">
      <c r="A9712" s="50">
        <v>9709</v>
      </c>
      <c r="B9712" s="51">
        <v>62.213812346951613</v>
      </c>
    </row>
    <row r="9713" spans="1:2" x14ac:dyDescent="0.2">
      <c r="A9713" s="50">
        <v>9710</v>
      </c>
      <c r="B9713" s="51">
        <v>59.840306030415242</v>
      </c>
    </row>
    <row r="9714" spans="1:2" x14ac:dyDescent="0.2">
      <c r="A9714" s="50">
        <v>9711</v>
      </c>
      <c r="B9714" s="51">
        <v>62.286303954358118</v>
      </c>
    </row>
    <row r="9715" spans="1:2" x14ac:dyDescent="0.2">
      <c r="A9715" s="50">
        <v>9712</v>
      </c>
      <c r="B9715" s="51">
        <v>62.871426887895026</v>
      </c>
    </row>
    <row r="9716" spans="1:2" x14ac:dyDescent="0.2">
      <c r="A9716" s="50">
        <v>9713</v>
      </c>
      <c r="B9716" s="51">
        <v>63.897709756774823</v>
      </c>
    </row>
    <row r="9717" spans="1:2" x14ac:dyDescent="0.2">
      <c r="A9717" s="50">
        <v>9714</v>
      </c>
      <c r="B9717" s="51">
        <v>62.604133602232174</v>
      </c>
    </row>
    <row r="9718" spans="1:2" x14ac:dyDescent="0.2">
      <c r="A9718" s="50">
        <v>9715</v>
      </c>
      <c r="B9718" s="51">
        <v>60.289577758859281</v>
      </c>
    </row>
    <row r="9719" spans="1:2" x14ac:dyDescent="0.2">
      <c r="A9719" s="50">
        <v>9716</v>
      </c>
      <c r="B9719" s="51">
        <v>61.404508972891918</v>
      </c>
    </row>
    <row r="9720" spans="1:2" x14ac:dyDescent="0.2">
      <c r="A9720" s="50">
        <v>9717</v>
      </c>
      <c r="B9720" s="51">
        <v>61.465080930163893</v>
      </c>
    </row>
    <row r="9721" spans="1:2" x14ac:dyDescent="0.2">
      <c r="A9721" s="50">
        <v>9718</v>
      </c>
      <c r="B9721" s="51">
        <v>61.281740854726841</v>
      </c>
    </row>
    <row r="9722" spans="1:2" x14ac:dyDescent="0.2">
      <c r="A9722" s="50">
        <v>9719</v>
      </c>
      <c r="B9722" s="51">
        <v>61.820559304951772</v>
      </c>
    </row>
    <row r="9723" spans="1:2" x14ac:dyDescent="0.2">
      <c r="A9723" s="50">
        <v>9720</v>
      </c>
      <c r="B9723" s="51">
        <v>64.839071631943199</v>
      </c>
    </row>
    <row r="9724" spans="1:2" x14ac:dyDescent="0.2">
      <c r="A9724" s="50">
        <v>9721</v>
      </c>
      <c r="B9724" s="51">
        <v>57.809026822985409</v>
      </c>
    </row>
    <row r="9725" spans="1:2" x14ac:dyDescent="0.2">
      <c r="A9725" s="50">
        <v>9722</v>
      </c>
      <c r="B9725" s="51">
        <v>59.996152026572332</v>
      </c>
    </row>
    <row r="9726" spans="1:2" x14ac:dyDescent="0.2">
      <c r="A9726" s="50">
        <v>9723</v>
      </c>
      <c r="B9726" s="51">
        <v>63.557887305434292</v>
      </c>
    </row>
    <row r="9727" spans="1:2" x14ac:dyDescent="0.2">
      <c r="A9727" s="50">
        <v>9724</v>
      </c>
      <c r="B9727" s="51">
        <v>67.540543416257748</v>
      </c>
    </row>
    <row r="9728" spans="1:2" x14ac:dyDescent="0.2">
      <c r="A9728" s="50">
        <v>9725</v>
      </c>
      <c r="B9728" s="51">
        <v>66.611883037837885</v>
      </c>
    </row>
    <row r="9729" spans="1:2" x14ac:dyDescent="0.2">
      <c r="A9729" s="50">
        <v>9726</v>
      </c>
      <c r="B9729" s="51">
        <v>60.920935740324651</v>
      </c>
    </row>
    <row r="9730" spans="1:2" x14ac:dyDescent="0.2">
      <c r="A9730" s="50">
        <v>9727</v>
      </c>
      <c r="B9730" s="51">
        <v>61.343415644039311</v>
      </c>
    </row>
    <row r="9731" spans="1:2" x14ac:dyDescent="0.2">
      <c r="A9731" s="50">
        <v>9728</v>
      </c>
      <c r="B9731" s="51">
        <v>61.644221881509097</v>
      </c>
    </row>
    <row r="9732" spans="1:2" x14ac:dyDescent="0.2">
      <c r="A9732" s="50">
        <v>9729</v>
      </c>
      <c r="B9732" s="51">
        <v>60.68813327663544</v>
      </c>
    </row>
    <row r="9733" spans="1:2" x14ac:dyDescent="0.2">
      <c r="A9733" s="50">
        <v>9730</v>
      </c>
      <c r="B9733" s="51">
        <v>63.485277162313061</v>
      </c>
    </row>
    <row r="9734" spans="1:2" x14ac:dyDescent="0.2">
      <c r="A9734" s="50">
        <v>9731</v>
      </c>
      <c r="B9734" s="51">
        <v>57.968091257981712</v>
      </c>
    </row>
    <row r="9735" spans="1:2" x14ac:dyDescent="0.2">
      <c r="A9735" s="50">
        <v>9732</v>
      </c>
      <c r="B9735" s="51">
        <v>64.744826203699517</v>
      </c>
    </row>
    <row r="9736" spans="1:2" x14ac:dyDescent="0.2">
      <c r="A9736" s="50">
        <v>9733</v>
      </c>
      <c r="B9736" s="51">
        <v>62.544361672322047</v>
      </c>
    </row>
    <row r="9737" spans="1:2" x14ac:dyDescent="0.2">
      <c r="A9737" s="50">
        <v>9734</v>
      </c>
      <c r="B9737" s="51">
        <v>60.524273192707014</v>
      </c>
    </row>
    <row r="9738" spans="1:2" x14ac:dyDescent="0.2">
      <c r="A9738" s="50">
        <v>9735</v>
      </c>
      <c r="B9738" s="51">
        <v>60.827716170037569</v>
      </c>
    </row>
    <row r="9739" spans="1:2" x14ac:dyDescent="0.2">
      <c r="A9739" s="50">
        <v>9736</v>
      </c>
      <c r="B9739" s="51">
        <v>63.077273826078397</v>
      </c>
    </row>
    <row r="9740" spans="1:2" x14ac:dyDescent="0.2">
      <c r="A9740" s="50">
        <v>9737</v>
      </c>
      <c r="B9740" s="51">
        <v>60.448234961128463</v>
      </c>
    </row>
    <row r="9741" spans="1:2" x14ac:dyDescent="0.2">
      <c r="A9741" s="50">
        <v>9738</v>
      </c>
      <c r="B9741" s="51">
        <v>61.02787797310706</v>
      </c>
    </row>
    <row r="9742" spans="1:2" x14ac:dyDescent="0.2">
      <c r="A9742" s="50">
        <v>9739</v>
      </c>
      <c r="B9742" s="51">
        <v>62.521823030498432</v>
      </c>
    </row>
    <row r="9743" spans="1:2" x14ac:dyDescent="0.2">
      <c r="A9743" s="50">
        <v>9740</v>
      </c>
      <c r="B9743" s="51">
        <v>62.155603229903505</v>
      </c>
    </row>
    <row r="9744" spans="1:2" x14ac:dyDescent="0.2">
      <c r="A9744" s="50">
        <v>9741</v>
      </c>
      <c r="B9744" s="51">
        <v>60.120368751026014</v>
      </c>
    </row>
    <row r="9745" spans="1:2" x14ac:dyDescent="0.2">
      <c r="A9745" s="50">
        <v>9742</v>
      </c>
      <c r="B9745" s="51">
        <v>61.762012560047872</v>
      </c>
    </row>
    <row r="9746" spans="1:2" x14ac:dyDescent="0.2">
      <c r="A9746" s="50">
        <v>9743</v>
      </c>
      <c r="B9746" s="51">
        <v>65.272303681993677</v>
      </c>
    </row>
    <row r="9747" spans="1:2" x14ac:dyDescent="0.2">
      <c r="A9747" s="50">
        <v>9744</v>
      </c>
      <c r="B9747" s="51">
        <v>65.312888016417617</v>
      </c>
    </row>
    <row r="9748" spans="1:2" x14ac:dyDescent="0.2">
      <c r="A9748" s="50">
        <v>9745</v>
      </c>
      <c r="B9748" s="51">
        <v>61.842684122063275</v>
      </c>
    </row>
    <row r="9749" spans="1:2" x14ac:dyDescent="0.2">
      <c r="A9749" s="50">
        <v>9746</v>
      </c>
      <c r="B9749" s="51">
        <v>62.748069697798378</v>
      </c>
    </row>
    <row r="9750" spans="1:2" x14ac:dyDescent="0.2">
      <c r="A9750" s="50">
        <v>9747</v>
      </c>
      <c r="B9750" s="51">
        <v>64.450457234437181</v>
      </c>
    </row>
    <row r="9751" spans="1:2" x14ac:dyDescent="0.2">
      <c r="A9751" s="50">
        <v>9748</v>
      </c>
      <c r="B9751" s="51">
        <v>61.547841446285808</v>
      </c>
    </row>
    <row r="9752" spans="1:2" x14ac:dyDescent="0.2">
      <c r="A9752" s="50">
        <v>9749</v>
      </c>
      <c r="B9752" s="51">
        <v>63.767212574170344</v>
      </c>
    </row>
    <row r="9753" spans="1:2" x14ac:dyDescent="0.2">
      <c r="A9753" s="50">
        <v>9750</v>
      </c>
      <c r="B9753" s="51">
        <v>61.427506389742241</v>
      </c>
    </row>
    <row r="9754" spans="1:2" x14ac:dyDescent="0.2">
      <c r="A9754" s="50">
        <v>9751</v>
      </c>
      <c r="B9754" s="51">
        <v>64.287534548357243</v>
      </c>
    </row>
    <row r="9755" spans="1:2" x14ac:dyDescent="0.2">
      <c r="A9755" s="50">
        <v>9752</v>
      </c>
      <c r="B9755" s="51">
        <v>60.174213716601209</v>
      </c>
    </row>
    <row r="9756" spans="1:2" x14ac:dyDescent="0.2">
      <c r="A9756" s="50">
        <v>9753</v>
      </c>
      <c r="B9756" s="51">
        <v>63.142523805882568</v>
      </c>
    </row>
    <row r="9757" spans="1:2" x14ac:dyDescent="0.2">
      <c r="A9757" s="50">
        <v>9754</v>
      </c>
      <c r="B9757" s="51">
        <v>60.206446614068</v>
      </c>
    </row>
    <row r="9758" spans="1:2" x14ac:dyDescent="0.2">
      <c r="A9758" s="50">
        <v>9755</v>
      </c>
      <c r="B9758" s="51">
        <v>61.584884798233141</v>
      </c>
    </row>
    <row r="9759" spans="1:2" x14ac:dyDescent="0.2">
      <c r="A9759" s="50">
        <v>9756</v>
      </c>
      <c r="B9759" s="51">
        <v>60.895551535812572</v>
      </c>
    </row>
    <row r="9760" spans="1:2" x14ac:dyDescent="0.2">
      <c r="A9760" s="50">
        <v>9757</v>
      </c>
      <c r="B9760" s="51">
        <v>62.886558342026255</v>
      </c>
    </row>
    <row r="9761" spans="1:2" x14ac:dyDescent="0.2">
      <c r="A9761" s="50">
        <v>9758</v>
      </c>
      <c r="B9761" s="51">
        <v>61.076956441007361</v>
      </c>
    </row>
    <row r="9762" spans="1:2" x14ac:dyDescent="0.2">
      <c r="A9762" s="50">
        <v>9759</v>
      </c>
      <c r="B9762" s="51">
        <v>63.613980594126943</v>
      </c>
    </row>
    <row r="9763" spans="1:2" x14ac:dyDescent="0.2">
      <c r="A9763" s="50">
        <v>9760</v>
      </c>
      <c r="B9763" s="51">
        <v>61.784207919245063</v>
      </c>
    </row>
    <row r="9764" spans="1:2" x14ac:dyDescent="0.2">
      <c r="A9764" s="50">
        <v>9761</v>
      </c>
      <c r="B9764" s="51">
        <v>62.93406386207112</v>
      </c>
    </row>
    <row r="9765" spans="1:2" x14ac:dyDescent="0.2">
      <c r="A9765" s="50">
        <v>9762</v>
      </c>
      <c r="B9765" s="51">
        <v>63.660751969776889</v>
      </c>
    </row>
    <row r="9766" spans="1:2" x14ac:dyDescent="0.2">
      <c r="A9766" s="50">
        <v>9763</v>
      </c>
      <c r="B9766" s="51">
        <v>63.167483689715063</v>
      </c>
    </row>
    <row r="9767" spans="1:2" x14ac:dyDescent="0.2">
      <c r="A9767" s="50">
        <v>9764</v>
      </c>
      <c r="B9767" s="51">
        <v>65.059308551528488</v>
      </c>
    </row>
    <row r="9768" spans="1:2" x14ac:dyDescent="0.2">
      <c r="A9768" s="50">
        <v>9765</v>
      </c>
      <c r="B9768" s="51">
        <v>60.570542378302669</v>
      </c>
    </row>
    <row r="9769" spans="1:2" x14ac:dyDescent="0.2">
      <c r="A9769" s="50">
        <v>9766</v>
      </c>
      <c r="B9769" s="51">
        <v>62.227948111717289</v>
      </c>
    </row>
    <row r="9770" spans="1:2" x14ac:dyDescent="0.2">
      <c r="A9770" s="50">
        <v>9767</v>
      </c>
      <c r="B9770" s="51">
        <v>63.061582537045091</v>
      </c>
    </row>
    <row r="9771" spans="1:2" x14ac:dyDescent="0.2">
      <c r="A9771" s="50">
        <v>9768</v>
      </c>
      <c r="B9771" s="51">
        <v>63.234096712579237</v>
      </c>
    </row>
    <row r="9772" spans="1:2" x14ac:dyDescent="0.2">
      <c r="A9772" s="50">
        <v>9769</v>
      </c>
      <c r="B9772" s="51">
        <v>64.670931180293067</v>
      </c>
    </row>
    <row r="9773" spans="1:2" x14ac:dyDescent="0.2">
      <c r="A9773" s="50">
        <v>9770</v>
      </c>
      <c r="B9773" s="51">
        <v>61.180346838943734</v>
      </c>
    </row>
    <row r="9774" spans="1:2" x14ac:dyDescent="0.2">
      <c r="A9774" s="50">
        <v>9771</v>
      </c>
      <c r="B9774" s="51">
        <v>60.542423776427441</v>
      </c>
    </row>
    <row r="9775" spans="1:2" x14ac:dyDescent="0.2">
      <c r="A9775" s="50">
        <v>9772</v>
      </c>
      <c r="B9775" s="51">
        <v>63.94943300308384</v>
      </c>
    </row>
    <row r="9776" spans="1:2" x14ac:dyDescent="0.2">
      <c r="A9776" s="50">
        <v>9773</v>
      </c>
      <c r="B9776" s="51">
        <v>64.251166762892709</v>
      </c>
    </row>
    <row r="9777" spans="1:2" x14ac:dyDescent="0.2">
      <c r="A9777" s="50">
        <v>9774</v>
      </c>
      <c r="B9777" s="51">
        <v>61.901004315470388</v>
      </c>
    </row>
    <row r="9778" spans="1:2" x14ac:dyDescent="0.2">
      <c r="A9778" s="50">
        <v>9775</v>
      </c>
      <c r="B9778" s="51">
        <v>62.566952480085568</v>
      </c>
    </row>
    <row r="9779" spans="1:2" x14ac:dyDescent="0.2">
      <c r="A9779" s="50">
        <v>9776</v>
      </c>
      <c r="B9779" s="51">
        <v>65.782681848386076</v>
      </c>
    </row>
    <row r="9780" spans="1:2" x14ac:dyDescent="0.2">
      <c r="A9780" s="50">
        <v>9777</v>
      </c>
      <c r="B9780" s="51">
        <v>59.468870171958173</v>
      </c>
    </row>
    <row r="9781" spans="1:2" x14ac:dyDescent="0.2">
      <c r="A9781" s="50">
        <v>9778</v>
      </c>
      <c r="B9781" s="51">
        <v>65.00530047781352</v>
      </c>
    </row>
    <row r="9782" spans="1:2" x14ac:dyDescent="0.2">
      <c r="A9782" s="50">
        <v>9779</v>
      </c>
      <c r="B9782" s="51">
        <v>62.191756951080805</v>
      </c>
    </row>
    <row r="9783" spans="1:2" x14ac:dyDescent="0.2">
      <c r="A9783" s="50">
        <v>9780</v>
      </c>
      <c r="B9783" s="51">
        <v>61.688955914115176</v>
      </c>
    </row>
    <row r="9784" spans="1:2" x14ac:dyDescent="0.2">
      <c r="A9784" s="50">
        <v>9781</v>
      </c>
      <c r="B9784" s="51">
        <v>61.747779307312314</v>
      </c>
    </row>
    <row r="9785" spans="1:2" x14ac:dyDescent="0.2">
      <c r="A9785" s="50">
        <v>9782</v>
      </c>
      <c r="B9785" s="51">
        <v>61.570438569895245</v>
      </c>
    </row>
    <row r="9786" spans="1:2" x14ac:dyDescent="0.2">
      <c r="A9786" s="50">
        <v>9783</v>
      </c>
      <c r="B9786" s="51">
        <v>62.097465084323886</v>
      </c>
    </row>
    <row r="9787" spans="1:2" x14ac:dyDescent="0.2">
      <c r="A9787" s="50">
        <v>9784</v>
      </c>
      <c r="B9787" s="51">
        <v>60.370082346998629</v>
      </c>
    </row>
    <row r="9788" spans="1:2" x14ac:dyDescent="0.2">
      <c r="A9788" s="50">
        <v>9785</v>
      </c>
      <c r="B9788" s="51">
        <v>61.219420667599636</v>
      </c>
    </row>
    <row r="9789" spans="1:2" x14ac:dyDescent="0.2">
      <c r="A9789" s="50">
        <v>9786</v>
      </c>
      <c r="B9789" s="51">
        <v>61.995337236225254</v>
      </c>
    </row>
    <row r="9790" spans="1:2" x14ac:dyDescent="0.2">
      <c r="A9790" s="50">
        <v>9787</v>
      </c>
      <c r="B9790" s="51">
        <v>63.929116782575512</v>
      </c>
    </row>
    <row r="9791" spans="1:2" x14ac:dyDescent="0.2">
      <c r="A9791" s="50">
        <v>9788</v>
      </c>
      <c r="B9791" s="51">
        <v>61.052483075587794</v>
      </c>
    </row>
    <row r="9792" spans="1:2" x14ac:dyDescent="0.2">
      <c r="A9792" s="50">
        <v>9789</v>
      </c>
      <c r="B9792" s="51">
        <v>60.962237880917819</v>
      </c>
    </row>
    <row r="9793" spans="1:2" x14ac:dyDescent="0.2">
      <c r="A9793" s="50">
        <v>9790</v>
      </c>
      <c r="B9793" s="51">
        <v>62.701941824380704</v>
      </c>
    </row>
    <row r="9794" spans="1:2" x14ac:dyDescent="0.2">
      <c r="A9794" s="50">
        <v>9791</v>
      </c>
      <c r="B9794" s="51">
        <v>61.62985825570015</v>
      </c>
    </row>
    <row r="9795" spans="1:2" x14ac:dyDescent="0.2">
      <c r="A9795" s="50">
        <v>9792</v>
      </c>
      <c r="B9795" s="51">
        <v>61.923059002412856</v>
      </c>
    </row>
    <row r="9796" spans="1:2" x14ac:dyDescent="0.2">
      <c r="A9796" s="50">
        <v>9793</v>
      </c>
      <c r="B9796" s="51">
        <v>61.012045954527068</v>
      </c>
    </row>
    <row r="9797" spans="1:2" x14ac:dyDescent="0.2">
      <c r="A9797" s="50">
        <v>9794</v>
      </c>
      <c r="B9797" s="51">
        <v>63.846969637859338</v>
      </c>
    </row>
    <row r="9798" spans="1:2" x14ac:dyDescent="0.2">
      <c r="A9798" s="50">
        <v>9795</v>
      </c>
      <c r="B9798" s="51">
        <v>61.243102126306944</v>
      </c>
    </row>
    <row r="9799" spans="1:2" x14ac:dyDescent="0.2">
      <c r="A9799" s="50">
        <v>9796</v>
      </c>
      <c r="B9799" s="51">
        <v>65.446928343586663</v>
      </c>
    </row>
    <row r="9800" spans="1:2" x14ac:dyDescent="0.2">
      <c r="A9800" s="50">
        <v>9797</v>
      </c>
      <c r="B9800" s="51">
        <v>64.87031826994702</v>
      </c>
    </row>
    <row r="9801" spans="1:2" x14ac:dyDescent="0.2">
      <c r="A9801" s="50">
        <v>9798</v>
      </c>
      <c r="B9801" s="51">
        <v>62.367040510786957</v>
      </c>
    </row>
    <row r="9802" spans="1:2" x14ac:dyDescent="0.2">
      <c r="A9802" s="50">
        <v>9799</v>
      </c>
      <c r="B9802" s="51">
        <v>61.140980245159817</v>
      </c>
    </row>
    <row r="9803" spans="1:2" x14ac:dyDescent="0.2">
      <c r="A9803" s="50">
        <v>9800</v>
      </c>
      <c r="B9803" s="51">
        <v>63.397149699651912</v>
      </c>
    </row>
    <row r="9804" spans="1:2" x14ac:dyDescent="0.2">
      <c r="A9804" s="50">
        <v>9801</v>
      </c>
      <c r="B9804" s="51">
        <v>62.308444860270157</v>
      </c>
    </row>
    <row r="9805" spans="1:2" x14ac:dyDescent="0.2">
      <c r="A9805" s="50">
        <v>9802</v>
      </c>
      <c r="B9805" s="51">
        <v>61.328510377334638</v>
      </c>
    </row>
    <row r="9806" spans="1:2" x14ac:dyDescent="0.2">
      <c r="A9806" s="50">
        <v>9803</v>
      </c>
      <c r="B9806" s="51">
        <v>62.809449337619121</v>
      </c>
    </row>
    <row r="9807" spans="1:2" x14ac:dyDescent="0.2">
      <c r="A9807" s="50">
        <v>9804</v>
      </c>
      <c r="B9807" s="51">
        <v>64.157837560808574</v>
      </c>
    </row>
    <row r="9808" spans="1:2" x14ac:dyDescent="0.2">
      <c r="A9808" s="50">
        <v>9805</v>
      </c>
      <c r="B9808" s="51">
        <v>62.075457461526319</v>
      </c>
    </row>
    <row r="9809" spans="1:2" x14ac:dyDescent="0.2">
      <c r="A9809" s="50">
        <v>9806</v>
      </c>
      <c r="B9809" s="51">
        <v>62.039356168993535</v>
      </c>
    </row>
    <row r="9810" spans="1:2" x14ac:dyDescent="0.2">
      <c r="A9810" s="50">
        <v>9807</v>
      </c>
      <c r="B9810" s="51">
        <v>60.59840429985146</v>
      </c>
    </row>
    <row r="9811" spans="1:2" x14ac:dyDescent="0.2">
      <c r="A9811" s="50">
        <v>9808</v>
      </c>
      <c r="B9811" s="51">
        <v>60.616120566531073</v>
      </c>
    </row>
    <row r="9812" spans="1:2" x14ac:dyDescent="0.2">
      <c r="A9812" s="50">
        <v>9809</v>
      </c>
      <c r="B9812" s="51">
        <v>63.708252507964659</v>
      </c>
    </row>
    <row r="9813" spans="1:2" x14ac:dyDescent="0.2">
      <c r="A9813" s="50">
        <v>9810</v>
      </c>
      <c r="B9813" s="51">
        <v>65.378441995037448</v>
      </c>
    </row>
    <row r="9814" spans="1:2" x14ac:dyDescent="0.2">
      <c r="A9814" s="50">
        <v>9811</v>
      </c>
      <c r="B9814" s="51">
        <v>60.0869249910603</v>
      </c>
    </row>
    <row r="9815" spans="1:2" x14ac:dyDescent="0.2">
      <c r="A9815" s="50">
        <v>9812</v>
      </c>
      <c r="B9815" s="51">
        <v>63.344472510533173</v>
      </c>
    </row>
    <row r="9816" spans="1:2" x14ac:dyDescent="0.2">
      <c r="A9816" s="50">
        <v>9813</v>
      </c>
      <c r="B9816" s="51">
        <v>59.258034822788922</v>
      </c>
    </row>
    <row r="9817" spans="1:2" x14ac:dyDescent="0.2">
      <c r="A9817" s="50">
        <v>9814</v>
      </c>
      <c r="B9817" s="51">
        <v>63.208745726174563</v>
      </c>
    </row>
    <row r="9818" spans="1:2" x14ac:dyDescent="0.2">
      <c r="A9818" s="50">
        <v>9815</v>
      </c>
      <c r="B9818" s="51">
        <v>59.937793196068789</v>
      </c>
    </row>
    <row r="9819" spans="1:2" x14ac:dyDescent="0.2">
      <c r="A9819" s="50">
        <v>9816</v>
      </c>
      <c r="B9819" s="51">
        <v>62.11156394347104</v>
      </c>
    </row>
    <row r="9820" spans="1:2" x14ac:dyDescent="0.2">
      <c r="A9820" s="50">
        <v>9817</v>
      </c>
      <c r="B9820" s="51">
        <v>63.467897011146135</v>
      </c>
    </row>
    <row r="9821" spans="1:2" x14ac:dyDescent="0.2">
      <c r="A9821" s="50">
        <v>9818</v>
      </c>
      <c r="B9821" s="51">
        <v>62.133579632887091</v>
      </c>
    </row>
    <row r="9822" spans="1:2" x14ac:dyDescent="0.2">
      <c r="A9822" s="50">
        <v>9819</v>
      </c>
      <c r="B9822" s="51">
        <v>61.864786573582336</v>
      </c>
    </row>
    <row r="9823" spans="1:2" x14ac:dyDescent="0.2">
      <c r="A9823" s="50">
        <v>9820</v>
      </c>
      <c r="B9823" s="51">
        <v>61.204198191053194</v>
      </c>
    </row>
    <row r="9824" spans="1:2" x14ac:dyDescent="0.2">
      <c r="A9824" s="50">
        <v>9821</v>
      </c>
      <c r="B9824" s="51">
        <v>63.19258764332092</v>
      </c>
    </row>
    <row r="9825" spans="1:2" x14ac:dyDescent="0.2">
      <c r="A9825" s="50">
        <v>9822</v>
      </c>
      <c r="B9825" s="51">
        <v>62.847881188473863</v>
      </c>
    </row>
    <row r="9826" spans="1:2" x14ac:dyDescent="0.2">
      <c r="A9826" s="50">
        <v>9823</v>
      </c>
      <c r="B9826" s="51">
        <v>58.95097747349056</v>
      </c>
    </row>
    <row r="9827" spans="1:2" x14ac:dyDescent="0.2">
      <c r="A9827" s="50">
        <v>9824</v>
      </c>
      <c r="B9827" s="51">
        <v>63.632158209960522</v>
      </c>
    </row>
    <row r="9828" spans="1:2" x14ac:dyDescent="0.2">
      <c r="A9828" s="50">
        <v>9825</v>
      </c>
      <c r="B9828" s="51">
        <v>66.039245369284956</v>
      </c>
    </row>
    <row r="9829" spans="1:2" x14ac:dyDescent="0.2">
      <c r="A9829" s="50">
        <v>9826</v>
      </c>
      <c r="B9829" s="51">
        <v>59.053390485078559</v>
      </c>
    </row>
    <row r="9830" spans="1:2" x14ac:dyDescent="0.2">
      <c r="A9830" s="50">
        <v>9827</v>
      </c>
      <c r="B9830" s="51">
        <v>68.772157571675621</v>
      </c>
    </row>
    <row r="9831" spans="1:2" x14ac:dyDescent="0.2">
      <c r="A9831" s="50">
        <v>9828</v>
      </c>
      <c r="B9831" s="51">
        <v>60.495711709477753</v>
      </c>
    </row>
    <row r="9832" spans="1:2" x14ac:dyDescent="0.2">
      <c r="A9832" s="50">
        <v>9829</v>
      </c>
      <c r="B9832" s="51">
        <v>62.403556252118108</v>
      </c>
    </row>
    <row r="9833" spans="1:2" x14ac:dyDescent="0.2">
      <c r="A9833" s="50">
        <v>9830</v>
      </c>
      <c r="B9833" s="51">
        <v>62.507412292699385</v>
      </c>
    </row>
    <row r="9834" spans="1:2" x14ac:dyDescent="0.2">
      <c r="A9834" s="50">
        <v>9831</v>
      </c>
      <c r="B9834" s="51">
        <v>66.797905283495268</v>
      </c>
    </row>
    <row r="9835" spans="1:2" x14ac:dyDescent="0.2">
      <c r="A9835" s="50">
        <v>9832</v>
      </c>
      <c r="B9835" s="51">
        <v>57.189223643270971</v>
      </c>
    </row>
    <row r="9836" spans="1:2" x14ac:dyDescent="0.2">
      <c r="A9836" s="50">
        <v>9833</v>
      </c>
      <c r="B9836" s="51">
        <v>60.258420355695044</v>
      </c>
    </row>
    <row r="9837" spans="1:2" x14ac:dyDescent="0.2">
      <c r="A9837" s="50">
        <v>9834</v>
      </c>
      <c r="B9837" s="51">
        <v>62.949364985118137</v>
      </c>
    </row>
    <row r="9838" spans="1:2" x14ac:dyDescent="0.2">
      <c r="A9838" s="50">
        <v>9835</v>
      </c>
      <c r="B9838" s="51">
        <v>60.879205735852402</v>
      </c>
    </row>
    <row r="9839" spans="1:2" x14ac:dyDescent="0.2">
      <c r="A9839" s="50">
        <v>9836</v>
      </c>
      <c r="B9839" s="51">
        <v>64.386552921191239</v>
      </c>
    </row>
    <row r="9840" spans="1:2" x14ac:dyDescent="0.2">
      <c r="A9840" s="50">
        <v>9837</v>
      </c>
      <c r="B9840" s="51">
        <v>59.901413977926552</v>
      </c>
    </row>
    <row r="9841" spans="1:2" x14ac:dyDescent="0.2">
      <c r="A9841" s="50">
        <v>9838</v>
      </c>
      <c r="B9841" s="51">
        <v>63.786353272934115</v>
      </c>
    </row>
    <row r="9842" spans="1:2" x14ac:dyDescent="0.2">
      <c r="A9842" s="50">
        <v>9839</v>
      </c>
      <c r="B9842" s="51">
        <v>64.920221407496115</v>
      </c>
    </row>
    <row r="9843" spans="1:2" x14ac:dyDescent="0.2">
      <c r="A9843" s="50">
        <v>9840</v>
      </c>
      <c r="B9843" s="51">
        <v>60.78494270900292</v>
      </c>
    </row>
    <row r="9844" spans="1:2" x14ac:dyDescent="0.2">
      <c r="A9844" s="50">
        <v>9841</v>
      </c>
      <c r="B9844" s="51">
        <v>61.703248687022153</v>
      </c>
    </row>
    <row r="9845" spans="1:2" x14ac:dyDescent="0.2">
      <c r="A9845" s="50">
        <v>9842</v>
      </c>
      <c r="B9845" s="51">
        <v>60.466866181106241</v>
      </c>
    </row>
    <row r="9846" spans="1:2" x14ac:dyDescent="0.2">
      <c r="A9846" s="50">
        <v>9843</v>
      </c>
      <c r="B9846" s="51">
        <v>64.215375359654502</v>
      </c>
    </row>
    <row r="9847" spans="1:2" x14ac:dyDescent="0.2">
      <c r="A9847" s="50">
        <v>9844</v>
      </c>
      <c r="B9847" s="51">
        <v>63.512589570880905</v>
      </c>
    </row>
    <row r="9848" spans="1:2" x14ac:dyDescent="0.2">
      <c r="A9848" s="50">
        <v>9845</v>
      </c>
      <c r="B9848" s="51">
        <v>63.585810689621333</v>
      </c>
    </row>
    <row r="9849" spans="1:2" x14ac:dyDescent="0.2">
      <c r="A9849" s="50">
        <v>9846</v>
      </c>
      <c r="B9849" s="51">
        <v>63.370717215455457</v>
      </c>
    </row>
    <row r="9850" spans="1:2" x14ac:dyDescent="0.2">
      <c r="A9850" s="50">
        <v>9847</v>
      </c>
      <c r="B9850" s="51">
        <v>64.068069713794912</v>
      </c>
    </row>
    <row r="9851" spans="1:2" x14ac:dyDescent="0.2">
      <c r="A9851" s="50">
        <v>9848</v>
      </c>
      <c r="B9851" s="51">
        <v>62.250031281394421</v>
      </c>
    </row>
    <row r="9852" spans="1:2" x14ac:dyDescent="0.2">
      <c r="A9852" s="50">
        <v>9849</v>
      </c>
      <c r="B9852" s="51">
        <v>61.510647186233705</v>
      </c>
    </row>
    <row r="9853" spans="1:2" x14ac:dyDescent="0.2">
      <c r="A9853" s="50">
        <v>9850</v>
      </c>
      <c r="B9853" s="51">
        <v>62.272134416298712</v>
      </c>
    </row>
    <row r="9854" spans="1:2" x14ac:dyDescent="0.2">
      <c r="A9854" s="50">
        <v>9851</v>
      </c>
      <c r="B9854" s="51">
        <v>59.514503311037608</v>
      </c>
    </row>
    <row r="9855" spans="1:2" x14ac:dyDescent="0.2">
      <c r="A9855" s="50">
        <v>9852</v>
      </c>
      <c r="B9855" s="51">
        <v>62.824426622092503</v>
      </c>
    </row>
    <row r="9856" spans="1:2" x14ac:dyDescent="0.2">
      <c r="A9856" s="50">
        <v>9853</v>
      </c>
      <c r="B9856" s="51">
        <v>61.266685059483308</v>
      </c>
    </row>
    <row r="9857" spans="1:2" x14ac:dyDescent="0.2">
      <c r="A9857" s="50">
        <v>9854</v>
      </c>
      <c r="B9857" s="51">
        <v>62.99742573991751</v>
      </c>
    </row>
    <row r="9858" spans="1:2" x14ac:dyDescent="0.2">
      <c r="A9858" s="50">
        <v>9855</v>
      </c>
      <c r="B9858" s="51">
        <v>63.440937055111519</v>
      </c>
    </row>
    <row r="9859" spans="1:2" x14ac:dyDescent="0.2">
      <c r="A9859" s="50">
        <v>9856</v>
      </c>
      <c r="B9859" s="51">
        <v>63.816496699109798</v>
      </c>
    </row>
    <row r="9860" spans="1:2" x14ac:dyDescent="0.2">
      <c r="A9860" s="50">
        <v>9857</v>
      </c>
      <c r="B9860" s="51">
        <v>62.78613711198566</v>
      </c>
    </row>
    <row r="9861" spans="1:2" x14ac:dyDescent="0.2">
      <c r="A9861" s="50">
        <v>9858</v>
      </c>
      <c r="B9861" s="51">
        <v>59.391244588095397</v>
      </c>
    </row>
    <row r="9862" spans="1:2" x14ac:dyDescent="0.2">
      <c r="A9862" s="50">
        <v>9859</v>
      </c>
      <c r="B9862" s="51">
        <v>63.012913076227719</v>
      </c>
    </row>
    <row r="9863" spans="1:2" x14ac:dyDescent="0.2">
      <c r="A9863" s="50">
        <v>9860</v>
      </c>
      <c r="B9863" s="51">
        <v>60.670810436455682</v>
      </c>
    </row>
    <row r="9864" spans="1:2" x14ac:dyDescent="0.2">
      <c r="A9864" s="50">
        <v>9861</v>
      </c>
      <c r="B9864" s="51">
        <v>65.64458146623133</v>
      </c>
    </row>
    <row r="9865" spans="1:2" x14ac:dyDescent="0.2">
      <c r="A9865" s="50">
        <v>9862</v>
      </c>
      <c r="B9865" s="51">
        <v>64.516387569480059</v>
      </c>
    </row>
    <row r="9866" spans="1:2" x14ac:dyDescent="0.2">
      <c r="A9866" s="50">
        <v>9863</v>
      </c>
      <c r="B9866" s="51">
        <v>62.910260954928354</v>
      </c>
    </row>
    <row r="9867" spans="1:2" x14ac:dyDescent="0.2">
      <c r="A9867" s="50">
        <v>9864</v>
      </c>
      <c r="B9867" s="51">
        <v>58.299985964487973</v>
      </c>
    </row>
    <row r="9868" spans="1:2" x14ac:dyDescent="0.2">
      <c r="A9868" s="50">
        <v>9865</v>
      </c>
      <c r="B9868" s="51">
        <v>64.411274124433973</v>
      </c>
    </row>
    <row r="9869" spans="1:2" x14ac:dyDescent="0.2">
      <c r="A9869" s="50">
        <v>9866</v>
      </c>
      <c r="B9869" s="51">
        <v>63.101875716148847</v>
      </c>
    </row>
    <row r="9870" spans="1:2" x14ac:dyDescent="0.2">
      <c r="A9870" s="50">
        <v>9867</v>
      </c>
      <c r="B9870" s="51">
        <v>65.566550746126154</v>
      </c>
    </row>
    <row r="9871" spans="1:2" x14ac:dyDescent="0.2">
      <c r="A9871" s="50">
        <v>9868</v>
      </c>
      <c r="B9871" s="51">
        <v>59.802128492354022</v>
      </c>
    </row>
    <row r="9872" spans="1:2" x14ac:dyDescent="0.2">
      <c r="A9872" s="50">
        <v>9869</v>
      </c>
      <c r="B9872" s="51">
        <v>64.03492043381226</v>
      </c>
    </row>
    <row r="9873" spans="1:2" x14ac:dyDescent="0.2">
      <c r="A9873" s="50">
        <v>9870</v>
      </c>
      <c r="B9873" s="51">
        <v>63.981471703711215</v>
      </c>
    </row>
    <row r="9874" spans="1:2" x14ac:dyDescent="0.2">
      <c r="A9874" s="50">
        <v>9871</v>
      </c>
      <c r="B9874" s="51">
        <v>62.425861865288972</v>
      </c>
    </row>
    <row r="9875" spans="1:2" x14ac:dyDescent="0.2">
      <c r="A9875" s="50">
        <v>9872</v>
      </c>
      <c r="B9875" s="51">
        <v>60.94616099751331</v>
      </c>
    </row>
    <row r="9876" spans="1:2" x14ac:dyDescent="0.2">
      <c r="A9876" s="50">
        <v>9873</v>
      </c>
      <c r="B9876" s="51">
        <v>64.101673029639898</v>
      </c>
    </row>
    <row r="9877" spans="1:2" x14ac:dyDescent="0.2">
      <c r="A9877" s="50">
        <v>9874</v>
      </c>
      <c r="B9877" s="51">
        <v>60.643581761997559</v>
      </c>
    </row>
    <row r="9878" spans="1:2" x14ac:dyDescent="0.2">
      <c r="A9878" s="50">
        <v>9875</v>
      </c>
      <c r="B9878" s="51">
        <v>62.053451767034886</v>
      </c>
    </row>
    <row r="9879" spans="1:2" x14ac:dyDescent="0.2">
      <c r="A9879" s="50">
        <v>9876</v>
      </c>
      <c r="B9879" s="51">
        <v>63.68961659215006</v>
      </c>
    </row>
    <row r="9880" spans="1:2" x14ac:dyDescent="0.2">
      <c r="A9880" s="50">
        <v>9877</v>
      </c>
      <c r="B9880" s="51">
        <v>61.607395941020606</v>
      </c>
    </row>
    <row r="9881" spans="1:2" x14ac:dyDescent="0.2">
      <c r="A9881" s="50">
        <v>9878</v>
      </c>
      <c r="B9881" s="51">
        <v>63.540126791294625</v>
      </c>
    </row>
    <row r="9882" spans="1:2" x14ac:dyDescent="0.2">
      <c r="A9882" s="50">
        <v>9879</v>
      </c>
      <c r="B9882" s="51">
        <v>61.959211688225338</v>
      </c>
    </row>
    <row r="9883" spans="1:2" x14ac:dyDescent="0.2">
      <c r="A9883" s="50">
        <v>9880</v>
      </c>
      <c r="B9883" s="51">
        <v>62.389287813578569</v>
      </c>
    </row>
    <row r="9884" spans="1:2" x14ac:dyDescent="0.2">
      <c r="A9884" s="50">
        <v>9881</v>
      </c>
      <c r="B9884" s="51">
        <v>58.556421070396595</v>
      </c>
    </row>
    <row r="9885" spans="1:2" x14ac:dyDescent="0.2">
      <c r="A9885" s="50">
        <v>9882</v>
      </c>
      <c r="B9885" s="51">
        <v>64.12344517304328</v>
      </c>
    </row>
    <row r="9886" spans="1:2" x14ac:dyDescent="0.2">
      <c r="A9886" s="50">
        <v>9883</v>
      </c>
      <c r="B9886" s="51">
        <v>63.737583378285734</v>
      </c>
    </row>
    <row r="9887" spans="1:2" x14ac:dyDescent="0.2">
      <c r="A9887" s="50">
        <v>9884</v>
      </c>
      <c r="B9887" s="51">
        <v>62.973340326027554</v>
      </c>
    </row>
    <row r="9888" spans="1:2" x14ac:dyDescent="0.2">
      <c r="A9888" s="50">
        <v>9885</v>
      </c>
      <c r="B9888" s="51">
        <v>56.248245276280436</v>
      </c>
    </row>
    <row r="9889" spans="1:2" x14ac:dyDescent="0.2">
      <c r="A9889" s="50">
        <v>9886</v>
      </c>
      <c r="B9889" s="51">
        <v>65.696897814480948</v>
      </c>
    </row>
    <row r="9890" spans="1:2" x14ac:dyDescent="0.2">
      <c r="A9890" s="50">
        <v>9887</v>
      </c>
      <c r="B9890" s="51">
        <v>61.487895877970615</v>
      </c>
    </row>
    <row r="9891" spans="1:2" x14ac:dyDescent="0.2">
      <c r="A9891" s="50">
        <v>9888</v>
      </c>
      <c r="B9891" s="51">
        <v>64.013916682724542</v>
      </c>
    </row>
    <row r="9892" spans="1:2" x14ac:dyDescent="0.2">
      <c r="A9892" s="50">
        <v>9889</v>
      </c>
      <c r="B9892" s="51">
        <v>60.853548240119103</v>
      </c>
    </row>
    <row r="9893" spans="1:2" x14ac:dyDescent="0.2">
      <c r="A9893" s="50">
        <v>9890</v>
      </c>
      <c r="B9893" s="51">
        <v>61.525188258563084</v>
      </c>
    </row>
    <row r="9894" spans="1:2" x14ac:dyDescent="0.2">
      <c r="A9894" s="50">
        <v>9891</v>
      </c>
      <c r="B9894" s="51">
        <v>61.092565585386708</v>
      </c>
    </row>
    <row r="9895" spans="1:2" x14ac:dyDescent="0.2">
      <c r="A9895" s="50">
        <v>9892</v>
      </c>
      <c r="B9895" s="51">
        <v>62.344825568125849</v>
      </c>
    </row>
    <row r="9896" spans="1:2" x14ac:dyDescent="0.2">
      <c r="A9896" s="50">
        <v>9893</v>
      </c>
      <c r="B9896" s="51">
        <v>62.687229920634543</v>
      </c>
    </row>
    <row r="9897" spans="1:2" x14ac:dyDescent="0.2">
      <c r="A9897" s="50">
        <v>9894</v>
      </c>
      <c r="B9897" s="51">
        <v>64.791343976949349</v>
      </c>
    </row>
    <row r="9898" spans="1:2" x14ac:dyDescent="0.2">
      <c r="A9898" s="50">
        <v>9895</v>
      </c>
      <c r="B9898" s="51">
        <v>60.987214284414954</v>
      </c>
    </row>
    <row r="9899" spans="1:2" x14ac:dyDescent="0.2">
      <c r="A9899" s="50">
        <v>9896</v>
      </c>
      <c r="B9899" s="51">
        <v>61.156386723903658</v>
      </c>
    </row>
    <row r="9900" spans="1:2" x14ac:dyDescent="0.2">
      <c r="A9900" s="50">
        <v>9897</v>
      </c>
      <c r="B9900" s="51">
        <v>62.169715465029796</v>
      </c>
    </row>
    <row r="9901" spans="1:2" x14ac:dyDescent="0.2">
      <c r="A9901" s="50">
        <v>9898</v>
      </c>
      <c r="B9901" s="51">
        <v>63.259605050965511</v>
      </c>
    </row>
    <row r="9902" spans="1:2" x14ac:dyDescent="0.2">
      <c r="A9902" s="50">
        <v>9899</v>
      </c>
      <c r="B9902" s="51">
        <v>62.664318738888433</v>
      </c>
    </row>
    <row r="9903" spans="1:2" x14ac:dyDescent="0.2">
      <c r="A9903" s="50">
        <v>9900</v>
      </c>
      <c r="B9903" s="51">
        <v>60.030967191373698</v>
      </c>
    </row>
    <row r="9904" spans="1:2" x14ac:dyDescent="0.2">
      <c r="A9904" s="50">
        <v>9901</v>
      </c>
      <c r="B9904" s="51">
        <v>61.937178522219746</v>
      </c>
    </row>
    <row r="9905" spans="1:2" x14ac:dyDescent="0.2">
      <c r="A9905" s="50">
        <v>9902</v>
      </c>
      <c r="B9905" s="51">
        <v>64.192739987910684</v>
      </c>
    </row>
    <row r="9906" spans="1:2" x14ac:dyDescent="0.2">
      <c r="A9906" s="50">
        <v>9903</v>
      </c>
      <c r="B9906" s="51">
        <v>60.418898634855651</v>
      </c>
    </row>
    <row r="9907" spans="1:2" x14ac:dyDescent="0.2">
      <c r="A9907" s="50">
        <v>9904</v>
      </c>
      <c r="B9907" s="51">
        <v>62.581451464450922</v>
      </c>
    </row>
    <row r="9908" spans="1:2" x14ac:dyDescent="0.2">
      <c r="A9908" s="50">
        <v>9905</v>
      </c>
      <c r="B9908" s="51">
        <v>61.981234772361965</v>
      </c>
    </row>
    <row r="9909" spans="1:2" x14ac:dyDescent="0.2">
      <c r="A9909" s="50">
        <v>9906</v>
      </c>
      <c r="B9909" s="51">
        <v>60.811075009664258</v>
      </c>
    </row>
    <row r="9910" spans="1:2" x14ac:dyDescent="0.2">
      <c r="A9910" s="50">
        <v>9907</v>
      </c>
      <c r="B9910" s="51">
        <v>64.715629067401096</v>
      </c>
    </row>
    <row r="9911" spans="1:2" x14ac:dyDescent="0.2">
      <c r="A9911" s="50">
        <v>9908</v>
      </c>
      <c r="B9911" s="51">
        <v>58.692223090767072</v>
      </c>
    </row>
    <row r="9912" spans="1:2" x14ac:dyDescent="0.2">
      <c r="A9912" s="50">
        <v>9909</v>
      </c>
      <c r="B9912" s="51">
        <v>58.884690356490218</v>
      </c>
    </row>
    <row r="9913" spans="1:2" x14ac:dyDescent="0.2">
      <c r="A9913" s="50">
        <v>9910</v>
      </c>
      <c r="B9913" s="51">
        <v>58.185819634627947</v>
      </c>
    </row>
    <row r="9914" spans="1:2" x14ac:dyDescent="0.2">
      <c r="A9914" s="50">
        <v>9911</v>
      </c>
      <c r="B9914" s="51">
        <v>59.697579906819314</v>
      </c>
    </row>
    <row r="9915" spans="1:2" x14ac:dyDescent="0.2">
      <c r="A9915" s="50">
        <v>9912</v>
      </c>
      <c r="B9915" s="51">
        <v>64.311145510623874</v>
      </c>
    </row>
    <row r="9916" spans="1:2" x14ac:dyDescent="0.2">
      <c r="A9916" s="50">
        <v>9913</v>
      </c>
      <c r="B9916" s="51">
        <v>63.301807474388248</v>
      </c>
    </row>
    <row r="9917" spans="1:2" x14ac:dyDescent="0.2">
      <c r="A9917" s="50">
        <v>9914</v>
      </c>
      <c r="B9917" s="51">
        <v>64.348521280850093</v>
      </c>
    </row>
    <row r="9918" spans="1:2" x14ac:dyDescent="0.2">
      <c r="A9918" s="50">
        <v>9915</v>
      </c>
      <c r="B9918" s="51">
        <v>61.725531589043712</v>
      </c>
    </row>
    <row r="9919" spans="1:2" x14ac:dyDescent="0.2">
      <c r="A9919" s="50">
        <v>9916</v>
      </c>
      <c r="B9919" s="51">
        <v>63.126609457068753</v>
      </c>
    </row>
    <row r="9920" spans="1:2" x14ac:dyDescent="0.2">
      <c r="A9920" s="50">
        <v>9917</v>
      </c>
      <c r="B9920" s="51">
        <v>63.037187527693177</v>
      </c>
    </row>
    <row r="9921" spans="1:2" x14ac:dyDescent="0.2">
      <c r="A9921" s="50">
        <v>9918</v>
      </c>
      <c r="B9921" s="51">
        <v>66.359685756893583</v>
      </c>
    </row>
    <row r="9922" spans="1:2" x14ac:dyDescent="0.2">
      <c r="A9922" s="50">
        <v>9919</v>
      </c>
      <c r="B9922" s="51">
        <v>58.465687053532157</v>
      </c>
    </row>
    <row r="9923" spans="1:2" x14ac:dyDescent="0.2">
      <c r="A9923" s="50">
        <v>9920</v>
      </c>
      <c r="B9923" s="51">
        <v>59.342081711189209</v>
      </c>
    </row>
    <row r="9924" spans="1:2" x14ac:dyDescent="0.2">
      <c r="A9924" s="50">
        <v>9921</v>
      </c>
      <c r="B9924" s="51">
        <v>65.492491568773062</v>
      </c>
    </row>
    <row r="9925" spans="1:2" x14ac:dyDescent="0.2">
      <c r="A9925" s="50">
        <v>9922</v>
      </c>
      <c r="B9925" s="51">
        <v>61.66660983918625</v>
      </c>
    </row>
    <row r="9926" spans="1:2" x14ac:dyDescent="0.2">
      <c r="A9926" s="50">
        <v>9923</v>
      </c>
      <c r="B9926" s="51">
        <v>63.327757465432015</v>
      </c>
    </row>
    <row r="9927" spans="1:2" x14ac:dyDescent="0.2">
      <c r="A9927" s="50">
        <v>9924</v>
      </c>
      <c r="B9927" s="51">
        <v>62.484953598200896</v>
      </c>
    </row>
    <row r="9928" spans="1:2" x14ac:dyDescent="0.2">
      <c r="A9928" s="50">
        <v>9925</v>
      </c>
      <c r="B9928" s="51">
        <v>60.741652807922087</v>
      </c>
    </row>
    <row r="9929" spans="1:2" x14ac:dyDescent="0.2">
      <c r="A9929" s="50">
        <v>9926</v>
      </c>
      <c r="B9929" s="51">
        <v>65.115108803545652</v>
      </c>
    </row>
    <row r="9930" spans="1:2" x14ac:dyDescent="0.2">
      <c r="A9930" s="50">
        <v>9927</v>
      </c>
      <c r="B9930" s="51">
        <v>65.936193931143819</v>
      </c>
    </row>
    <row r="9931" spans="1:2" x14ac:dyDescent="0.2">
      <c r="A9931" s="50">
        <v>9928</v>
      </c>
      <c r="B9931" s="51">
        <v>61.305170105195977</v>
      </c>
    </row>
    <row r="9932" spans="1:2" x14ac:dyDescent="0.2">
      <c r="A9932" s="50">
        <v>9929</v>
      </c>
      <c r="B9932" s="51">
        <v>64.971582799460336</v>
      </c>
    </row>
    <row r="9933" spans="1:2" x14ac:dyDescent="0.2">
      <c r="A9933" s="50">
        <v>9930</v>
      </c>
      <c r="B9933" s="51">
        <v>67.194344847707711</v>
      </c>
    </row>
    <row r="9934" spans="1:2" x14ac:dyDescent="0.2">
      <c r="A9934" s="50">
        <v>9931</v>
      </c>
      <c r="B9934" s="51">
        <v>60.714998567145379</v>
      </c>
    </row>
    <row r="9935" spans="1:2" x14ac:dyDescent="0.2">
      <c r="A9935" s="50">
        <v>9932</v>
      </c>
      <c r="B9935" s="51">
        <v>61.878933454759064</v>
      </c>
    </row>
    <row r="9936" spans="1:2" x14ac:dyDescent="0.2">
      <c r="A9936" s="50">
        <v>9933</v>
      </c>
      <c r="B9936" s="51">
        <v>64.490392679296761</v>
      </c>
    </row>
    <row r="9937" spans="1:2" x14ac:dyDescent="0.2">
      <c r="A9937" s="50">
        <v>9934</v>
      </c>
      <c r="B9937" s="51">
        <v>59.58687380348173</v>
      </c>
    </row>
    <row r="9938" spans="1:2" x14ac:dyDescent="0.2">
      <c r="A9938" s="50">
        <v>9935</v>
      </c>
      <c r="B9938" s="51">
        <v>64.627253179351129</v>
      </c>
    </row>
    <row r="9939" spans="1:2" x14ac:dyDescent="0.2">
      <c r="A9939" s="50">
        <v>9936</v>
      </c>
      <c r="B9939" s="51">
        <v>62.724968580062395</v>
      </c>
    </row>
    <row r="9940" spans="1:2" x14ac:dyDescent="0.2">
      <c r="A9940" s="50">
        <v>9937</v>
      </c>
      <c r="B9940" s="51">
        <v>59.73784499668804</v>
      </c>
    </row>
    <row r="9941" spans="1:2" x14ac:dyDescent="0.2">
      <c r="A9941" s="50">
        <v>9938</v>
      </c>
      <c r="B9941" s="51">
        <v>62.462540257942329</v>
      </c>
    </row>
    <row r="9942" spans="1:2" x14ac:dyDescent="0.2">
      <c r="A9942" s="50">
        <v>9939</v>
      </c>
      <c r="B9942" s="51">
        <v>62.33061187088002</v>
      </c>
    </row>
    <row r="9943" spans="1:2" x14ac:dyDescent="0.2">
      <c r="A9943" s="50">
        <v>9940</v>
      </c>
      <c r="B9943" s="51">
        <v>59.112437242086045</v>
      </c>
    </row>
    <row r="9944" spans="1:2" x14ac:dyDescent="0.2">
      <c r="A9944" s="50">
        <v>9941</v>
      </c>
      <c r="B9944" s="51">
        <v>63.414182439333153</v>
      </c>
    </row>
    <row r="9945" spans="1:2" x14ac:dyDescent="0.2">
      <c r="A9945" s="50">
        <v>9942</v>
      </c>
      <c r="B9945" s="51">
        <v>58.768438546040407</v>
      </c>
    </row>
    <row r="9946" spans="1:2" x14ac:dyDescent="0.2">
      <c r="A9946" s="50">
        <v>9943</v>
      </c>
      <c r="B9946" s="51">
        <v>63.866667909428806</v>
      </c>
    </row>
    <row r="9947" spans="1:2" x14ac:dyDescent="0.2">
      <c r="A9947" s="50">
        <v>9944</v>
      </c>
      <c r="B9947" s="51">
        <v>64.557649860026658</v>
      </c>
    </row>
    <row r="9948" spans="1:2" x14ac:dyDescent="0.2">
      <c r="A9948" s="50">
        <v>9945</v>
      </c>
      <c r="B9948" s="51">
        <v>61.366617387473255</v>
      </c>
    </row>
    <row r="9949" spans="1:2" x14ac:dyDescent="0.2">
      <c r="A9949" s="50">
        <v>9946</v>
      </c>
      <c r="B9949" s="51">
        <v>64.599783274419579</v>
      </c>
    </row>
    <row r="9950" spans="1:2" x14ac:dyDescent="0.2">
      <c r="A9950" s="50">
        <v>9947</v>
      </c>
      <c r="B9950" s="51">
        <v>59.204512670293418</v>
      </c>
    </row>
    <row r="9951" spans="1:2" x14ac:dyDescent="0.2">
      <c r="A9951" s="50">
        <v>9948</v>
      </c>
      <c r="B9951" s="51">
        <v>66.228483813438871</v>
      </c>
    </row>
    <row r="9952" spans="1:2" x14ac:dyDescent="0.2">
      <c r="A9952" s="50">
        <v>9949</v>
      </c>
      <c r="B9952" s="51">
        <v>61.116832812050681</v>
      </c>
    </row>
    <row r="9953" spans="1:2" x14ac:dyDescent="0.2">
      <c r="A9953" s="50">
        <v>9950</v>
      </c>
      <c r="B9953" s="51">
        <v>60.758618560295453</v>
      </c>
    </row>
    <row r="9954" spans="1:2" x14ac:dyDescent="0.2">
      <c r="A9954" s="50">
        <v>9951</v>
      </c>
      <c r="B9954" s="51">
        <v>63.276029341816333</v>
      </c>
    </row>
    <row r="9955" spans="1:2" x14ac:dyDescent="0.2">
      <c r="A9955" s="50">
        <v>9952</v>
      </c>
      <c r="B9955" s="51">
        <v>59.629589860551619</v>
      </c>
    </row>
    <row r="9956" spans="1:2" x14ac:dyDescent="0.2">
      <c r="A9956" s="50">
        <v>9953</v>
      </c>
      <c r="B9956" s="51">
        <v>62.641474180287396</v>
      </c>
    </row>
    <row r="9957" spans="1:2" x14ac:dyDescent="0.2">
      <c r="A9957" s="50">
        <v>9954</v>
      </c>
      <c r="B9957" s="51">
        <v>61.80637458789284</v>
      </c>
    </row>
    <row r="9958" spans="1:2" x14ac:dyDescent="0.2">
      <c r="A9958" s="50">
        <v>9955</v>
      </c>
      <c r="B9958" s="51">
        <v>61.389739098895248</v>
      </c>
    </row>
    <row r="9959" spans="1:2" x14ac:dyDescent="0.2">
      <c r="A9959" s="50">
        <v>9956</v>
      </c>
      <c r="B9959" s="51">
        <v>62.626874980765528</v>
      </c>
    </row>
    <row r="9960" spans="1:2" x14ac:dyDescent="0.2">
      <c r="A9960" s="50">
        <v>9957</v>
      </c>
      <c r="B9960" s="51">
        <v>65.210955753743789</v>
      </c>
    </row>
    <row r="9961" spans="1:2" x14ac:dyDescent="0.2">
      <c r="A9961" s="50">
        <v>9958</v>
      </c>
      <c r="B9961" s="51">
        <v>60.339885092145941</v>
      </c>
    </row>
    <row r="9962" spans="1:2" x14ac:dyDescent="0.2">
      <c r="A9962" s="50">
        <v>9959</v>
      </c>
      <c r="B9962" s="51">
        <v>62.762907398130999</v>
      </c>
    </row>
    <row r="9963" spans="1:2" x14ac:dyDescent="0.2">
      <c r="A9963" s="50">
        <v>9960</v>
      </c>
      <c r="B9963" s="51">
        <v>61.450432197990636</v>
      </c>
    </row>
    <row r="9964" spans="1:2" x14ac:dyDescent="0.2">
      <c r="A9964" s="50">
        <v>9961</v>
      </c>
      <c r="B9964" s="51">
        <v>62.448206243342092</v>
      </c>
    </row>
    <row r="9965" spans="1:2" x14ac:dyDescent="0.2">
      <c r="A9965" s="50">
        <v>9962</v>
      </c>
      <c r="B9965" s="51">
        <v>57.47484718555107</v>
      </c>
    </row>
    <row r="9966" spans="1:2" x14ac:dyDescent="0.2">
      <c r="A9966" s="50">
        <v>9963</v>
      </c>
      <c r="B9966" s="51">
        <v>65.151864709536582</v>
      </c>
    </row>
    <row r="9967" spans="1:2" x14ac:dyDescent="0.2">
      <c r="A9967" s="50">
        <v>9964</v>
      </c>
      <c r="B9967" s="51">
        <v>62.017348731664107</v>
      </c>
    </row>
    <row r="9968" spans="1:2" x14ac:dyDescent="0.2">
      <c r="A9968" s="50">
        <v>9965</v>
      </c>
      <c r="B9968" s="51">
        <v>62.213812346951613</v>
      </c>
    </row>
    <row r="9969" spans="1:2" x14ac:dyDescent="0.2">
      <c r="A9969" s="50">
        <v>9966</v>
      </c>
      <c r="B9969" s="51">
        <v>59.840306030415242</v>
      </c>
    </row>
    <row r="9970" spans="1:2" x14ac:dyDescent="0.2">
      <c r="A9970" s="50">
        <v>9967</v>
      </c>
      <c r="B9970" s="51">
        <v>62.286303954358118</v>
      </c>
    </row>
    <row r="9971" spans="1:2" x14ac:dyDescent="0.2">
      <c r="A9971" s="50">
        <v>9968</v>
      </c>
      <c r="B9971" s="51">
        <v>62.871426887895026</v>
      </c>
    </row>
    <row r="9972" spans="1:2" x14ac:dyDescent="0.2">
      <c r="A9972" s="50">
        <v>9969</v>
      </c>
      <c r="B9972" s="51">
        <v>63.897709756774823</v>
      </c>
    </row>
    <row r="9973" spans="1:2" x14ac:dyDescent="0.2">
      <c r="A9973" s="50">
        <v>9970</v>
      </c>
      <c r="B9973" s="51">
        <v>62.604133602232174</v>
      </c>
    </row>
    <row r="9974" spans="1:2" x14ac:dyDescent="0.2">
      <c r="A9974" s="50">
        <v>9971</v>
      </c>
      <c r="B9974" s="51">
        <v>60.289577758859281</v>
      </c>
    </row>
    <row r="9975" spans="1:2" x14ac:dyDescent="0.2">
      <c r="A9975" s="50">
        <v>9972</v>
      </c>
      <c r="B9975" s="51">
        <v>61.404508972891918</v>
      </c>
    </row>
    <row r="9976" spans="1:2" x14ac:dyDescent="0.2">
      <c r="A9976" s="50">
        <v>9973</v>
      </c>
      <c r="B9976" s="51">
        <v>61.465080930163893</v>
      </c>
    </row>
    <row r="9977" spans="1:2" x14ac:dyDescent="0.2">
      <c r="A9977" s="50">
        <v>9974</v>
      </c>
      <c r="B9977" s="51">
        <v>61.281740854726841</v>
      </c>
    </row>
    <row r="9978" spans="1:2" x14ac:dyDescent="0.2">
      <c r="A9978" s="50">
        <v>9975</v>
      </c>
      <c r="B9978" s="51">
        <v>61.820559304951772</v>
      </c>
    </row>
    <row r="9979" spans="1:2" x14ac:dyDescent="0.2">
      <c r="A9979" s="50">
        <v>9976</v>
      </c>
      <c r="B9979" s="51">
        <v>64.839071631943199</v>
      </c>
    </row>
    <row r="9980" spans="1:2" x14ac:dyDescent="0.2">
      <c r="A9980" s="50">
        <v>9977</v>
      </c>
      <c r="B9980" s="51">
        <v>57.809026822985409</v>
      </c>
    </row>
    <row r="9981" spans="1:2" x14ac:dyDescent="0.2">
      <c r="A9981" s="50">
        <v>9978</v>
      </c>
      <c r="B9981" s="51">
        <v>59.996152026572332</v>
      </c>
    </row>
    <row r="9982" spans="1:2" x14ac:dyDescent="0.2">
      <c r="A9982" s="50">
        <v>9979</v>
      </c>
      <c r="B9982" s="51">
        <v>63.557887305434292</v>
      </c>
    </row>
    <row r="9983" spans="1:2" x14ac:dyDescent="0.2">
      <c r="A9983" s="50">
        <v>9980</v>
      </c>
      <c r="B9983" s="51">
        <v>67.540543416257748</v>
      </c>
    </row>
    <row r="9984" spans="1:2" x14ac:dyDescent="0.2">
      <c r="A9984" s="50">
        <v>9981</v>
      </c>
      <c r="B9984" s="51">
        <v>66.611883037837885</v>
      </c>
    </row>
    <row r="9985" spans="1:2" x14ac:dyDescent="0.2">
      <c r="A9985" s="50">
        <v>9982</v>
      </c>
      <c r="B9985" s="51">
        <v>60.920935740324651</v>
      </c>
    </row>
    <row r="9986" spans="1:2" x14ac:dyDescent="0.2">
      <c r="A9986" s="50">
        <v>9983</v>
      </c>
      <c r="B9986" s="51">
        <v>61.343415644039311</v>
      </c>
    </row>
    <row r="9987" spans="1:2" x14ac:dyDescent="0.2">
      <c r="A9987" s="50">
        <v>9984</v>
      </c>
      <c r="B9987" s="51">
        <v>61.644221881509097</v>
      </c>
    </row>
    <row r="9988" spans="1:2" x14ac:dyDescent="0.2">
      <c r="A9988" s="50">
        <v>9985</v>
      </c>
      <c r="B9988" s="51">
        <v>60.68813327663544</v>
      </c>
    </row>
    <row r="9989" spans="1:2" x14ac:dyDescent="0.2">
      <c r="A9989" s="50">
        <v>9986</v>
      </c>
      <c r="B9989" s="51">
        <v>63.485277162313061</v>
      </c>
    </row>
    <row r="9990" spans="1:2" x14ac:dyDescent="0.2">
      <c r="A9990" s="50">
        <v>9987</v>
      </c>
      <c r="B9990" s="51">
        <v>57.968091257981712</v>
      </c>
    </row>
    <row r="9991" spans="1:2" x14ac:dyDescent="0.2">
      <c r="A9991" s="50">
        <v>9988</v>
      </c>
      <c r="B9991" s="51">
        <v>64.744826203699517</v>
      </c>
    </row>
    <row r="9992" spans="1:2" x14ac:dyDescent="0.2">
      <c r="A9992" s="50">
        <v>9989</v>
      </c>
      <c r="B9992" s="51">
        <v>62.544361672322047</v>
      </c>
    </row>
    <row r="9993" spans="1:2" x14ac:dyDescent="0.2">
      <c r="A9993" s="50">
        <v>9990</v>
      </c>
      <c r="B9993" s="51">
        <v>60.524273192707014</v>
      </c>
    </row>
    <row r="9994" spans="1:2" x14ac:dyDescent="0.2">
      <c r="A9994" s="50">
        <v>9991</v>
      </c>
      <c r="B9994" s="51">
        <v>60.827716170037569</v>
      </c>
    </row>
    <row r="9995" spans="1:2" x14ac:dyDescent="0.2">
      <c r="A9995" s="50">
        <v>9992</v>
      </c>
      <c r="B9995" s="51">
        <v>63.077273826078397</v>
      </c>
    </row>
    <row r="9996" spans="1:2" x14ac:dyDescent="0.2">
      <c r="A9996" s="50">
        <v>9993</v>
      </c>
      <c r="B9996" s="51">
        <v>60.448234961128463</v>
      </c>
    </row>
    <row r="9997" spans="1:2" x14ac:dyDescent="0.2">
      <c r="A9997" s="50">
        <v>9994</v>
      </c>
      <c r="B9997" s="51">
        <v>61.02787797310706</v>
      </c>
    </row>
    <row r="9998" spans="1:2" x14ac:dyDescent="0.2">
      <c r="A9998" s="50">
        <v>9995</v>
      </c>
      <c r="B9998" s="51">
        <v>62.521823030498432</v>
      </c>
    </row>
    <row r="9999" spans="1:2" x14ac:dyDescent="0.2">
      <c r="A9999" s="50">
        <v>9996</v>
      </c>
      <c r="B9999" s="51">
        <v>62.155603229903505</v>
      </c>
    </row>
    <row r="10000" spans="1:2" x14ac:dyDescent="0.2">
      <c r="A10000" s="50">
        <v>9997</v>
      </c>
      <c r="B10000" s="51">
        <v>60.120368751026014</v>
      </c>
    </row>
    <row r="10001" spans="1:2" x14ac:dyDescent="0.2">
      <c r="A10001" s="50">
        <v>9998</v>
      </c>
      <c r="B10001" s="51">
        <v>61.762012560047872</v>
      </c>
    </row>
    <row r="10002" spans="1:2" x14ac:dyDescent="0.2">
      <c r="A10002" s="50">
        <v>9999</v>
      </c>
      <c r="B10002" s="51">
        <v>65.272303681993677</v>
      </c>
    </row>
    <row r="10003" spans="1:2" x14ac:dyDescent="0.2">
      <c r="A10003" s="50">
        <v>10000</v>
      </c>
      <c r="B10003" s="51">
        <v>65.312888016417617</v>
      </c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KO_forecast_chart">
                <anchor moveWithCells="1" sizeWithCells="1">
                  <from>
                    <xdr:col>9</xdr:col>
                    <xdr:colOff>114300</xdr:colOff>
                    <xdr:row>3</xdr:row>
                    <xdr:rowOff>139700</xdr:rowOff>
                  </from>
                  <to>
                    <xdr:col>11</xdr:col>
                    <xdr:colOff>101600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KO_forecast">
                <anchor moveWithCells="1" sizeWithCells="1">
                  <from>
                    <xdr:col>9</xdr:col>
                    <xdr:colOff>127000</xdr:colOff>
                    <xdr:row>1</xdr:row>
                    <xdr:rowOff>139700</xdr:rowOff>
                  </from>
                  <to>
                    <xdr:col>11</xdr:col>
                    <xdr:colOff>101600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D259"/>
  <sheetViews>
    <sheetView topLeftCell="O1" workbookViewId="0">
      <selection activeCell="AD35" sqref="AD35"/>
    </sheetView>
  </sheetViews>
  <sheetFormatPr baseColWidth="10" defaultColWidth="9.1640625" defaultRowHeight="15" x14ac:dyDescent="0.2"/>
  <cols>
    <col min="1" max="1" width="19.6640625" style="1" customWidth="1"/>
    <col min="2" max="3" width="8.1640625" style="1" customWidth="1"/>
    <col min="4" max="4" width="15.5" style="1" customWidth="1"/>
    <col min="5" max="5" width="7" style="1" customWidth="1"/>
    <col min="6" max="6" width="11" style="1" bestFit="1" customWidth="1"/>
    <col min="7" max="9" width="8.33203125" style="1" customWidth="1"/>
    <col min="10" max="11" width="11" style="1" bestFit="1" customWidth="1"/>
    <col min="12" max="12" width="12.5" style="1" bestFit="1" customWidth="1"/>
    <col min="13" max="13" width="12.6640625" style="1" customWidth="1"/>
    <col min="14" max="14" width="13.5" style="1" customWidth="1"/>
    <col min="15" max="15" width="23" style="1" customWidth="1"/>
    <col min="16" max="18" width="9.1640625" style="1"/>
    <col min="19" max="19" width="8.5" style="1" customWidth="1"/>
    <col min="20" max="20" width="11.5" style="1" bestFit="1" customWidth="1"/>
    <col min="21" max="22" width="8.33203125" style="1" customWidth="1"/>
    <col min="23" max="24" width="11" style="1" bestFit="1" customWidth="1"/>
    <col min="25" max="25" width="12.6640625" style="1" bestFit="1" customWidth="1"/>
    <col min="26" max="26" width="13.33203125" style="1" bestFit="1" customWidth="1"/>
    <col min="27" max="27" width="7.33203125" style="1" customWidth="1"/>
    <col min="28" max="28" width="17.6640625" style="1" customWidth="1"/>
    <col min="29" max="16384" width="9.1640625" style="1"/>
  </cols>
  <sheetData>
    <row r="1" spans="1:30" ht="21" x14ac:dyDescent="0.25">
      <c r="A1" s="5" t="s">
        <v>94</v>
      </c>
      <c r="B1" s="62"/>
      <c r="C1" s="62"/>
      <c r="D1" s="62"/>
      <c r="E1" s="62"/>
      <c r="O1" s="5" t="s">
        <v>95</v>
      </c>
    </row>
    <row r="2" spans="1:30" ht="16" x14ac:dyDescent="0.2">
      <c r="E2" s="62"/>
      <c r="O2" s="6"/>
      <c r="T2" s="28"/>
      <c r="U2" s="28"/>
      <c r="V2" s="28"/>
    </row>
    <row r="3" spans="1:30" x14ac:dyDescent="0.2">
      <c r="A3" s="75" t="s">
        <v>123</v>
      </c>
      <c r="B3" s="76"/>
      <c r="C3" s="75"/>
      <c r="F3" s="114" t="s">
        <v>156</v>
      </c>
      <c r="G3" s="118" t="s">
        <v>25</v>
      </c>
      <c r="H3" s="116" t="s">
        <v>153</v>
      </c>
      <c r="O3" s="75" t="s">
        <v>123</v>
      </c>
      <c r="P3" s="76"/>
      <c r="Q3" s="75"/>
      <c r="S3" s="6"/>
      <c r="T3" s="28"/>
      <c r="V3" s="28"/>
    </row>
    <row r="4" spans="1:30" x14ac:dyDescent="0.2">
      <c r="A4" s="76"/>
      <c r="B4" s="75" t="s">
        <v>42</v>
      </c>
      <c r="C4" s="75" t="s">
        <v>43</v>
      </c>
      <c r="D4" s="6"/>
      <c r="F4" s="114" t="s">
        <v>26</v>
      </c>
      <c r="G4" s="117">
        <f ca="1">CORREL(G8:G256,H8:H256)</f>
        <v>-4.6536708669861288E-2</v>
      </c>
      <c r="H4" s="117">
        <f ca="1">CORREL(G8:G256,I8:I256)</f>
        <v>0.24910996737853905</v>
      </c>
      <c r="O4" s="76"/>
      <c r="P4" s="75" t="s">
        <v>42</v>
      </c>
      <c r="Q4" s="75" t="s">
        <v>43</v>
      </c>
      <c r="R4" s="6"/>
      <c r="S4" s="42"/>
      <c r="T4" s="4" t="s">
        <v>167</v>
      </c>
      <c r="V4" s="28"/>
    </row>
    <row r="5" spans="1:30" x14ac:dyDescent="0.2">
      <c r="A5" s="75" t="s">
        <v>49</v>
      </c>
      <c r="B5" s="126">
        <v>5</v>
      </c>
      <c r="C5" s="126">
        <v>10</v>
      </c>
      <c r="D5" s="42"/>
      <c r="E5" s="6"/>
      <c r="O5" s="75" t="s">
        <v>49</v>
      </c>
      <c r="P5" s="126">
        <v>5</v>
      </c>
      <c r="Q5" s="126">
        <v>10</v>
      </c>
      <c r="R5" s="42"/>
      <c r="S5" s="44"/>
      <c r="V5" s="28"/>
    </row>
    <row r="6" spans="1:30" x14ac:dyDescent="0.2">
      <c r="A6" s="75" t="s">
        <v>164</v>
      </c>
      <c r="B6" s="127">
        <v>0.2</v>
      </c>
      <c r="C6" s="127">
        <v>0.1</v>
      </c>
      <c r="D6" s="44"/>
      <c r="E6" s="42"/>
      <c r="F6" s="67" t="s">
        <v>3</v>
      </c>
      <c r="G6" s="67" t="s">
        <v>27</v>
      </c>
      <c r="H6" s="67" t="s">
        <v>28</v>
      </c>
      <c r="I6" s="67" t="s">
        <v>29</v>
      </c>
      <c r="J6" s="67" t="s">
        <v>30</v>
      </c>
      <c r="K6" s="67" t="s">
        <v>31</v>
      </c>
      <c r="L6" s="67" t="s">
        <v>57</v>
      </c>
      <c r="O6" s="75" t="s">
        <v>164</v>
      </c>
      <c r="P6" s="127">
        <v>0.2</v>
      </c>
      <c r="Q6" s="127">
        <v>0.1</v>
      </c>
      <c r="R6" s="44"/>
      <c r="S6" s="44"/>
      <c r="T6" s="66" t="s">
        <v>84</v>
      </c>
      <c r="U6" s="67" t="s">
        <v>32</v>
      </c>
      <c r="V6" s="67" t="s">
        <v>33</v>
      </c>
      <c r="W6" s="67" t="s">
        <v>30</v>
      </c>
      <c r="X6" s="67" t="s">
        <v>31</v>
      </c>
      <c r="Y6" s="67" t="s">
        <v>58</v>
      </c>
      <c r="Z6" s="67" t="s">
        <v>108</v>
      </c>
      <c r="AB6" s="68" t="s">
        <v>132</v>
      </c>
    </row>
    <row r="7" spans="1:30" x14ac:dyDescent="0.2">
      <c r="A7" s="75" t="s">
        <v>165</v>
      </c>
      <c r="B7" s="127">
        <v>0.4</v>
      </c>
      <c r="C7" s="127">
        <v>0.3</v>
      </c>
      <c r="D7" s="44"/>
      <c r="E7" s="44"/>
      <c r="F7" s="1">
        <v>0</v>
      </c>
      <c r="J7" s="13">
        <f>B5</f>
        <v>5</v>
      </c>
      <c r="K7" s="13">
        <f>C5</f>
        <v>10</v>
      </c>
      <c r="L7" s="13">
        <f t="shared" ref="L7:L70" si="0">$B$12*J7+$C$12*K7</f>
        <v>100</v>
      </c>
      <c r="M7" s="28" t="str" cm="1">
        <f t="array" aca="1" ref="M7" ca="1">getformula(L7)</f>
        <v>&lt;--  =$B$12*J7+$C$12*K7</v>
      </c>
      <c r="O7" s="75" t="s">
        <v>165</v>
      </c>
      <c r="P7" s="127">
        <v>0.4</v>
      </c>
      <c r="Q7" s="127">
        <v>0.3</v>
      </c>
      <c r="R7" s="44"/>
      <c r="T7" s="1">
        <v>1</v>
      </c>
      <c r="U7" s="63" cm="1">
        <f t="array" ref="U7:V7">sim2Corr($P$8)</f>
        <v>-4.7474153405871493E-3</v>
      </c>
      <c r="V7" s="63">
        <v>0.40101084231617867</v>
      </c>
      <c r="W7" s="16">
        <f t="shared" ref="W7:W38" si="1">P$5*EXP(P$6*$P$9+P$7*SQRT($P$9)*U7)</f>
        <v>6.0954277826188594</v>
      </c>
      <c r="X7" s="16">
        <f>Q$5*EXP(Q$6*$P$9+Q$7*SQRT($P$9)*V7)</f>
        <v>12.464546640156948</v>
      </c>
      <c r="Y7" s="16">
        <f t="shared" ref="Y7:Y38" si="2">$P$12*W7+$Q$12*X7</f>
        <v>123.27701102697333</v>
      </c>
      <c r="Z7" s="2">
        <f t="shared" ref="Z7:Z38" si="3">Y7/$P$10-1</f>
        <v>0.23277011026973327</v>
      </c>
      <c r="AB7" s="6" t="s">
        <v>59</v>
      </c>
      <c r="AC7" s="69">
        <f>AVERAGE(Z7:Z106)</f>
        <v>0.30288766260128974</v>
      </c>
      <c r="AD7" s="14" t="str">
        <f t="shared" ref="AD7:AD11" ca="1" si="4">getformula(AC7)</f>
        <v>&lt;--  =AVERAGE(Z7:Z106)</v>
      </c>
    </row>
    <row r="8" spans="1:30" x14ac:dyDescent="0.2">
      <c r="A8" s="75" t="s">
        <v>166</v>
      </c>
      <c r="B8" s="126">
        <v>0.3</v>
      </c>
      <c r="C8" s="75"/>
      <c r="E8" s="44"/>
      <c r="F8" s="1">
        <v>1</v>
      </c>
      <c r="G8" s="80">
        <f ca="1">_xlfn.NORM.S.INV(RAND())</f>
        <v>-0.64867234606482116</v>
      </c>
      <c r="H8" s="80">
        <f t="shared" ref="H8:H23" ca="1" si="5">_xlfn.NORM.S.INV(RAND())</f>
        <v>-0.18148004774167575</v>
      </c>
      <c r="I8" s="80">
        <f t="shared" ref="I8:I71" ca="1" si="6">$B$8*G8+SQRT(1-$B$8^2)*H8</f>
        <v>-0.36772263563524965</v>
      </c>
      <c r="J8" s="16">
        <f t="shared" ref="J8:J71" ca="1" si="7">J7*EXP($B$6*$B$9+$B$7*SQRT($B$9)*G8)</f>
        <v>4.9228447098076202</v>
      </c>
      <c r="K8" s="16">
        <f t="shared" ref="K8:K71" ca="1" si="8">K7*EXP($C$6*$B$9+$C$7*SQRT($B$9)*I8)</f>
        <v>9.9346894146744695</v>
      </c>
      <c r="L8" s="16">
        <f t="shared" ca="1" si="0"/>
        <v>98.901894171448546</v>
      </c>
      <c r="M8" s="28" t="str" cm="1">
        <f t="array" aca="1" ref="M8" ca="1">getformula(L8)</f>
        <v>&lt;--  =$B$12*J8+$C$12*K8</v>
      </c>
      <c r="O8" s="75" t="s">
        <v>166</v>
      </c>
      <c r="P8" s="126">
        <v>0.3</v>
      </c>
      <c r="Q8" s="75"/>
      <c r="S8" s="28"/>
      <c r="T8" s="1">
        <v>2</v>
      </c>
      <c r="U8" s="63" cm="1">
        <f t="array" ref="U8:V8">sim2Corr($P$8)</f>
        <v>-0.15138934581617816</v>
      </c>
      <c r="V8" s="63">
        <v>-1.0816982579691514</v>
      </c>
      <c r="W8" s="16">
        <f t="shared" si="1"/>
        <v>5.7481736260828615</v>
      </c>
      <c r="X8" s="16">
        <f t="shared" ref="X7:X38" si="9">Q$5*EXP(Q$6*$P$9+Q$7*SQRT($P$9)*V8)</f>
        <v>7.9890800510070843</v>
      </c>
      <c r="Y8" s="16">
        <f t="shared" si="2"/>
        <v>97.427136515864035</v>
      </c>
      <c r="Z8" s="2">
        <f t="shared" si="3"/>
        <v>-2.5728634841359677E-2</v>
      </c>
      <c r="AB8" s="6" t="s">
        <v>60</v>
      </c>
      <c r="AC8" s="70">
        <f>_xlfn.STDEV.S(Z7:Z106)</f>
        <v>0.43828528019405011</v>
      </c>
      <c r="AD8" s="14" t="str">
        <f t="shared" ca="1" si="4"/>
        <v>&lt;--  =STDEV.S(Z7:Z106)</v>
      </c>
    </row>
    <row r="9" spans="1:30" x14ac:dyDescent="0.2">
      <c r="A9" s="75" t="s">
        <v>97</v>
      </c>
      <c r="B9" s="139">
        <f>1/252</f>
        <v>3.968253968253968E-3</v>
      </c>
      <c r="C9" s="75"/>
      <c r="D9" s="28" t="str" cm="1">
        <f t="array" aca="1" ref="D9" ca="1">getformula(B9)</f>
        <v>&lt;--  =1/252</v>
      </c>
      <c r="F9" s="1">
        <v>2</v>
      </c>
      <c r="G9" s="80">
        <f t="shared" ref="G9:H72" ca="1" si="10">_xlfn.NORM.S.INV(RAND())</f>
        <v>0.23515469348239576</v>
      </c>
      <c r="H9" s="80">
        <f t="shared" ca="1" si="5"/>
        <v>9.6320326451134114E-2</v>
      </c>
      <c r="I9" s="80">
        <f t="shared" ca="1" si="6"/>
        <v>0.1624301433397331</v>
      </c>
      <c r="J9" s="16">
        <f t="shared" ca="1" si="7"/>
        <v>4.9560326344354726</v>
      </c>
      <c r="K9" s="16">
        <f t="shared" ca="1" si="8"/>
        <v>9.9691874420301172</v>
      </c>
      <c r="L9" s="16">
        <f t="shared" ca="1" si="0"/>
        <v>99.406263554505315</v>
      </c>
      <c r="O9" s="75" t="s">
        <v>97</v>
      </c>
      <c r="P9" s="140">
        <v>1</v>
      </c>
      <c r="Q9" s="75"/>
      <c r="R9" s="22"/>
      <c r="T9" s="1">
        <v>3</v>
      </c>
      <c r="U9" s="63" cm="1">
        <f t="array" ref="U9:V9">sim2Corr($P$8)</f>
        <v>-1.1666869947335663</v>
      </c>
      <c r="V9" s="63">
        <v>-0.5373651883370919</v>
      </c>
      <c r="W9" s="16">
        <f t="shared" si="1"/>
        <v>3.8296105522648398</v>
      </c>
      <c r="X9" s="16">
        <f t="shared" si="9"/>
        <v>9.4062610480588145</v>
      </c>
      <c r="Y9" s="16">
        <f t="shared" si="2"/>
        <v>85.327410762942463</v>
      </c>
      <c r="Z9" s="2">
        <f t="shared" si="3"/>
        <v>-0.14672589237057532</v>
      </c>
      <c r="AB9" s="6" t="s">
        <v>61</v>
      </c>
      <c r="AC9" s="13">
        <f>MIN(Y7:Y106)</f>
        <v>59.429423450873131</v>
      </c>
      <c r="AD9" s="14" t="str">
        <f t="shared" ca="1" si="4"/>
        <v>&lt;--  =MIN(Y7:Y106)</v>
      </c>
    </row>
    <row r="10" spans="1:30" x14ac:dyDescent="0.2">
      <c r="A10" s="75" t="s">
        <v>98</v>
      </c>
      <c r="B10" s="126">
        <v>100</v>
      </c>
      <c r="C10" s="75"/>
      <c r="E10" s="28"/>
      <c r="F10" s="1">
        <v>3</v>
      </c>
      <c r="G10" s="80">
        <f t="shared" ca="1" si="10"/>
        <v>-0.4472328486629461</v>
      </c>
      <c r="H10" s="80">
        <f t="shared" ca="1" si="5"/>
        <v>0.44271413985001995</v>
      </c>
      <c r="I10" s="80">
        <f t="shared" ca="1" si="6"/>
        <v>0.28815251842563416</v>
      </c>
      <c r="J10" s="16">
        <f t="shared" ca="1" si="7"/>
        <v>4.9043864122114584</v>
      </c>
      <c r="K10" s="16">
        <f t="shared" ca="1" si="8"/>
        <v>10.027601858137009</v>
      </c>
      <c r="L10" s="16">
        <f t="shared" ca="1" si="0"/>
        <v>99.181873412799632</v>
      </c>
      <c r="O10" s="75" t="s">
        <v>98</v>
      </c>
      <c r="P10" s="126">
        <v>100</v>
      </c>
      <c r="Q10" s="75"/>
      <c r="T10" s="1">
        <v>4</v>
      </c>
      <c r="U10" s="63" cm="1">
        <f t="array" ref="U10:V10">sim2Corr($P$8)</f>
        <v>0.91657417746517744</v>
      </c>
      <c r="V10" s="63">
        <v>0.22890341797618727</v>
      </c>
      <c r="W10" s="16">
        <f t="shared" si="1"/>
        <v>8.8115872069472463</v>
      </c>
      <c r="X10" s="16">
        <f t="shared" si="9"/>
        <v>11.837306575347119</v>
      </c>
      <c r="Y10" s="16">
        <f t="shared" si="2"/>
        <v>147.30240494620807</v>
      </c>
      <c r="Z10" s="2">
        <f t="shared" si="3"/>
        <v>0.47302404946208076</v>
      </c>
      <c r="AB10" s="6" t="s">
        <v>62</v>
      </c>
      <c r="AC10" s="13">
        <f>MAX(Y7:Y106)</f>
        <v>273.03787616774702</v>
      </c>
      <c r="AD10" s="14" t="str">
        <f t="shared" ca="1" si="4"/>
        <v>&lt;--  =MAX(Y7:Y106)</v>
      </c>
    </row>
    <row r="11" spans="1:30" x14ac:dyDescent="0.2">
      <c r="A11" s="75" t="s">
        <v>99</v>
      </c>
      <c r="B11" s="126">
        <v>0.5</v>
      </c>
      <c r="C11" s="75">
        <f>1-B11</f>
        <v>0.5</v>
      </c>
      <c r="D11" s="28" t="str" cm="1">
        <f t="array" aca="1" ref="D11" ca="1">getformula(C11)</f>
        <v>&lt;--  =1-B11</v>
      </c>
      <c r="F11" s="1">
        <v>4</v>
      </c>
      <c r="G11" s="80">
        <f t="shared" ca="1" si="10"/>
        <v>2.2282088798742499</v>
      </c>
      <c r="H11" s="80">
        <f t="shared" ca="1" si="5"/>
        <v>-1.7161500163693835</v>
      </c>
      <c r="I11" s="80">
        <f t="shared" ca="1" si="6"/>
        <v>-0.96864011216481305</v>
      </c>
      <c r="J11" s="16">
        <f t="shared" ca="1" si="7"/>
        <v>5.19174169699897</v>
      </c>
      <c r="K11" s="16">
        <f t="shared" ca="1" si="8"/>
        <v>9.849618509267227</v>
      </c>
      <c r="L11" s="16">
        <f t="shared" ca="1" si="0"/>
        <v>101.16550951632584</v>
      </c>
      <c r="O11" s="75" t="s">
        <v>99</v>
      </c>
      <c r="P11" s="126">
        <v>0.5</v>
      </c>
      <c r="Q11" s="75">
        <f>1-P11</f>
        <v>0.5</v>
      </c>
      <c r="R11" s="28"/>
      <c r="T11" s="1">
        <v>5</v>
      </c>
      <c r="U11" s="63" cm="1">
        <f t="array" ref="U11:V11">sim2Corr($P$8)</f>
        <v>0.27662118706011934</v>
      </c>
      <c r="V11" s="63">
        <v>7.902643301992246E-2</v>
      </c>
      <c r="W11" s="16">
        <f t="shared" si="1"/>
        <v>6.8215477386431704</v>
      </c>
      <c r="X11" s="16">
        <f t="shared" si="9"/>
        <v>11.316852912958691</v>
      </c>
      <c r="Y11" s="16">
        <f t="shared" si="2"/>
        <v>124.79974195122516</v>
      </c>
      <c r="Z11" s="2">
        <f t="shared" si="3"/>
        <v>0.24799741951225163</v>
      </c>
      <c r="AB11" s="6" t="s">
        <v>63</v>
      </c>
      <c r="AC11" s="13">
        <f>AVERAGE(Y7:Y106)</f>
        <v>130.28876626012897</v>
      </c>
      <c r="AD11" s="14" t="str">
        <f t="shared" ca="1" si="4"/>
        <v>&lt;--  =AVERAGE(Y7:Y106)</v>
      </c>
    </row>
    <row r="12" spans="1:30" x14ac:dyDescent="0.2">
      <c r="A12" s="75" t="s">
        <v>100</v>
      </c>
      <c r="B12" s="128">
        <f>B10*B11/B5</f>
        <v>10</v>
      </c>
      <c r="C12" s="128">
        <f>B10*C11/C5</f>
        <v>5</v>
      </c>
      <c r="D12" s="28" t="str" cm="1">
        <f t="array" aca="1" ref="D12" ca="1">getformula(C12)</f>
        <v>&lt;--  =B10*C11/C5</v>
      </c>
      <c r="F12" s="1">
        <v>5</v>
      </c>
      <c r="G12" s="80">
        <f t="shared" ca="1" si="10"/>
        <v>-8.8823402024039932E-2</v>
      </c>
      <c r="H12" s="80">
        <f t="shared" ca="1" si="5"/>
        <v>-1.1889295501500219</v>
      </c>
      <c r="I12" s="80">
        <f t="shared" ca="1" si="6"/>
        <v>-1.1608135262183323</v>
      </c>
      <c r="J12" s="16">
        <f t="shared" ca="1" si="7"/>
        <v>5.1842476993000846</v>
      </c>
      <c r="K12" s="16">
        <f t="shared" ca="1" si="8"/>
        <v>9.639721673597645</v>
      </c>
      <c r="L12" s="16">
        <f t="shared" ca="1" si="0"/>
        <v>100.04108536098907</v>
      </c>
      <c r="O12" s="75" t="s">
        <v>100</v>
      </c>
      <c r="P12" s="128">
        <f>P10*P11/P5</f>
        <v>10</v>
      </c>
      <c r="Q12" s="128">
        <f>P10*Q11/Q5</f>
        <v>5</v>
      </c>
      <c r="R12" s="28"/>
      <c r="T12" s="1">
        <v>6</v>
      </c>
      <c r="U12" s="63" cm="1">
        <f t="array" ref="U12:V12">sim2Corr($P$8)</f>
        <v>-9.1692960104014024E-2</v>
      </c>
      <c r="V12" s="63">
        <v>-0.34067229339510841</v>
      </c>
      <c r="W12" s="16">
        <f t="shared" si="1"/>
        <v>5.8870835862584752</v>
      </c>
      <c r="X12" s="16">
        <f t="shared" si="9"/>
        <v>9.9780073391875685</v>
      </c>
      <c r="Y12" s="16">
        <f t="shared" si="2"/>
        <v>108.76087255852261</v>
      </c>
      <c r="Z12" s="2">
        <f t="shared" si="3"/>
        <v>8.7608725585226033E-2</v>
      </c>
      <c r="AB12" s="6" t="s">
        <v>134</v>
      </c>
      <c r="AC12" s="1">
        <f>COUNTIF(Z7:Z106,"&lt; -20%")/100</f>
        <v>0.1</v>
      </c>
      <c r="AD12" s="14" t="str">
        <f ca="1">getformula(AC12)</f>
        <v>&lt;--  =COUNTIF(Z7:Z106,"&lt; -20%")/100</v>
      </c>
    </row>
    <row r="13" spans="1:30" x14ac:dyDescent="0.2">
      <c r="A13" s="65" t="s">
        <v>101</v>
      </c>
      <c r="F13" s="1">
        <v>6</v>
      </c>
      <c r="G13" s="80">
        <f t="shared" ca="1" si="10"/>
        <v>0.20737956448828096</v>
      </c>
      <c r="H13" s="80">
        <f t="shared" ca="1" si="5"/>
        <v>1.5745205901919399</v>
      </c>
      <c r="I13" s="80">
        <f t="shared" ca="1" si="6"/>
        <v>1.5642107837687214</v>
      </c>
      <c r="J13" s="16">
        <f t="shared" ca="1" si="7"/>
        <v>5.2155464333998838</v>
      </c>
      <c r="K13" s="16">
        <f t="shared" ca="1" si="8"/>
        <v>9.9328740460272034</v>
      </c>
      <c r="L13" s="16">
        <f t="shared" ca="1" si="0"/>
        <v>101.81983456413485</v>
      </c>
      <c r="O13" s="65" t="s">
        <v>101</v>
      </c>
      <c r="T13" s="1">
        <v>7</v>
      </c>
      <c r="U13" s="63" cm="1">
        <f t="array" ref="U13:V13">sim2Corr($P$8)</f>
        <v>-4.8174644046141836E-2</v>
      </c>
      <c r="V13" s="63">
        <v>-2.0280583776727283</v>
      </c>
      <c r="W13" s="16">
        <f t="shared" si="1"/>
        <v>5.9904591072962159</v>
      </c>
      <c r="X13" s="16">
        <f t="shared" si="9"/>
        <v>6.0144660737460898</v>
      </c>
      <c r="Y13" s="16">
        <f t="shared" si="2"/>
        <v>89.97692144169261</v>
      </c>
      <c r="Z13" s="2">
        <f t="shared" si="3"/>
        <v>-0.10023078558307386</v>
      </c>
      <c r="AB13" s="6"/>
      <c r="AD13" s="14"/>
    </row>
    <row r="14" spans="1:30" x14ac:dyDescent="0.2">
      <c r="F14" s="1">
        <v>7</v>
      </c>
      <c r="G14" s="80">
        <f t="shared" ca="1" si="10"/>
        <v>0.79704768439147755</v>
      </c>
      <c r="H14" s="80">
        <f t="shared" ca="1" si="5"/>
        <v>-1.5808350083330489</v>
      </c>
      <c r="I14" s="80">
        <f t="shared" ca="1" si="6"/>
        <v>-1.2689061801037362</v>
      </c>
      <c r="J14" s="16">
        <f t="shared" ca="1" si="7"/>
        <v>5.325577885023991</v>
      </c>
      <c r="K14" s="16">
        <f t="shared" ca="1" si="8"/>
        <v>9.7013652149092309</v>
      </c>
      <c r="L14" s="16">
        <f t="shared" ca="1" si="0"/>
        <v>101.76260492478606</v>
      </c>
      <c r="O14" s="34"/>
      <c r="T14" s="1">
        <v>8</v>
      </c>
      <c r="U14" s="63" cm="1">
        <f t="array" ref="U14:V14">sim2Corr($P$8)</f>
        <v>-0.75729497244736299</v>
      </c>
      <c r="V14" s="63">
        <v>-1.7475619408353329</v>
      </c>
      <c r="W14" s="16">
        <f t="shared" si="1"/>
        <v>4.5110048043479098</v>
      </c>
      <c r="X14" s="16">
        <f t="shared" si="9"/>
        <v>6.5424813887159594</v>
      </c>
      <c r="Y14" s="16">
        <f t="shared" si="2"/>
        <v>77.82245498705889</v>
      </c>
      <c r="Z14" s="2">
        <f t="shared" si="3"/>
        <v>-0.22177545012941113</v>
      </c>
      <c r="AB14" s="6" t="s">
        <v>133</v>
      </c>
      <c r="AC14" s="30"/>
      <c r="AD14" s="30"/>
    </row>
    <row r="15" spans="1:30" x14ac:dyDescent="0.2">
      <c r="F15" s="1">
        <v>8</v>
      </c>
      <c r="G15" s="80">
        <f t="shared" ca="1" si="10"/>
        <v>0.12014222040000568</v>
      </c>
      <c r="H15" s="80">
        <f t="shared" ca="1" si="5"/>
        <v>-1.0465829470899415</v>
      </c>
      <c r="I15" s="80">
        <f t="shared" ca="1" si="6"/>
        <v>-0.96233383464357058</v>
      </c>
      <c r="J15" s="16">
        <f t="shared" ca="1" si="7"/>
        <v>5.3459655782578261</v>
      </c>
      <c r="K15" s="16">
        <f t="shared" ca="1" si="8"/>
        <v>9.5303080823203175</v>
      </c>
      <c r="L15" s="16">
        <f t="shared" ca="1" si="0"/>
        <v>101.11119619417985</v>
      </c>
      <c r="T15" s="1">
        <v>9</v>
      </c>
      <c r="U15" s="63" cm="1">
        <f t="array" ref="U15:V15">sim2Corr($P$8)</f>
        <v>-1.8257533344397074</v>
      </c>
      <c r="V15" s="63">
        <v>1.0121172955484214</v>
      </c>
      <c r="W15" s="16">
        <f t="shared" si="1"/>
        <v>2.942138149204609</v>
      </c>
      <c r="X15" s="16">
        <f t="shared" si="9"/>
        <v>14.97257630757202</v>
      </c>
      <c r="Y15" s="16">
        <f t="shared" si="2"/>
        <v>104.28426302990619</v>
      </c>
      <c r="Z15" s="2">
        <f t="shared" si="3"/>
        <v>4.2842630299061879E-2</v>
      </c>
      <c r="AB15" s="59"/>
      <c r="AC15" s="143" t="s">
        <v>89</v>
      </c>
      <c r="AD15" s="144"/>
    </row>
    <row r="16" spans="1:30" x14ac:dyDescent="0.2">
      <c r="A16" s="34"/>
      <c r="F16" s="1">
        <v>9</v>
      </c>
      <c r="G16" s="80">
        <f t="shared" ca="1" si="10"/>
        <v>0.40007250686584989</v>
      </c>
      <c r="H16" s="80">
        <f t="shared" ca="1" si="5"/>
        <v>9.7651673183806395E-2</v>
      </c>
      <c r="I16" s="80">
        <f t="shared" ca="1" si="6"/>
        <v>0.21317551119374378</v>
      </c>
      <c r="J16" s="16">
        <f t="shared" ca="1" si="7"/>
        <v>5.4044176870969496</v>
      </c>
      <c r="K16" s="16">
        <f t="shared" ca="1" si="8"/>
        <v>9.5725775786218765</v>
      </c>
      <c r="L16" s="16">
        <f t="shared" ca="1" si="0"/>
        <v>101.90706476407888</v>
      </c>
      <c r="T16" s="1">
        <v>10</v>
      </c>
      <c r="U16" s="63" cm="1">
        <f t="array" ref="U16:V16">sim2Corr($P$8)</f>
        <v>-0.90886287416466316</v>
      </c>
      <c r="V16" s="63">
        <v>-0.12418688984235574</v>
      </c>
      <c r="W16" s="16">
        <f t="shared" si="1"/>
        <v>4.2456408014169336</v>
      </c>
      <c r="X16" s="16">
        <f t="shared" si="9"/>
        <v>10.647541559681088</v>
      </c>
      <c r="Y16" s="16">
        <f t="shared" si="2"/>
        <v>95.694115812574779</v>
      </c>
      <c r="Z16" s="2">
        <f t="shared" si="3"/>
        <v>-4.3058841874252241E-2</v>
      </c>
      <c r="AB16" s="54" t="s">
        <v>0</v>
      </c>
      <c r="AC16" s="54" t="s">
        <v>2</v>
      </c>
      <c r="AD16" s="55" t="s">
        <v>51</v>
      </c>
    </row>
    <row r="17" spans="1:30" x14ac:dyDescent="0.2">
      <c r="A17" s="61"/>
      <c r="F17" s="1">
        <v>10</v>
      </c>
      <c r="G17" s="80">
        <f t="shared" ca="1" si="10"/>
        <v>-1.5472957407277306</v>
      </c>
      <c r="H17" s="80">
        <f t="shared" ca="1" si="5"/>
        <v>-1.4858155751648776</v>
      </c>
      <c r="I17" s="80">
        <f t="shared" ca="1" si="6"/>
        <v>-1.8815664454439622</v>
      </c>
      <c r="J17" s="16">
        <f t="shared" ca="1" si="7"/>
        <v>5.2018907858756966</v>
      </c>
      <c r="K17" s="16">
        <f t="shared" ca="1" si="8"/>
        <v>9.2418406518076033</v>
      </c>
      <c r="L17" s="16">
        <f t="shared" ca="1" si="0"/>
        <v>98.228111117794981</v>
      </c>
      <c r="T17" s="1">
        <v>11</v>
      </c>
      <c r="U17" s="63" cm="1">
        <f t="array" ref="U17:V17">sim2Corr($P$8)</f>
        <v>0.84601733707838811</v>
      </c>
      <c r="V17" s="63">
        <v>-0.48356193201001235</v>
      </c>
      <c r="W17" s="16">
        <f t="shared" si="1"/>
        <v>8.5663766387870997</v>
      </c>
      <c r="X17" s="16">
        <f t="shared" si="9"/>
        <v>9.559319221533773</v>
      </c>
      <c r="Y17" s="16">
        <f t="shared" si="2"/>
        <v>133.46036249553987</v>
      </c>
      <c r="Z17" s="2">
        <f t="shared" si="3"/>
        <v>0.33460362495539875</v>
      </c>
      <c r="AB17" s="17">
        <v>50</v>
      </c>
      <c r="AC17" s="17" cm="1">
        <f t="array" ref="AC17:AC31">FREQUENCY(Y7:Y106,AB17:AB30)</f>
        <v>0</v>
      </c>
      <c r="AD17" s="56">
        <f>AC17/100</f>
        <v>0</v>
      </c>
    </row>
    <row r="18" spans="1:30" x14ac:dyDescent="0.2">
      <c r="A18" s="34"/>
      <c r="F18" s="1">
        <v>11</v>
      </c>
      <c r="G18" s="80">
        <f t="shared" ca="1" si="10"/>
        <v>-2.4188970738206383</v>
      </c>
      <c r="H18" s="80">
        <f t="shared" ca="1" si="5"/>
        <v>1.3418369702655857</v>
      </c>
      <c r="I18" s="80">
        <f t="shared" ca="1" si="6"/>
        <v>0.55436176570069517</v>
      </c>
      <c r="J18" s="16">
        <f t="shared" ca="1" si="7"/>
        <v>4.8981880243285616</v>
      </c>
      <c r="K18" s="16">
        <f t="shared" ca="1" si="8"/>
        <v>9.3428780631867934</v>
      </c>
      <c r="L18" s="16">
        <f t="shared" ca="1" si="0"/>
        <v>95.696270559219585</v>
      </c>
      <c r="T18" s="1">
        <v>12</v>
      </c>
      <c r="U18" s="63" cm="1">
        <f t="array" ref="U18:V18">sim2Corr($P$8)</f>
        <v>0.161030071019368</v>
      </c>
      <c r="V18" s="63">
        <v>9.3375618860680257E-2</v>
      </c>
      <c r="W18" s="16">
        <f t="shared" si="1"/>
        <v>6.5133241032647282</v>
      </c>
      <c r="X18" s="16">
        <f t="shared" si="9"/>
        <v>11.365674207114342</v>
      </c>
      <c r="Y18" s="16">
        <f t="shared" si="2"/>
        <v>121.96161206821898</v>
      </c>
      <c r="Z18" s="2">
        <f t="shared" si="3"/>
        <v>0.21961612068218983</v>
      </c>
      <c r="AB18" s="17">
        <v>65</v>
      </c>
      <c r="AC18" s="17">
        <v>1</v>
      </c>
      <c r="AD18" s="56">
        <f t="shared" ref="AD18:AD29" si="11">AC18/100</f>
        <v>0.01</v>
      </c>
    </row>
    <row r="19" spans="1:30" x14ac:dyDescent="0.2">
      <c r="A19" s="34"/>
      <c r="F19" s="1">
        <v>12</v>
      </c>
      <c r="G19" s="80">
        <f t="shared" ca="1" si="10"/>
        <v>-1.3171843605812266</v>
      </c>
      <c r="H19" s="80">
        <f t="shared" ca="1" si="5"/>
        <v>-0.20935893319936499</v>
      </c>
      <c r="I19" s="80">
        <f t="shared" ca="1" si="6"/>
        <v>-0.5948710017200739</v>
      </c>
      <c r="J19" s="16">
        <f t="shared" ca="1" si="7"/>
        <v>4.7420478126127232</v>
      </c>
      <c r="K19" s="16">
        <f t="shared" ca="1" si="8"/>
        <v>9.2421003344638528</v>
      </c>
      <c r="L19" s="16">
        <f t="shared" ca="1" si="0"/>
        <v>93.630979798446504</v>
      </c>
      <c r="T19" s="1">
        <v>13</v>
      </c>
      <c r="U19" s="63" cm="1">
        <f t="array" ref="U19:V19">sim2Corr($P$8)</f>
        <v>-0.54074757972415843</v>
      </c>
      <c r="V19" s="63">
        <v>-2.325492724682833</v>
      </c>
      <c r="W19" s="16">
        <f t="shared" si="1"/>
        <v>4.9191653929954073</v>
      </c>
      <c r="X19" s="16">
        <f t="shared" si="9"/>
        <v>5.5010406068588811</v>
      </c>
      <c r="Y19" s="16">
        <f t="shared" si="2"/>
        <v>76.696856964248468</v>
      </c>
      <c r="Z19" s="2">
        <f t="shared" si="3"/>
        <v>-0.23303143035751528</v>
      </c>
      <c r="AB19" s="17">
        <v>80</v>
      </c>
      <c r="AC19" s="17">
        <v>9</v>
      </c>
      <c r="AD19" s="56">
        <f t="shared" si="11"/>
        <v>0.09</v>
      </c>
    </row>
    <row r="20" spans="1:30" ht="16" x14ac:dyDescent="0.2">
      <c r="A20" s="34"/>
      <c r="B20" s="18"/>
      <c r="F20" s="1">
        <v>13</v>
      </c>
      <c r="G20" s="80">
        <f t="shared" ca="1" si="10"/>
        <v>0.45618656917190908</v>
      </c>
      <c r="H20" s="80">
        <f t="shared" ca="1" si="5"/>
        <v>-0.21160302062755776</v>
      </c>
      <c r="I20" s="80">
        <f t="shared" ca="1" si="6"/>
        <v>-6.5000445763293224E-2</v>
      </c>
      <c r="J20" s="16">
        <f t="shared" ca="1" si="7"/>
        <v>4.8006798450089923</v>
      </c>
      <c r="K20" s="16">
        <f t="shared" ca="1" si="8"/>
        <v>9.2344180981889821</v>
      </c>
      <c r="L20" s="16">
        <f t="shared" ca="1" si="0"/>
        <v>94.178888941034842</v>
      </c>
      <c r="T20" s="1">
        <v>14</v>
      </c>
      <c r="U20" s="63" cm="1">
        <f t="array" ref="U20:V20">sim2Corr($P$8)</f>
        <v>0.46453766879918684</v>
      </c>
      <c r="V20" s="63">
        <v>3.038594020000529E-2</v>
      </c>
      <c r="W20" s="16">
        <f t="shared" si="1"/>
        <v>7.3540632231590735</v>
      </c>
      <c r="X20" s="16">
        <f t="shared" si="9"/>
        <v>11.152914736105412</v>
      </c>
      <c r="Y20" s="16">
        <f t="shared" si="2"/>
        <v>129.3052059121178</v>
      </c>
      <c r="Z20" s="2">
        <f t="shared" si="3"/>
        <v>0.29305205912117804</v>
      </c>
      <c r="AB20" s="17">
        <v>95</v>
      </c>
      <c r="AC20" s="17">
        <v>9</v>
      </c>
      <c r="AD20" s="56">
        <f t="shared" si="11"/>
        <v>0.09</v>
      </c>
    </row>
    <row r="21" spans="1:30" x14ac:dyDescent="0.2">
      <c r="A21" s="64"/>
      <c r="B21" s="19"/>
      <c r="F21" s="1">
        <v>14</v>
      </c>
      <c r="G21" s="80">
        <f t="shared" ca="1" si="10"/>
        <v>0.41055700037071408</v>
      </c>
      <c r="H21" s="80">
        <f t="shared" ca="1" si="5"/>
        <v>-1.4653285809179706E-2</v>
      </c>
      <c r="I21" s="80">
        <f t="shared" ca="1" si="6"/>
        <v>0.10918875634827106</v>
      </c>
      <c r="J21" s="16">
        <f t="shared" ca="1" si="7"/>
        <v>4.8544521700419665</v>
      </c>
      <c r="K21" s="16">
        <f t="shared" ca="1" si="8"/>
        <v>9.2571654984238378</v>
      </c>
      <c r="L21" s="16">
        <f t="shared" ca="1" si="0"/>
        <v>94.830349192538847</v>
      </c>
      <c r="T21" s="1">
        <v>15</v>
      </c>
      <c r="U21" s="63" cm="1">
        <f t="array" ref="U21:V21">sim2Corr($P$8)</f>
        <v>1.3537185367907831</v>
      </c>
      <c r="V21" s="63">
        <v>-1.1212571981356461</v>
      </c>
      <c r="W21" s="16">
        <f t="shared" si="1"/>
        <v>10.495276797497787</v>
      </c>
      <c r="X21" s="16">
        <f t="shared" si="9"/>
        <v>7.894828568613419</v>
      </c>
      <c r="Y21" s="16">
        <f t="shared" si="2"/>
        <v>144.42691081804497</v>
      </c>
      <c r="Z21" s="2">
        <f t="shared" si="3"/>
        <v>0.44426910818044973</v>
      </c>
      <c r="AB21" s="17">
        <v>110</v>
      </c>
      <c r="AC21" s="17">
        <v>17</v>
      </c>
      <c r="AD21" s="56">
        <f t="shared" si="11"/>
        <v>0.17</v>
      </c>
    </row>
    <row r="22" spans="1:30" x14ac:dyDescent="0.2">
      <c r="A22" s="61"/>
      <c r="F22" s="1">
        <v>15</v>
      </c>
      <c r="G22" s="80">
        <f t="shared" ca="1" si="10"/>
        <v>1.0069917906211376</v>
      </c>
      <c r="H22" s="80">
        <f t="shared" ca="1" si="5"/>
        <v>-0.13937859424623189</v>
      </c>
      <c r="I22" s="80">
        <f t="shared" ca="1" si="6"/>
        <v>0.16913883229647436</v>
      </c>
      <c r="J22" s="16">
        <f t="shared" ca="1" si="7"/>
        <v>4.9831574486758772</v>
      </c>
      <c r="K22" s="16">
        <f t="shared" ca="1" si="8"/>
        <v>9.2904886312609811</v>
      </c>
      <c r="L22" s="16">
        <f t="shared" ca="1" si="0"/>
        <v>96.284017643063677</v>
      </c>
      <c r="T22" s="1">
        <v>16</v>
      </c>
      <c r="U22" s="63" cm="1">
        <f t="array" ref="U22:V22">sim2Corr($P$8)</f>
        <v>1.0013854487257408</v>
      </c>
      <c r="V22" s="63">
        <v>-0.41206765395684292</v>
      </c>
      <c r="W22" s="16">
        <f t="shared" si="1"/>
        <v>9.1156443055509282</v>
      </c>
      <c r="X22" s="16">
        <f t="shared" si="9"/>
        <v>9.7665647955132773</v>
      </c>
      <c r="Y22" s="16">
        <f t="shared" si="2"/>
        <v>139.98926703307566</v>
      </c>
      <c r="Z22" s="2">
        <f t="shared" si="3"/>
        <v>0.39989267033075659</v>
      </c>
      <c r="AB22" s="17">
        <v>125</v>
      </c>
      <c r="AC22" s="17">
        <v>18</v>
      </c>
      <c r="AD22" s="56">
        <f t="shared" si="11"/>
        <v>0.18</v>
      </c>
    </row>
    <row r="23" spans="1:30" x14ac:dyDescent="0.2">
      <c r="A23" s="34"/>
      <c r="F23" s="1">
        <v>16</v>
      </c>
      <c r="G23" s="80">
        <f t="shared" ca="1" si="10"/>
        <v>0.70349890556499994</v>
      </c>
      <c r="H23" s="80">
        <f t="shared" ca="1" si="5"/>
        <v>-0.50630798048123504</v>
      </c>
      <c r="I23" s="80">
        <f t="shared" ca="1" si="6"/>
        <v>-0.27193735890179593</v>
      </c>
      <c r="J23" s="16">
        <f t="shared" ca="1" si="7"/>
        <v>5.076306209362822</v>
      </c>
      <c r="K23" s="16">
        <f t="shared" ca="1" si="8"/>
        <v>9.2465345803236634</v>
      </c>
      <c r="L23" s="16">
        <f t="shared" ca="1" si="0"/>
        <v>96.995734995246536</v>
      </c>
      <c r="T23" s="1">
        <v>17</v>
      </c>
      <c r="U23" s="63" cm="1">
        <f t="array" ref="U23:V23">sim2Corr($P$8)</f>
        <v>-0.42048357211185983</v>
      </c>
      <c r="V23" s="63">
        <v>-0.11341579537188327</v>
      </c>
      <c r="W23" s="16">
        <f t="shared" si="1"/>
        <v>5.1615890297565983</v>
      </c>
      <c r="X23" s="16">
        <f t="shared" si="9"/>
        <v>10.68200291047048</v>
      </c>
      <c r="Y23" s="16">
        <f t="shared" si="2"/>
        <v>105.02590484991839</v>
      </c>
      <c r="Z23" s="2">
        <f t="shared" si="3"/>
        <v>5.0259048499183834E-2</v>
      </c>
      <c r="AB23" s="17">
        <v>140</v>
      </c>
      <c r="AC23" s="17">
        <v>14</v>
      </c>
      <c r="AD23" s="56">
        <f t="shared" si="11"/>
        <v>0.14000000000000001</v>
      </c>
    </row>
    <row r="24" spans="1:30" x14ac:dyDescent="0.2">
      <c r="A24" s="34"/>
      <c r="B24" s="43"/>
      <c r="F24" s="1">
        <v>17</v>
      </c>
      <c r="G24" s="80">
        <f t="shared" ca="1" si="10"/>
        <v>1.1069023686940336</v>
      </c>
      <c r="H24" s="80">
        <f t="shared" ca="1" si="10"/>
        <v>-0.19172854307585036</v>
      </c>
      <c r="I24" s="80">
        <f t="shared" ca="1" si="6"/>
        <v>0.14917333733759894</v>
      </c>
      <c r="J24" s="16">
        <f t="shared" ca="1" si="7"/>
        <v>5.2240284699172372</v>
      </c>
      <c r="K24" s="16">
        <f t="shared" ca="1" si="8"/>
        <v>9.2763187145453028</v>
      </c>
      <c r="L24" s="16">
        <f t="shared" ca="1" si="0"/>
        <v>98.621878271898879</v>
      </c>
      <c r="T24" s="1">
        <v>18</v>
      </c>
      <c r="U24" s="63" cm="1">
        <f t="array" ref="U24:V24">sim2Corr($P$8)</f>
        <v>-1.0589900609061609</v>
      </c>
      <c r="V24" s="63">
        <v>0.43154942176030087</v>
      </c>
      <c r="W24" s="16">
        <f t="shared" si="1"/>
        <v>3.9981905172089505</v>
      </c>
      <c r="X24" s="16">
        <f t="shared" si="9"/>
        <v>12.579266207984901</v>
      </c>
      <c r="Y24" s="16">
        <f t="shared" si="2"/>
        <v>102.878236212014</v>
      </c>
      <c r="Z24" s="2">
        <f t="shared" si="3"/>
        <v>2.8782362120139959E-2</v>
      </c>
      <c r="AB24" s="17">
        <v>155</v>
      </c>
      <c r="AC24" s="17">
        <v>8</v>
      </c>
      <c r="AD24" s="56">
        <f t="shared" si="11"/>
        <v>0.08</v>
      </c>
    </row>
    <row r="25" spans="1:30" x14ac:dyDescent="0.2">
      <c r="A25" s="61"/>
      <c r="C25" s="14"/>
      <c r="D25" s="14"/>
      <c r="E25" s="14"/>
      <c r="F25" s="1">
        <v>18</v>
      </c>
      <c r="G25" s="80">
        <f t="shared" ca="1" si="10"/>
        <v>-0.91129755515335065</v>
      </c>
      <c r="H25" s="80">
        <f t="shared" ca="1" si="10"/>
        <v>2.3113663263175188</v>
      </c>
      <c r="I25" s="80">
        <f t="shared" ca="1" si="6"/>
        <v>1.9315136809633482</v>
      </c>
      <c r="J25" s="16">
        <f t="shared" ca="1" si="7"/>
        <v>5.1094918273678234</v>
      </c>
      <c r="K25" s="16">
        <f t="shared" ca="1" si="8"/>
        <v>9.6249990432991677</v>
      </c>
      <c r="L25" s="16">
        <f t="shared" ca="1" si="0"/>
        <v>99.219913490174065</v>
      </c>
      <c r="T25" s="1">
        <v>19</v>
      </c>
      <c r="U25" s="63" cm="1">
        <f t="array" ref="U25:V25">sim2Corr($P$8)</f>
        <v>-0.68776864080593525</v>
      </c>
      <c r="V25" s="63">
        <v>0.60444842886234618</v>
      </c>
      <c r="W25" s="16">
        <f t="shared" si="1"/>
        <v>4.638218998907381</v>
      </c>
      <c r="X25" s="16">
        <f t="shared" si="9"/>
        <v>13.248967457405815</v>
      </c>
      <c r="Y25" s="16">
        <f t="shared" si="2"/>
        <v>112.62702727610288</v>
      </c>
      <c r="Z25" s="2">
        <f t="shared" si="3"/>
        <v>0.12627027276102876</v>
      </c>
      <c r="AB25" s="17">
        <v>170</v>
      </c>
      <c r="AC25" s="17">
        <v>8</v>
      </c>
      <c r="AD25" s="56">
        <f t="shared" si="11"/>
        <v>0.08</v>
      </c>
    </row>
    <row r="26" spans="1:30" x14ac:dyDescent="0.2">
      <c r="A26" s="34"/>
      <c r="C26" s="14"/>
      <c r="D26" s="14"/>
      <c r="E26" s="14"/>
      <c r="F26" s="1">
        <v>19</v>
      </c>
      <c r="G26" s="80">
        <f t="shared" ca="1" si="10"/>
        <v>0.68720140716868372</v>
      </c>
      <c r="H26" s="80">
        <f t="shared" ca="1" si="10"/>
        <v>0.22526161851922313</v>
      </c>
      <c r="I26" s="80">
        <f t="shared" ca="1" si="6"/>
        <v>0.42104631063072151</v>
      </c>
      <c r="J26" s="16">
        <f t="shared" ca="1" si="7"/>
        <v>5.20286508225856</v>
      </c>
      <c r="K26" s="16">
        <f t="shared" ca="1" si="8"/>
        <v>9.7057416543293442</v>
      </c>
      <c r="L26" s="16">
        <f t="shared" ca="1" si="0"/>
        <v>100.55735909423232</v>
      </c>
      <c r="T26" s="1">
        <v>20</v>
      </c>
      <c r="U26" s="63" cm="1">
        <f t="array" ref="U26:V26">sim2Corr($P$8)</f>
        <v>-0.26543320504404044</v>
      </c>
      <c r="V26" s="63">
        <v>-1.8724911733333218</v>
      </c>
      <c r="W26" s="16">
        <f t="shared" si="1"/>
        <v>5.491847008800077</v>
      </c>
      <c r="X26" s="16">
        <f t="shared" si="9"/>
        <v>6.3018153393523137</v>
      </c>
      <c r="Y26" s="16">
        <f t="shared" si="2"/>
        <v>86.427546784762342</v>
      </c>
      <c r="Z26" s="2">
        <f t="shared" si="3"/>
        <v>-0.13572453215237656</v>
      </c>
      <c r="AB26" s="17">
        <v>185</v>
      </c>
      <c r="AC26" s="17">
        <v>5</v>
      </c>
      <c r="AD26" s="56">
        <f t="shared" si="11"/>
        <v>0.05</v>
      </c>
    </row>
    <row r="27" spans="1:30" x14ac:dyDescent="0.2">
      <c r="F27" s="1">
        <v>20</v>
      </c>
      <c r="G27" s="80">
        <f t="shared" ca="1" si="10"/>
        <v>4.1540248981856993E-2</v>
      </c>
      <c r="H27" s="80">
        <f t="shared" ca="1" si="10"/>
        <v>1.3071683657142015E-2</v>
      </c>
      <c r="I27" s="80">
        <f t="shared" ca="1" si="6"/>
        <v>2.493166616362609E-2</v>
      </c>
      <c r="J27" s="16">
        <f t="shared" ca="1" si="7"/>
        <v>5.2124490781316704</v>
      </c>
      <c r="K27" s="16">
        <f t="shared" ca="1" si="8"/>
        <v>9.7141697943850485</v>
      </c>
      <c r="L27" s="16">
        <f t="shared" ca="1" si="0"/>
        <v>100.69533975324194</v>
      </c>
      <c r="T27" s="1">
        <v>21</v>
      </c>
      <c r="U27" s="63" cm="1">
        <f t="array" ref="U27:V27">sim2Corr($P$8)</f>
        <v>-1.1468900767757335</v>
      </c>
      <c r="V27" s="63">
        <v>-0.2892168937693822</v>
      </c>
      <c r="W27" s="16">
        <f t="shared" si="1"/>
        <v>3.8600567356506366</v>
      </c>
      <c r="X27" s="16">
        <f t="shared" si="9"/>
        <v>10.133229012411189</v>
      </c>
      <c r="Y27" s="16">
        <f t="shared" si="2"/>
        <v>89.266712418562321</v>
      </c>
      <c r="Z27" s="2">
        <f t="shared" si="3"/>
        <v>-0.10733287581437678</v>
      </c>
      <c r="AB27" s="17">
        <v>200</v>
      </c>
      <c r="AC27" s="17">
        <v>2</v>
      </c>
      <c r="AD27" s="56">
        <f t="shared" si="11"/>
        <v>0.02</v>
      </c>
    </row>
    <row r="28" spans="1:30" x14ac:dyDescent="0.2">
      <c r="F28" s="1">
        <v>21</v>
      </c>
      <c r="G28" s="80">
        <f t="shared" ca="1" si="10"/>
        <v>-0.12181407934910086</v>
      </c>
      <c r="H28" s="80">
        <f t="shared" ca="1" si="10"/>
        <v>-0.25089016271999021</v>
      </c>
      <c r="I28" s="80">
        <f t="shared" ca="1" si="6"/>
        <v>-0.27587818527320529</v>
      </c>
      <c r="J28" s="16">
        <f t="shared" ca="1" si="7"/>
        <v>5.2006002020636997</v>
      </c>
      <c r="K28" s="16">
        <f t="shared" ca="1" si="8"/>
        <v>9.6674912641665127</v>
      </c>
      <c r="L28" s="16">
        <f t="shared" ca="1" si="0"/>
        <v>100.34345834146956</v>
      </c>
      <c r="T28" s="1">
        <v>22</v>
      </c>
      <c r="U28" s="63" cm="1">
        <f t="array" ref="U28:V28">sim2Corr($P$8)</f>
        <v>-4.3730480320135795E-2</v>
      </c>
      <c r="V28" s="63">
        <v>0.30931464798584457</v>
      </c>
      <c r="W28" s="16">
        <f t="shared" si="1"/>
        <v>6.0011176105428001</v>
      </c>
      <c r="X28" s="16">
        <f t="shared" si="9"/>
        <v>12.12633443654221</v>
      </c>
      <c r="Y28" s="16">
        <f t="shared" si="2"/>
        <v>120.64284828813905</v>
      </c>
      <c r="Z28" s="2">
        <f t="shared" si="3"/>
        <v>0.20642848288139048</v>
      </c>
      <c r="AB28" s="17">
        <v>215</v>
      </c>
      <c r="AC28" s="17">
        <v>2</v>
      </c>
      <c r="AD28" s="56">
        <f t="shared" si="11"/>
        <v>0.02</v>
      </c>
    </row>
    <row r="29" spans="1:30" x14ac:dyDescent="0.2">
      <c r="F29" s="1">
        <v>22</v>
      </c>
      <c r="G29" s="80">
        <f t="shared" ca="1" si="10"/>
        <v>0.6980054248855756</v>
      </c>
      <c r="H29" s="80">
        <f t="shared" ca="1" si="10"/>
        <v>3.0422525224955357</v>
      </c>
      <c r="I29" s="80">
        <f t="shared" ca="1" si="6"/>
        <v>3.1115255692837525</v>
      </c>
      <c r="J29" s="16">
        <f t="shared" ca="1" si="7"/>
        <v>5.297080272069894</v>
      </c>
      <c r="K29" s="16">
        <f t="shared" ca="1" si="8"/>
        <v>10.257077677005391</v>
      </c>
      <c r="L29" s="16">
        <f t="shared" ca="1" si="0"/>
        <v>104.25619110572589</v>
      </c>
      <c r="T29" s="1">
        <v>23</v>
      </c>
      <c r="U29" s="63" cm="1">
        <f t="array" ref="U29:V29">sim2Corr($P$8)</f>
        <v>2.013062704219617</v>
      </c>
      <c r="V29" s="63">
        <v>1.8833657196820559</v>
      </c>
      <c r="W29" s="16">
        <f t="shared" si="1"/>
        <v>13.662611221663759</v>
      </c>
      <c r="X29" s="16">
        <f t="shared" si="9"/>
        <v>19.445094139130436</v>
      </c>
      <c r="Y29" s="16">
        <f t="shared" si="2"/>
        <v>233.85158291228976</v>
      </c>
      <c r="Z29" s="2">
        <f t="shared" si="3"/>
        <v>1.3385158291228976</v>
      </c>
      <c r="AB29" s="17">
        <v>230</v>
      </c>
      <c r="AC29" s="17">
        <v>2</v>
      </c>
      <c r="AD29" s="56">
        <f t="shared" si="11"/>
        <v>0.02</v>
      </c>
    </row>
    <row r="30" spans="1:30" x14ac:dyDescent="0.2">
      <c r="F30" s="1">
        <v>23</v>
      </c>
      <c r="G30" s="80">
        <f t="shared" ca="1" si="10"/>
        <v>-0.4875471715674386</v>
      </c>
      <c r="H30" s="80">
        <f t="shared" ca="1" si="10"/>
        <v>-5.4630611140811705E-2</v>
      </c>
      <c r="I30" s="80">
        <f t="shared" ca="1" si="6"/>
        <v>-0.1983784330348172</v>
      </c>
      <c r="J30" s="16">
        <f t="shared" ca="1" si="7"/>
        <v>5.2365579017512349</v>
      </c>
      <c r="K30" s="16">
        <f t="shared" ca="1" si="8"/>
        <v>10.222751727197949</v>
      </c>
      <c r="L30" s="16">
        <f t="shared" ca="1" si="0"/>
        <v>103.47933765350209</v>
      </c>
      <c r="T30" s="1">
        <v>24</v>
      </c>
      <c r="U30" s="63" cm="1">
        <f t="array" ref="U30:V30">sim2Corr($P$8)</f>
        <v>-3.3583223646710285E-2</v>
      </c>
      <c r="V30" s="63">
        <v>0.58347809547904483</v>
      </c>
      <c r="W30" s="16">
        <f t="shared" si="1"/>
        <v>6.0255250630597637</v>
      </c>
      <c r="X30" s="16">
        <f t="shared" si="9"/>
        <v>13.165878512507756</v>
      </c>
      <c r="Y30" s="16">
        <f t="shared" si="2"/>
        <v>126.08464319313643</v>
      </c>
      <c r="Z30" s="2">
        <f t="shared" si="3"/>
        <v>0.26084643193136436</v>
      </c>
      <c r="AB30" s="17">
        <v>245</v>
      </c>
      <c r="AC30" s="17">
        <v>4</v>
      </c>
      <c r="AD30" s="56">
        <f t="shared" ref="AD30" si="12">AC30/100</f>
        <v>0.04</v>
      </c>
    </row>
    <row r="31" spans="1:30" x14ac:dyDescent="0.2">
      <c r="F31" s="1">
        <v>24</v>
      </c>
      <c r="G31" s="80">
        <f t="shared" ca="1" si="10"/>
        <v>-0.62555557457057864</v>
      </c>
      <c r="H31" s="80">
        <f t="shared" ca="1" si="10"/>
        <v>0.86683180657872949</v>
      </c>
      <c r="I31" s="80">
        <f t="shared" ca="1" si="6"/>
        <v>0.63923816895934793</v>
      </c>
      <c r="J31" s="16">
        <f t="shared" ca="1" si="7"/>
        <v>5.158756310935102</v>
      </c>
      <c r="K31" s="16">
        <f t="shared" ca="1" si="8"/>
        <v>10.351103051437789</v>
      </c>
      <c r="L31" s="16">
        <f t="shared" ca="1" si="0"/>
        <v>103.34307836653997</v>
      </c>
      <c r="T31" s="1">
        <v>25</v>
      </c>
      <c r="U31" s="63" cm="1">
        <f t="array" ref="U31:V31">sim2Corr($P$8)</f>
        <v>0.16680733934538136</v>
      </c>
      <c r="V31" s="63">
        <v>-2.4279202116603686</v>
      </c>
      <c r="W31" s="16">
        <f t="shared" si="1"/>
        <v>6.5283931966132958</v>
      </c>
      <c r="X31" s="16">
        <f t="shared" si="9"/>
        <v>5.3345739892095621</v>
      </c>
      <c r="Y31" s="16">
        <f t="shared" si="2"/>
        <v>91.956801912180765</v>
      </c>
      <c r="Z31" s="2">
        <f t="shared" si="3"/>
        <v>-8.0431980878192366E-2</v>
      </c>
      <c r="AB31" s="60" t="s">
        <v>8</v>
      </c>
      <c r="AC31" s="57">
        <v>1</v>
      </c>
      <c r="AD31" s="58">
        <f t="shared" ref="AD31" si="13">AC31/100</f>
        <v>0.01</v>
      </c>
    </row>
    <row r="32" spans="1:30" x14ac:dyDescent="0.2">
      <c r="F32" s="1">
        <v>25</v>
      </c>
      <c r="G32" s="80">
        <f t="shared" ca="1" si="10"/>
        <v>2.1405654217288679</v>
      </c>
      <c r="H32" s="80">
        <f t="shared" ca="1" si="10"/>
        <v>-0.15130848767583696</v>
      </c>
      <c r="I32" s="80">
        <f t="shared" ca="1" si="6"/>
        <v>0.49783052861756671</v>
      </c>
      <c r="J32" s="16">
        <f t="shared" ca="1" si="7"/>
        <v>5.4489686650348554</v>
      </c>
      <c r="K32" s="16">
        <f t="shared" ca="1" si="8"/>
        <v>10.453094166974019</v>
      </c>
      <c r="L32" s="16">
        <f t="shared" ca="1" si="0"/>
        <v>106.75515748521865</v>
      </c>
      <c r="T32" s="1">
        <v>26</v>
      </c>
      <c r="U32" s="63" cm="1">
        <f t="array" ref="U32:V32">sim2Corr($P$8)</f>
        <v>-0.66941477472969413</v>
      </c>
      <c r="V32" s="63">
        <v>-0.15771393958454588</v>
      </c>
      <c r="W32" s="16">
        <f t="shared" si="1"/>
        <v>4.6723960015618573</v>
      </c>
      <c r="X32" s="16">
        <f t="shared" si="9"/>
        <v>10.540984144720708</v>
      </c>
      <c r="Y32" s="16">
        <f t="shared" si="2"/>
        <v>99.428880739222109</v>
      </c>
      <c r="Z32" s="2">
        <f t="shared" si="3"/>
        <v>-5.7111926077788588E-3</v>
      </c>
    </row>
    <row r="33" spans="6:26" x14ac:dyDescent="0.2">
      <c r="F33" s="1">
        <v>26</v>
      </c>
      <c r="G33" s="80">
        <f t="shared" ca="1" si="10"/>
        <v>-0.29489978968032327</v>
      </c>
      <c r="H33" s="80">
        <f t="shared" ca="1" si="10"/>
        <v>-0.66614258786953096</v>
      </c>
      <c r="I33" s="80">
        <f t="shared" ca="1" si="6"/>
        <v>-0.72392946520617485</v>
      </c>
      <c r="J33" s="16">
        <f t="shared" ca="1" si="7"/>
        <v>5.4129229288115202</v>
      </c>
      <c r="K33" s="16">
        <f t="shared" ca="1" si="8"/>
        <v>10.315151890013794</v>
      </c>
      <c r="L33" s="16">
        <f t="shared" ca="1" si="0"/>
        <v>105.70498873818417</v>
      </c>
      <c r="T33" s="1">
        <v>27</v>
      </c>
      <c r="U33" s="63" cm="1">
        <f t="array" ref="U33:V33">sim2Corr($P$8)</f>
        <v>2.3060934958286112</v>
      </c>
      <c r="V33" s="63">
        <v>1.6421130751942057</v>
      </c>
      <c r="W33" s="16">
        <f t="shared" si="1"/>
        <v>15.361667926139461</v>
      </c>
      <c r="X33" s="16">
        <f t="shared" si="9"/>
        <v>18.087462443058222</v>
      </c>
      <c r="Y33" s="16">
        <f t="shared" si="2"/>
        <v>244.05399147668572</v>
      </c>
      <c r="Z33" s="2">
        <f t="shared" si="3"/>
        <v>1.4405399147668572</v>
      </c>
    </row>
    <row r="34" spans="6:26" x14ac:dyDescent="0.2">
      <c r="F34" s="1">
        <v>27</v>
      </c>
      <c r="G34" s="80">
        <f t="shared" ca="1" si="10"/>
        <v>-2.0280285067908643</v>
      </c>
      <c r="H34" s="80">
        <f t="shared" ca="1" si="10"/>
        <v>-1.4027251779270826</v>
      </c>
      <c r="I34" s="80">
        <f t="shared" ca="1" si="6"/>
        <v>-1.9465230880764635</v>
      </c>
      <c r="J34" s="16">
        <f t="shared" ca="1" si="7"/>
        <v>5.1473466344145402</v>
      </c>
      <c r="K34" s="16">
        <f t="shared" ca="1" si="8"/>
        <v>9.9465411568754813</v>
      </c>
      <c r="L34" s="16">
        <f t="shared" ca="1" si="0"/>
        <v>101.20617212852281</v>
      </c>
      <c r="T34" s="1">
        <v>28</v>
      </c>
      <c r="U34" s="63" cm="1">
        <f t="array" ref="U34:V34">sim2Corr($P$8)</f>
        <v>0.94789029599721841</v>
      </c>
      <c r="V34" s="63">
        <v>0.73666944234789022</v>
      </c>
      <c r="W34" s="16">
        <f t="shared" si="1"/>
        <v>8.9226593077595187</v>
      </c>
      <c r="X34" s="16">
        <f t="shared" si="9"/>
        <v>13.785067287818491</v>
      </c>
      <c r="Y34" s="16">
        <f t="shared" si="2"/>
        <v>158.15192951668763</v>
      </c>
      <c r="Z34" s="2">
        <f t="shared" si="3"/>
        <v>0.58151929516687639</v>
      </c>
    </row>
    <row r="35" spans="6:26" x14ac:dyDescent="0.2">
      <c r="F35" s="1">
        <v>28</v>
      </c>
      <c r="G35" s="80">
        <f t="shared" ca="1" si="10"/>
        <v>-0.61776156254929804</v>
      </c>
      <c r="H35" s="80">
        <f t="shared" ca="1" si="10"/>
        <v>-1.862269719628038</v>
      </c>
      <c r="I35" s="80">
        <f t="shared" ca="1" si="6"/>
        <v>-1.9618205579297192</v>
      </c>
      <c r="J35" s="16">
        <f t="shared" ca="1" si="7"/>
        <v>5.0718664596356264</v>
      </c>
      <c r="K35" s="16">
        <f t="shared" ca="1" si="8"/>
        <v>9.5883303455621025</v>
      </c>
      <c r="L35" s="16">
        <f t="shared" ca="1" si="0"/>
        <v>98.660316324166772</v>
      </c>
      <c r="T35" s="1">
        <v>29</v>
      </c>
      <c r="U35" s="63" cm="1">
        <f t="array" ref="U35:V35">sim2Corr($P$8)</f>
        <v>1.3287924627475338</v>
      </c>
      <c r="V35" s="63">
        <v>2.0049347881650439</v>
      </c>
      <c r="W35" s="16">
        <f t="shared" si="1"/>
        <v>10.391154314380952</v>
      </c>
      <c r="X35" s="16">
        <f t="shared" si="9"/>
        <v>20.167361482312462</v>
      </c>
      <c r="Y35" s="16">
        <f t="shared" si="2"/>
        <v>204.74835055537181</v>
      </c>
      <c r="Z35" s="2">
        <f t="shared" si="3"/>
        <v>1.0474835055537182</v>
      </c>
    </row>
    <row r="36" spans="6:26" x14ac:dyDescent="0.2">
      <c r="F36" s="1">
        <v>29</v>
      </c>
      <c r="G36" s="80">
        <f t="shared" ca="1" si="10"/>
        <v>0.85895544713965621</v>
      </c>
      <c r="H36" s="80">
        <f t="shared" ca="1" si="10"/>
        <v>0.24529472896013271</v>
      </c>
      <c r="I36" s="80">
        <f t="shared" ca="1" si="6"/>
        <v>0.49168289199791199</v>
      </c>
      <c r="J36" s="16">
        <f t="shared" ca="1" si="7"/>
        <v>5.186951689220761</v>
      </c>
      <c r="K36" s="16">
        <f t="shared" ca="1" si="8"/>
        <v>9.6816808592332624</v>
      </c>
      <c r="L36" s="16">
        <f t="shared" ca="1" si="0"/>
        <v>100.27792118837392</v>
      </c>
      <c r="T36" s="1">
        <v>30</v>
      </c>
      <c r="U36" s="63" cm="1">
        <f t="array" ref="U36:V36">sim2Corr($P$8)</f>
        <v>-0.42533834692974215</v>
      </c>
      <c r="V36" s="63">
        <v>1.0444499975402384</v>
      </c>
      <c r="W36" s="16">
        <f t="shared" si="1"/>
        <v>5.1515754146958672</v>
      </c>
      <c r="X36" s="16">
        <f t="shared" si="9"/>
        <v>15.118514102168618</v>
      </c>
      <c r="Y36" s="16">
        <f t="shared" si="2"/>
        <v>127.10832465780176</v>
      </c>
      <c r="Z36" s="2">
        <f t="shared" si="3"/>
        <v>0.27108324657801752</v>
      </c>
    </row>
    <row r="37" spans="6:26" x14ac:dyDescent="0.2">
      <c r="F37" s="1">
        <v>30</v>
      </c>
      <c r="G37" s="80">
        <f t="shared" ca="1" si="10"/>
        <v>-0.46562167137875682</v>
      </c>
      <c r="H37" s="80">
        <f t="shared" ca="1" si="10"/>
        <v>1.8925343321335395</v>
      </c>
      <c r="I37" s="80">
        <f t="shared" ca="1" si="6"/>
        <v>1.6656761880359943</v>
      </c>
      <c r="J37" s="16">
        <f t="shared" ca="1" si="7"/>
        <v>5.1305212847995554</v>
      </c>
      <c r="K37" s="16">
        <f t="shared" ca="1" si="8"/>
        <v>9.995256947489974</v>
      </c>
      <c r="L37" s="16">
        <f t="shared" ca="1" si="0"/>
        <v>101.28149758544544</v>
      </c>
      <c r="T37" s="1">
        <v>31</v>
      </c>
      <c r="U37" s="63" cm="1">
        <f t="array" ref="U37:V37">sim2Corr($P$8)</f>
        <v>-0.19998624133061615</v>
      </c>
      <c r="V37" s="63">
        <v>1.0499644064373765</v>
      </c>
      <c r="W37" s="16">
        <f t="shared" si="1"/>
        <v>5.6375152836950768</v>
      </c>
      <c r="X37" s="16">
        <f t="shared" si="9"/>
        <v>15.143545702234448</v>
      </c>
      <c r="Y37" s="16">
        <f t="shared" si="2"/>
        <v>132.092881348123</v>
      </c>
      <c r="Z37" s="2">
        <f t="shared" si="3"/>
        <v>0.32092881348123004</v>
      </c>
    </row>
    <row r="38" spans="6:26" x14ac:dyDescent="0.2">
      <c r="F38" s="1">
        <v>31</v>
      </c>
      <c r="G38" s="80">
        <f t="shared" ca="1" si="10"/>
        <v>-1.3337326960378302</v>
      </c>
      <c r="H38" s="80">
        <f t="shared" ca="1" si="10"/>
        <v>-0.37127499402336711</v>
      </c>
      <c r="I38" s="80">
        <f t="shared" ca="1" si="6"/>
        <v>-0.75429358011608116</v>
      </c>
      <c r="J38" s="16">
        <f t="shared" ca="1" si="7"/>
        <v>4.9649042620587434</v>
      </c>
      <c r="K38" s="16">
        <f t="shared" ca="1" si="8"/>
        <v>9.8576981877865109</v>
      </c>
      <c r="L38" s="16">
        <f t="shared" ca="1" si="0"/>
        <v>98.937533559519991</v>
      </c>
      <c r="T38" s="1">
        <v>32</v>
      </c>
      <c r="U38" s="63" cm="1">
        <f t="array" ref="U38:V38">sim2Corr($P$8)</f>
        <v>-0.4364644518157173</v>
      </c>
      <c r="V38" s="63">
        <v>0.63707263715439932</v>
      </c>
      <c r="W38" s="16">
        <f t="shared" si="1"/>
        <v>5.1286995689084147</v>
      </c>
      <c r="X38" s="16">
        <f t="shared" si="9"/>
        <v>13.379275217542101</v>
      </c>
      <c r="Y38" s="16">
        <f t="shared" si="2"/>
        <v>118.18337177679466</v>
      </c>
      <c r="Z38" s="2">
        <f t="shared" si="3"/>
        <v>0.18183371776794655</v>
      </c>
    </row>
    <row r="39" spans="6:26" x14ac:dyDescent="0.2">
      <c r="F39" s="1">
        <v>32</v>
      </c>
      <c r="G39" s="80">
        <f t="shared" ca="1" si="10"/>
        <v>0.68454498345432557</v>
      </c>
      <c r="H39" s="80">
        <f t="shared" ca="1" si="10"/>
        <v>-0.88112006056784586</v>
      </c>
      <c r="I39" s="80">
        <f t="shared" ca="1" si="6"/>
        <v>-0.63517147189424394</v>
      </c>
      <c r="J39" s="16">
        <f t="shared" ca="1" si="7"/>
        <v>5.0552968652482981</v>
      </c>
      <c r="K39" s="16">
        <f t="shared" ca="1" si="8"/>
        <v>9.7439434240003848</v>
      </c>
      <c r="L39" s="16">
        <f t="shared" ca="1" si="0"/>
        <v>99.272685772484905</v>
      </c>
      <c r="T39" s="1">
        <v>33</v>
      </c>
      <c r="U39" s="63" cm="1">
        <f t="array" ref="U39:V39">sim2Corr($P$8)</f>
        <v>-1.4122167585426835</v>
      </c>
      <c r="V39" s="63">
        <v>0.97355235010401864</v>
      </c>
      <c r="W39" s="16">
        <f t="shared" ref="W39:W70" si="14">P$5*EXP(P$6*$P$9+P$7*SQRT($P$9)*U39)</f>
        <v>3.4713765272098245</v>
      </c>
      <c r="X39" s="16">
        <f t="shared" ref="X39:X70" si="15">Q$5*EXP(Q$6*$P$9+Q$7*SQRT($P$9)*V39)</f>
        <v>14.800349539504259</v>
      </c>
      <c r="Y39" s="16">
        <f t="shared" ref="Y39:Y70" si="16">$P$12*W39+$Q$12*X39</f>
        <v>108.71551296961954</v>
      </c>
      <c r="Z39" s="2">
        <f t="shared" ref="Z39:Z70" si="17">Y39/$P$10-1</f>
        <v>8.7155129696195432E-2</v>
      </c>
    </row>
    <row r="40" spans="6:26" x14ac:dyDescent="0.2">
      <c r="F40" s="1">
        <v>33</v>
      </c>
      <c r="G40" s="80">
        <f t="shared" ca="1" si="10"/>
        <v>-0.16654617924250953</v>
      </c>
      <c r="H40" s="80">
        <f t="shared" ca="1" si="10"/>
        <v>-5.7779093567701723E-2</v>
      </c>
      <c r="I40" s="80">
        <f t="shared" ca="1" si="6"/>
        <v>-0.10508159614932122</v>
      </c>
      <c r="J40" s="16">
        <f t="shared" ca="1" si="7"/>
        <v>5.0381233388303963</v>
      </c>
      <c r="K40" s="16">
        <f t="shared" ca="1" si="8"/>
        <v>9.7284722998181472</v>
      </c>
      <c r="L40" s="16">
        <f t="shared" ca="1" si="0"/>
        <v>99.023594887394694</v>
      </c>
      <c r="T40" s="1">
        <v>34</v>
      </c>
      <c r="U40" s="63" cm="1">
        <f t="array" ref="U40:V40">sim2Corr($P$8)</f>
        <v>0.77174006288953323</v>
      </c>
      <c r="V40" s="63">
        <v>0.16677858799466327</v>
      </c>
      <c r="W40" s="16">
        <f t="shared" si="14"/>
        <v>8.3156055614675868</v>
      </c>
      <c r="X40" s="16">
        <f t="shared" si="15"/>
        <v>11.618732535926091</v>
      </c>
      <c r="Y40" s="16">
        <f t="shared" si="16"/>
        <v>141.24971829430632</v>
      </c>
      <c r="Z40" s="2">
        <f t="shared" si="17"/>
        <v>0.41249718294306326</v>
      </c>
    </row>
    <row r="41" spans="6:26" x14ac:dyDescent="0.2">
      <c r="F41" s="1">
        <v>34</v>
      </c>
      <c r="G41" s="80">
        <f t="shared" ca="1" si="10"/>
        <v>0.14179291548119</v>
      </c>
      <c r="H41" s="80">
        <f t="shared" ca="1" si="10"/>
        <v>-0.61443353922883936</v>
      </c>
      <c r="I41" s="80">
        <f t="shared" ca="1" si="6"/>
        <v>-0.54359436509138959</v>
      </c>
      <c r="J41" s="16">
        <f t="shared" ca="1" si="7"/>
        <v>5.0601703855595623</v>
      </c>
      <c r="K41" s="16">
        <f t="shared" ca="1" si="8"/>
        <v>9.6328654119100161</v>
      </c>
      <c r="L41" s="16">
        <f t="shared" ca="1" si="0"/>
        <v>98.766030915145706</v>
      </c>
      <c r="T41" s="1">
        <v>35</v>
      </c>
      <c r="U41" s="63" cm="1">
        <f t="array" ref="U41:V41">sim2Corr($P$8)</f>
        <v>-0.54589314049825177</v>
      </c>
      <c r="V41" s="63">
        <v>-0.41348622993235806</v>
      </c>
      <c r="W41" s="16">
        <f t="shared" si="14"/>
        <v>4.9090510595545016</v>
      </c>
      <c r="X41" s="16">
        <f t="shared" si="15"/>
        <v>9.7624092955551873</v>
      </c>
      <c r="Y41" s="16">
        <f t="shared" si="16"/>
        <v>97.902557073320949</v>
      </c>
      <c r="Z41" s="2">
        <f t="shared" si="17"/>
        <v>-2.0974429266790495E-2</v>
      </c>
    </row>
    <row r="42" spans="6:26" x14ac:dyDescent="0.2">
      <c r="F42" s="1">
        <v>35</v>
      </c>
      <c r="G42" s="80">
        <f t="shared" ca="1" si="10"/>
        <v>2.2825947219046672</v>
      </c>
      <c r="H42" s="80">
        <f t="shared" ca="1" si="10"/>
        <v>-0.16316110928518213</v>
      </c>
      <c r="I42" s="80">
        <f t="shared" ca="1" si="6"/>
        <v>0.52913263827759049</v>
      </c>
      <c r="J42" s="16">
        <f t="shared" ca="1" si="7"/>
        <v>5.36399904459683</v>
      </c>
      <c r="K42" s="16">
        <f t="shared" ca="1" si="8"/>
        <v>9.7335358261690299</v>
      </c>
      <c r="L42" s="16">
        <f t="shared" ca="1" si="0"/>
        <v>102.30766957681345</v>
      </c>
      <c r="T42" s="1">
        <v>36</v>
      </c>
      <c r="U42" s="63" cm="1">
        <f t="array" ref="U42:V42">sim2Corr($P$8)</f>
        <v>0.38374370257300838</v>
      </c>
      <c r="V42" s="63">
        <v>0.12980660541563988</v>
      </c>
      <c r="W42" s="16">
        <f t="shared" si="14"/>
        <v>7.1201969991659428</v>
      </c>
      <c r="X42" s="16">
        <f t="shared" si="15"/>
        <v>11.490574316243098</v>
      </c>
      <c r="Y42" s="16">
        <f t="shared" si="16"/>
        <v>128.65484157287491</v>
      </c>
      <c r="Z42" s="2">
        <f t="shared" si="17"/>
        <v>0.28654841572874923</v>
      </c>
    </row>
    <row r="43" spans="6:26" x14ac:dyDescent="0.2">
      <c r="F43" s="1">
        <v>36</v>
      </c>
      <c r="G43" s="80">
        <f t="shared" ca="1" si="10"/>
        <v>2.2436867569115257</v>
      </c>
      <c r="H43" s="80">
        <f t="shared" ca="1" si="10"/>
        <v>0.60781381761362518</v>
      </c>
      <c r="I43" s="80">
        <f t="shared" ca="1" si="6"/>
        <v>1.2529234548579844</v>
      </c>
      <c r="J43" s="16">
        <f t="shared" ca="1" si="7"/>
        <v>5.680498711944284</v>
      </c>
      <c r="K43" s="16">
        <f t="shared" ca="1" si="8"/>
        <v>9.9707128160552276</v>
      </c>
      <c r="L43" s="16">
        <f t="shared" ca="1" si="0"/>
        <v>106.65855119971897</v>
      </c>
      <c r="T43" s="1">
        <v>37</v>
      </c>
      <c r="U43" s="63" cm="1">
        <f t="array" ref="U43:V43">sim2Corr($P$8)</f>
        <v>0.51346296457319496</v>
      </c>
      <c r="V43" s="63">
        <v>-1.0653897809009001</v>
      </c>
      <c r="W43" s="16">
        <f t="shared" si="14"/>
        <v>7.4994006068611041</v>
      </c>
      <c r="X43" s="16">
        <f t="shared" si="15"/>
        <v>8.0282627429950573</v>
      </c>
      <c r="Y43" s="16">
        <f t="shared" si="16"/>
        <v>115.13531978358633</v>
      </c>
      <c r="Z43" s="2">
        <f t="shared" si="17"/>
        <v>0.15135319783586332</v>
      </c>
    </row>
    <row r="44" spans="6:26" x14ac:dyDescent="0.2">
      <c r="F44" s="1">
        <v>37</v>
      </c>
      <c r="G44" s="80">
        <f t="shared" ca="1" si="10"/>
        <v>-0.77068903588759907</v>
      </c>
      <c r="H44" s="80">
        <f t="shared" ca="1" si="10"/>
        <v>0.54141007781567885</v>
      </c>
      <c r="I44" s="80">
        <f t="shared" ca="1" si="6"/>
        <v>0.28526558650429534</v>
      </c>
      <c r="J44" s="16">
        <f t="shared" ca="1" si="7"/>
        <v>5.5756736421407256</v>
      </c>
      <c r="K44" s="16">
        <f t="shared" ca="1" si="8"/>
        <v>10.028589016552402</v>
      </c>
      <c r="L44" s="16">
        <f t="shared" ca="1" si="0"/>
        <v>105.89968150416927</v>
      </c>
      <c r="T44" s="1">
        <v>38</v>
      </c>
      <c r="U44" s="63" cm="1">
        <f t="array" ref="U44:V44">sim2Corr($P$8)</f>
        <v>-0.74385629257849117</v>
      </c>
      <c r="V44" s="63">
        <v>-1.1865392353435704</v>
      </c>
      <c r="W44" s="16">
        <f t="shared" si="14"/>
        <v>4.5353188753846894</v>
      </c>
      <c r="X44" s="16">
        <f t="shared" si="15"/>
        <v>7.7417156433855894</v>
      </c>
      <c r="Y44" s="16">
        <f t="shared" si="16"/>
        <v>84.061766970774841</v>
      </c>
      <c r="Z44" s="2">
        <f t="shared" si="17"/>
        <v>-0.15938233029225157</v>
      </c>
    </row>
    <row r="45" spans="6:26" x14ac:dyDescent="0.2">
      <c r="F45" s="1">
        <v>38</v>
      </c>
      <c r="G45" s="80">
        <f t="shared" ca="1" si="10"/>
        <v>0.51888301393289249</v>
      </c>
      <c r="H45" s="80">
        <f t="shared" ca="1" si="10"/>
        <v>-0.35997944015960937</v>
      </c>
      <c r="I45" s="80">
        <f t="shared" ca="1" si="6"/>
        <v>-0.1877335954925092</v>
      </c>
      <c r="J45" s="16">
        <f t="shared" ca="1" si="7"/>
        <v>5.6535372799366845</v>
      </c>
      <c r="K45" s="16">
        <f t="shared" ca="1" si="8"/>
        <v>9.9970386054859421</v>
      </c>
      <c r="L45" s="16">
        <f t="shared" ca="1" si="0"/>
        <v>106.52056582679656</v>
      </c>
      <c r="T45" s="1">
        <v>39</v>
      </c>
      <c r="U45" s="63" cm="1">
        <f t="array" ref="U45:V45">sim2Corr($P$8)</f>
        <v>0.62759830493765145</v>
      </c>
      <c r="V45" s="63">
        <v>0.1725947750919154</v>
      </c>
      <c r="W45" s="16">
        <f t="shared" si="14"/>
        <v>7.8497150706976502</v>
      </c>
      <c r="X45" s="16">
        <f t="shared" si="15"/>
        <v>11.63902324964479</v>
      </c>
      <c r="Y45" s="16">
        <f t="shared" si="16"/>
        <v>136.69226695520047</v>
      </c>
      <c r="Z45" s="2">
        <f t="shared" si="17"/>
        <v>0.3669226695520047</v>
      </c>
    </row>
    <row r="46" spans="6:26" x14ac:dyDescent="0.2">
      <c r="F46" s="1">
        <v>39</v>
      </c>
      <c r="G46" s="80">
        <f t="shared" ca="1" si="10"/>
        <v>-1.2567684191445565</v>
      </c>
      <c r="H46" s="80">
        <f t="shared" ca="1" si="10"/>
        <v>1.6190277779369342</v>
      </c>
      <c r="I46" s="80">
        <f t="shared" ca="1" si="6"/>
        <v>1.1674235398136443</v>
      </c>
      <c r="J46" s="16">
        <f t="shared" ca="1" si="7"/>
        <v>5.481657286321024</v>
      </c>
      <c r="K46" s="16">
        <f t="shared" ca="1" si="8"/>
        <v>10.224102941849383</v>
      </c>
      <c r="L46" s="16">
        <f t="shared" ca="1" si="0"/>
        <v>105.93708757245716</v>
      </c>
      <c r="T46" s="1">
        <v>40</v>
      </c>
      <c r="U46" s="63" cm="1">
        <f t="array" ref="U46:V46">sim2Corr($P$8)</f>
        <v>-0.60916652049645492</v>
      </c>
      <c r="V46" s="63">
        <v>0.18462150015474771</v>
      </c>
      <c r="W46" s="16">
        <f t="shared" si="14"/>
        <v>4.7863652563273709</v>
      </c>
      <c r="X46" s="16">
        <f t="shared" si="15"/>
        <v>11.681092897807787</v>
      </c>
      <c r="Y46" s="16">
        <f t="shared" si="16"/>
        <v>106.26911705231265</v>
      </c>
      <c r="Z46" s="2">
        <f t="shared" si="17"/>
        <v>6.269117052312656E-2</v>
      </c>
    </row>
    <row r="47" spans="6:26" x14ac:dyDescent="0.2">
      <c r="F47" s="1">
        <v>40</v>
      </c>
      <c r="G47" s="80">
        <f t="shared" ca="1" si="10"/>
        <v>1.3273663334418075</v>
      </c>
      <c r="H47" s="80">
        <f t="shared" ca="1" si="10"/>
        <v>-0.90381242555410146</v>
      </c>
      <c r="I47" s="80">
        <f t="shared" ca="1" si="6"/>
        <v>-0.46397220343124995</v>
      </c>
      <c r="J47" s="16">
        <f t="shared" ca="1" si="7"/>
        <v>5.6726002943874354</v>
      </c>
      <c r="K47" s="16">
        <f t="shared" ca="1" si="8"/>
        <v>10.138869888974988</v>
      </c>
      <c r="L47" s="16">
        <f t="shared" ca="1" si="0"/>
        <v>107.42035238874929</v>
      </c>
      <c r="T47" s="1">
        <v>41</v>
      </c>
      <c r="U47" s="63" cm="1">
        <f t="array" ref="U47:V47">sim2Corr($P$8)</f>
        <v>1.010841235599546</v>
      </c>
      <c r="V47" s="63">
        <v>0.84070536568881338</v>
      </c>
      <c r="W47" s="16">
        <f t="shared" si="14"/>
        <v>9.1501878275141699</v>
      </c>
      <c r="X47" s="16">
        <f t="shared" si="15"/>
        <v>14.222094452019867</v>
      </c>
      <c r="Y47" s="16">
        <f t="shared" si="16"/>
        <v>162.61235053524103</v>
      </c>
      <c r="Z47" s="2">
        <f t="shared" si="17"/>
        <v>0.62612350535241035</v>
      </c>
    </row>
    <row r="48" spans="6:26" x14ac:dyDescent="0.2">
      <c r="F48" s="1">
        <v>41</v>
      </c>
      <c r="G48" s="80">
        <f t="shared" ca="1" si="10"/>
        <v>0.12103386520703069</v>
      </c>
      <c r="H48" s="80">
        <f t="shared" ca="1" si="10"/>
        <v>-1.374965847833739</v>
      </c>
      <c r="I48" s="80">
        <f t="shared" ca="1" si="6"/>
        <v>-1.2753236632959815</v>
      </c>
      <c r="J48" s="16">
        <f t="shared" ca="1" si="7"/>
        <v>5.6944444169644228</v>
      </c>
      <c r="K48" s="16">
        <f t="shared" ca="1" si="8"/>
        <v>9.9013589435114469</v>
      </c>
      <c r="L48" s="16">
        <f t="shared" ca="1" si="0"/>
        <v>106.45123888720147</v>
      </c>
      <c r="T48" s="1">
        <v>42</v>
      </c>
      <c r="U48" s="63" cm="1">
        <f t="array" ref="U48:V48">sim2Corr($P$8)</f>
        <v>2.3746998859844939</v>
      </c>
      <c r="V48" s="63">
        <v>0.60540118327727654</v>
      </c>
      <c r="W48" s="16">
        <f t="shared" si="14"/>
        <v>15.789069026313928</v>
      </c>
      <c r="X48" s="16">
        <f t="shared" si="15"/>
        <v>13.252754902327252</v>
      </c>
      <c r="Y48" s="16">
        <f t="shared" si="16"/>
        <v>224.15446477477553</v>
      </c>
      <c r="Z48" s="2">
        <f t="shared" si="17"/>
        <v>1.2415446477477552</v>
      </c>
    </row>
    <row r="49" spans="6:26" x14ac:dyDescent="0.2">
      <c r="F49" s="1">
        <v>42</v>
      </c>
      <c r="G49" s="80">
        <f t="shared" ca="1" si="10"/>
        <v>0.45767857944247792</v>
      </c>
      <c r="H49" s="80">
        <f t="shared" ca="1" si="10"/>
        <v>0.81763995943944179</v>
      </c>
      <c r="I49" s="80">
        <f t="shared" ca="1" si="6"/>
        <v>0.91728238378698834</v>
      </c>
      <c r="J49" s="16">
        <f t="shared" ca="1" si="7"/>
        <v>5.7650688871744951</v>
      </c>
      <c r="K49" s="16">
        <f t="shared" ca="1" si="8"/>
        <v>10.078494010669019</v>
      </c>
      <c r="L49" s="16">
        <f t="shared" ca="1" si="0"/>
        <v>108.04315892509004</v>
      </c>
      <c r="T49" s="1">
        <v>43</v>
      </c>
      <c r="U49" s="63" cm="1">
        <f t="array" ref="U49:V49">sim2Corr($P$8)</f>
        <v>0.40085064724973185</v>
      </c>
      <c r="V49" s="63">
        <v>-1.1426323703034253</v>
      </c>
      <c r="W49" s="16">
        <f t="shared" si="14"/>
        <v>7.1690860031609613</v>
      </c>
      <c r="X49" s="16">
        <f t="shared" si="15"/>
        <v>7.8443645471454326</v>
      </c>
      <c r="Y49" s="16">
        <f t="shared" si="16"/>
        <v>110.91268276733678</v>
      </c>
      <c r="Z49" s="2">
        <f t="shared" si="17"/>
        <v>0.10912682767336768</v>
      </c>
    </row>
    <row r="50" spans="6:26" x14ac:dyDescent="0.2">
      <c r="F50" s="1">
        <v>43</v>
      </c>
      <c r="G50" s="80">
        <f t="shared" ca="1" si="10"/>
        <v>-0.23176936110478838</v>
      </c>
      <c r="H50" s="80">
        <f t="shared" ca="1" si="10"/>
        <v>-3.8866732876327435E-2</v>
      </c>
      <c r="I50" s="80">
        <f t="shared" ca="1" si="6"/>
        <v>-0.10660730845316606</v>
      </c>
      <c r="J50" s="16">
        <f t="shared" ca="1" si="7"/>
        <v>5.7360493951475338</v>
      </c>
      <c r="K50" s="16">
        <f t="shared" ca="1" si="8"/>
        <v>10.062201567501326</v>
      </c>
      <c r="L50" s="16">
        <f t="shared" ca="1" si="0"/>
        <v>107.67150178898197</v>
      </c>
      <c r="T50" s="1">
        <v>44</v>
      </c>
      <c r="U50" s="63" cm="1">
        <f t="array" ref="U50:V50">sim2Corr($P$8)</f>
        <v>-0.47974756267489527</v>
      </c>
      <c r="V50" s="63">
        <v>0.52524484228749269</v>
      </c>
      <c r="W50" s="16">
        <f t="shared" si="14"/>
        <v>5.0406693830633786</v>
      </c>
      <c r="X50" s="16">
        <f t="shared" si="15"/>
        <v>12.937868396090206</v>
      </c>
      <c r="Y50" s="16">
        <f t="shared" si="16"/>
        <v>115.09603581108482</v>
      </c>
      <c r="Z50" s="2">
        <f t="shared" si="17"/>
        <v>0.15096035811084807</v>
      </c>
    </row>
    <row r="51" spans="6:26" x14ac:dyDescent="0.2">
      <c r="F51" s="1">
        <v>44</v>
      </c>
      <c r="G51" s="80">
        <f t="shared" ca="1" si="10"/>
        <v>1.5855005775441131</v>
      </c>
      <c r="H51" s="80">
        <f t="shared" ca="1" si="10"/>
        <v>-1.2334053730733667</v>
      </c>
      <c r="I51" s="80">
        <f t="shared" ca="1" si="6"/>
        <v>-0.70094356334974339</v>
      </c>
      <c r="J51" s="16">
        <f t="shared" ca="1" si="7"/>
        <v>5.9745884980766935</v>
      </c>
      <c r="K51" s="16">
        <f t="shared" ca="1" si="8"/>
        <v>9.9337318343154948</v>
      </c>
      <c r="L51" s="16">
        <f t="shared" ca="1" si="0"/>
        <v>109.4145441523444</v>
      </c>
      <c r="T51" s="1">
        <v>45</v>
      </c>
      <c r="U51" s="63" cm="1">
        <f t="array" ref="U51:V51">sim2Corr($P$8)</f>
        <v>1.0940907666039936</v>
      </c>
      <c r="V51" s="63">
        <v>2.1880809559000558</v>
      </c>
      <c r="W51" s="16">
        <f t="shared" si="14"/>
        <v>9.4600173686886215</v>
      </c>
      <c r="X51" s="16">
        <f t="shared" si="15"/>
        <v>21.306440113533757</v>
      </c>
      <c r="Y51" s="16">
        <f t="shared" si="16"/>
        <v>201.132374254555</v>
      </c>
      <c r="Z51" s="2">
        <f t="shared" si="17"/>
        <v>1.0113237425455499</v>
      </c>
    </row>
    <row r="52" spans="6:26" x14ac:dyDescent="0.2">
      <c r="F52" s="1">
        <v>45</v>
      </c>
      <c r="G52" s="80">
        <f t="shared" ca="1" si="10"/>
        <v>-0.34529641966664704</v>
      </c>
      <c r="H52" s="80">
        <f t="shared" ca="1" si="10"/>
        <v>0.83076150014088157</v>
      </c>
      <c r="I52" s="80">
        <f t="shared" ca="1" si="6"/>
        <v>0.68890703611234227</v>
      </c>
      <c r="J52" s="16">
        <f t="shared" ca="1" si="7"/>
        <v>5.9275336962414551</v>
      </c>
      <c r="K52" s="16">
        <f t="shared" ca="1" si="8"/>
        <v>10.067900216080181</v>
      </c>
      <c r="L52" s="16">
        <f t="shared" ca="1" si="0"/>
        <v>109.61483804281545</v>
      </c>
      <c r="T52" s="1">
        <v>46</v>
      </c>
      <c r="U52" s="63" cm="1">
        <f t="array" ref="U52:V52">sim2Corr($P$8)</f>
        <v>0.38988667830450541</v>
      </c>
      <c r="V52" s="63">
        <v>2.4146701406556934</v>
      </c>
      <c r="W52" s="16">
        <f t="shared" si="14"/>
        <v>7.137714190836598</v>
      </c>
      <c r="X52" s="16">
        <f t="shared" si="15"/>
        <v>22.805144242698955</v>
      </c>
      <c r="Y52" s="16">
        <f t="shared" si="16"/>
        <v>185.40286312186078</v>
      </c>
      <c r="Z52" s="2">
        <f t="shared" si="17"/>
        <v>0.85402863121860784</v>
      </c>
    </row>
    <row r="53" spans="6:26" x14ac:dyDescent="0.2">
      <c r="F53" s="1">
        <v>46</v>
      </c>
      <c r="G53" s="80">
        <f t="shared" ca="1" si="10"/>
        <v>0.12909302681891868</v>
      </c>
      <c r="H53" s="80">
        <f t="shared" ca="1" si="10"/>
        <v>1.2724666011902086</v>
      </c>
      <c r="I53" s="80">
        <f t="shared" ca="1" si="6"/>
        <v>1.2525836814147981</v>
      </c>
      <c r="J53" s="16">
        <f t="shared" ca="1" si="7"/>
        <v>5.9515679924862255</v>
      </c>
      <c r="K53" s="16">
        <f t="shared" ca="1" si="8"/>
        <v>10.313158438205985</v>
      </c>
      <c r="L53" s="16">
        <f t="shared" ca="1" si="0"/>
        <v>111.08147211589218</v>
      </c>
      <c r="T53" s="1">
        <v>47</v>
      </c>
      <c r="U53" s="63" cm="1">
        <f t="array" ref="U53:V53">sim2Corr($P$8)</f>
        <v>0.44835776112200476</v>
      </c>
      <c r="V53" s="63">
        <v>0.744751240930703</v>
      </c>
      <c r="W53" s="16">
        <f t="shared" si="14"/>
        <v>7.3066216831013522</v>
      </c>
      <c r="X53" s="16">
        <f t="shared" si="15"/>
        <v>13.81853027878025</v>
      </c>
      <c r="Y53" s="16">
        <f t="shared" si="16"/>
        <v>142.15886822491478</v>
      </c>
      <c r="Z53" s="2">
        <f t="shared" si="17"/>
        <v>0.42158868224914792</v>
      </c>
    </row>
    <row r="54" spans="6:26" x14ac:dyDescent="0.2">
      <c r="F54" s="1">
        <v>47</v>
      </c>
      <c r="G54" s="80">
        <f t="shared" ca="1" si="10"/>
        <v>2.0416445205214111</v>
      </c>
      <c r="H54" s="80">
        <f t="shared" ca="1" si="10"/>
        <v>-0.18657306818576438</v>
      </c>
      <c r="I54" s="80">
        <f t="shared" ca="1" si="6"/>
        <v>0.43451399248538591</v>
      </c>
      <c r="J54" s="16">
        <f t="shared" ca="1" si="7"/>
        <v>6.2707312217527571</v>
      </c>
      <c r="K54" s="16">
        <f t="shared" ca="1" si="8"/>
        <v>10.402321123341366</v>
      </c>
      <c r="L54" s="16">
        <f t="shared" ca="1" si="0"/>
        <v>114.7189178342344</v>
      </c>
      <c r="T54" s="1">
        <v>48</v>
      </c>
      <c r="U54" s="63" cm="1">
        <f t="array" ref="U54:V54">sim2Corr($P$8)</f>
        <v>1.1233783489285041</v>
      </c>
      <c r="V54" s="63">
        <v>0.48350796733823592</v>
      </c>
      <c r="W54" s="16">
        <f t="shared" si="14"/>
        <v>9.5714934819172299</v>
      </c>
      <c r="X54" s="16">
        <f t="shared" si="15"/>
        <v>12.776882497962843</v>
      </c>
      <c r="Y54" s="16">
        <f t="shared" si="16"/>
        <v>159.59934730898652</v>
      </c>
      <c r="Z54" s="2">
        <f t="shared" si="17"/>
        <v>0.59599347308986528</v>
      </c>
    </row>
    <row r="55" spans="6:26" x14ac:dyDescent="0.2">
      <c r="F55" s="1">
        <v>48</v>
      </c>
      <c r="G55" s="80">
        <f t="shared" ca="1" si="10"/>
        <v>-0.62709284982477398</v>
      </c>
      <c r="H55" s="80">
        <f t="shared" ca="1" si="10"/>
        <v>7.5281543873710935E-4</v>
      </c>
      <c r="I55" s="80">
        <f t="shared" ca="1" si="6"/>
        <v>-0.18740971478898896</v>
      </c>
      <c r="J55" s="16">
        <f t="shared" ca="1" si="7"/>
        <v>6.1773252254280129</v>
      </c>
      <c r="K55" s="16">
        <f t="shared" ca="1" si="8"/>
        <v>10.369658403650378</v>
      </c>
      <c r="L55" s="16">
        <f t="shared" ca="1" si="0"/>
        <v>113.62154427253202</v>
      </c>
      <c r="T55" s="1">
        <v>49</v>
      </c>
      <c r="U55" s="63" cm="1">
        <f t="array" ref="U55:V55">sim2Corr($P$8)</f>
        <v>0.22138031441419964</v>
      </c>
      <c r="V55" s="63">
        <v>0.71440314040463915</v>
      </c>
      <c r="W55" s="16">
        <f t="shared" si="14"/>
        <v>6.6724695461338532</v>
      </c>
      <c r="X55" s="16">
        <f t="shared" si="15"/>
        <v>13.693291414313705</v>
      </c>
      <c r="Y55" s="16">
        <f t="shared" si="16"/>
        <v>135.19115253290704</v>
      </c>
      <c r="Z55" s="2">
        <f t="shared" si="17"/>
        <v>0.35191152532907033</v>
      </c>
    </row>
    <row r="56" spans="6:26" x14ac:dyDescent="0.2">
      <c r="F56" s="1">
        <v>49</v>
      </c>
      <c r="G56" s="80">
        <f t="shared" ca="1" si="10"/>
        <v>-0.4606046663519493</v>
      </c>
      <c r="H56" s="80">
        <f t="shared" ca="1" si="10"/>
        <v>-1.6393649279896092</v>
      </c>
      <c r="I56" s="80">
        <f t="shared" ca="1" si="6"/>
        <v>-1.7020358701429412</v>
      </c>
      <c r="J56" s="16">
        <f t="shared" ca="1" si="7"/>
        <v>6.1108927197432061</v>
      </c>
      <c r="K56" s="16">
        <f t="shared" ca="1" si="8"/>
        <v>10.04540636331823</v>
      </c>
      <c r="L56" s="16">
        <f t="shared" ca="1" si="0"/>
        <v>111.33595901402322</v>
      </c>
      <c r="T56" s="1">
        <v>50</v>
      </c>
      <c r="U56" s="63" cm="1">
        <f t="array" ref="U56:V56">sim2Corr($P$8)</f>
        <v>0.78546985204668407</v>
      </c>
      <c r="V56" s="63">
        <v>0.41294414517229938</v>
      </c>
      <c r="W56" s="16">
        <f t="shared" si="14"/>
        <v>8.361399799843813</v>
      </c>
      <c r="X56" s="16">
        <f t="shared" si="15"/>
        <v>12.509249573465608</v>
      </c>
      <c r="Y56" s="16">
        <f t="shared" si="16"/>
        <v>146.16024586576617</v>
      </c>
      <c r="Z56" s="2">
        <f t="shared" si="17"/>
        <v>0.4616024586576617</v>
      </c>
    </row>
    <row r="57" spans="6:26" x14ac:dyDescent="0.2">
      <c r="F57" s="1">
        <v>50</v>
      </c>
      <c r="G57" s="80">
        <f t="shared" ca="1" si="10"/>
        <v>-0.14121582793967172</v>
      </c>
      <c r="H57" s="80">
        <f t="shared" ca="1" si="10"/>
        <v>0.72178823440552042</v>
      </c>
      <c r="I57" s="80">
        <f t="shared" ca="1" si="6"/>
        <v>0.64617734353904777</v>
      </c>
      <c r="J57" s="16">
        <f t="shared" ca="1" si="7"/>
        <v>6.0940215503681179</v>
      </c>
      <c r="K57" s="16">
        <f t="shared" ca="1" si="8"/>
        <v>10.172864997835292</v>
      </c>
      <c r="L57" s="16">
        <f t="shared" ca="1" si="0"/>
        <v>111.80454049285764</v>
      </c>
      <c r="T57" s="1">
        <v>51</v>
      </c>
      <c r="U57" s="63" cm="1">
        <f t="array" ref="U57:V57">sim2Corr($P$8)</f>
        <v>0.62220161499219229</v>
      </c>
      <c r="V57" s="63">
        <v>1.3004749840859859</v>
      </c>
      <c r="W57" s="16">
        <f t="shared" si="14"/>
        <v>7.8327883555586695</v>
      </c>
      <c r="X57" s="16">
        <f t="shared" si="15"/>
        <v>16.325488337964988</v>
      </c>
      <c r="Y57" s="16">
        <f t="shared" si="16"/>
        <v>159.95532524541164</v>
      </c>
      <c r="Z57" s="2">
        <f t="shared" si="17"/>
        <v>0.5995532524541165</v>
      </c>
    </row>
    <row r="58" spans="6:26" x14ac:dyDescent="0.2">
      <c r="F58" s="1">
        <v>51</v>
      </c>
      <c r="G58" s="80">
        <f t="shared" ca="1" si="10"/>
        <v>-0.53786348830570041</v>
      </c>
      <c r="H58" s="80">
        <f t="shared" ca="1" si="10"/>
        <v>0.11658297934280645</v>
      </c>
      <c r="I58" s="80">
        <f t="shared" ca="1" si="6"/>
        <v>-5.0145972278625064E-2</v>
      </c>
      <c r="J58" s="16">
        <f t="shared" ca="1" si="7"/>
        <v>6.0167604405879311</v>
      </c>
      <c r="K58" s="16">
        <f t="shared" ca="1" si="8"/>
        <v>10.167262875184798</v>
      </c>
      <c r="L58" s="16">
        <f t="shared" ca="1" si="0"/>
        <v>111.00391878180329</v>
      </c>
      <c r="T58" s="1">
        <v>52</v>
      </c>
      <c r="U58" s="63" cm="1">
        <f t="array" ref="U58:V58">sim2Corr($P$8)</f>
        <v>0.99408254785567896</v>
      </c>
      <c r="V58" s="63">
        <v>0.57124927034822615</v>
      </c>
      <c r="W58" s="16">
        <f t="shared" si="14"/>
        <v>9.0890549017225997</v>
      </c>
      <c r="X58" s="16">
        <f t="shared" si="15"/>
        <v>13.117666036066565</v>
      </c>
      <c r="Y58" s="16">
        <f t="shared" si="16"/>
        <v>156.4788791975588</v>
      </c>
      <c r="Z58" s="2">
        <f t="shared" si="17"/>
        <v>0.56478879197558807</v>
      </c>
    </row>
    <row r="59" spans="6:26" x14ac:dyDescent="0.2">
      <c r="F59" s="1">
        <v>52</v>
      </c>
      <c r="G59" s="80">
        <f t="shared" ca="1" si="10"/>
        <v>0.88512817593333215</v>
      </c>
      <c r="H59" s="80">
        <f t="shared" ca="1" si="10"/>
        <v>0.41067378026437823</v>
      </c>
      <c r="I59" s="80">
        <f t="shared" ca="1" si="6"/>
        <v>0.65729627076827879</v>
      </c>
      <c r="J59" s="16">
        <f t="shared" ca="1" si="7"/>
        <v>6.1573455416728615</v>
      </c>
      <c r="K59" s="16">
        <f t="shared" ca="1" si="8"/>
        <v>10.298431416859064</v>
      </c>
      <c r="L59" s="16">
        <f t="shared" ca="1" si="0"/>
        <v>113.06561250102394</v>
      </c>
      <c r="T59" s="1">
        <v>53</v>
      </c>
      <c r="U59" s="63" cm="1">
        <f t="array" ref="U59:V59">sim2Corr($P$8)</f>
        <v>0.17709803421001374</v>
      </c>
      <c r="V59" s="63">
        <v>-1.140216316387312</v>
      </c>
      <c r="W59" s="16">
        <f t="shared" si="14"/>
        <v>6.5553212612277783</v>
      </c>
      <c r="X59" s="16">
        <f t="shared" si="15"/>
        <v>7.8500523305001746</v>
      </c>
      <c r="Y59" s="16">
        <f t="shared" si="16"/>
        <v>104.80347426477866</v>
      </c>
      <c r="Z59" s="2">
        <f t="shared" si="17"/>
        <v>4.803474264778651E-2</v>
      </c>
    </row>
    <row r="60" spans="6:26" x14ac:dyDescent="0.2">
      <c r="F60" s="1">
        <v>53</v>
      </c>
      <c r="G60" s="80">
        <f t="shared" ca="1" si="10"/>
        <v>0.99202248575655283</v>
      </c>
      <c r="H60" s="80">
        <f t="shared" ca="1" si="10"/>
        <v>6.8543987242121573E-2</v>
      </c>
      <c r="I60" s="80">
        <f t="shared" ca="1" si="6"/>
        <v>0.3629935421786486</v>
      </c>
      <c r="J60" s="16">
        <f t="shared" ca="1" si="7"/>
        <v>6.3182105925394367</v>
      </c>
      <c r="K60" s="16">
        <f t="shared" ca="1" si="8"/>
        <v>10.373436464608197</v>
      </c>
      <c r="L60" s="16">
        <f t="shared" ca="1" si="0"/>
        <v>115.04928824843535</v>
      </c>
      <c r="T60" s="1">
        <v>54</v>
      </c>
      <c r="U60" s="63" cm="1">
        <f t="array" ref="U60:V60">sim2Corr($P$8)</f>
        <v>1.3396035633843715</v>
      </c>
      <c r="V60" s="63">
        <v>0.56726942437327255</v>
      </c>
      <c r="W60" s="16">
        <f t="shared" si="14"/>
        <v>10.436187541962605</v>
      </c>
      <c r="X60" s="16">
        <f t="shared" si="15"/>
        <v>13.102013495019033</v>
      </c>
      <c r="Y60" s="16">
        <f t="shared" si="16"/>
        <v>169.8719428947212</v>
      </c>
      <c r="Z60" s="2">
        <f t="shared" si="17"/>
        <v>0.69871942894721206</v>
      </c>
    </row>
    <row r="61" spans="6:26" x14ac:dyDescent="0.2">
      <c r="F61" s="1">
        <v>54</v>
      </c>
      <c r="G61" s="80">
        <f t="shared" ca="1" si="10"/>
        <v>-1.1322687173111283</v>
      </c>
      <c r="H61" s="80">
        <f t="shared" ca="1" si="10"/>
        <v>-1.5984381361951221</v>
      </c>
      <c r="I61" s="80">
        <f t="shared" ca="1" si="6"/>
        <v>-1.8644934143497043</v>
      </c>
      <c r="J61" s="16">
        <f t="shared" ca="1" si="7"/>
        <v>6.1453714876396672</v>
      </c>
      <c r="K61" s="16">
        <f t="shared" ca="1" si="8"/>
        <v>10.018261367778143</v>
      </c>
      <c r="L61" s="16">
        <f t="shared" ca="1" si="0"/>
        <v>111.54502171528739</v>
      </c>
      <c r="T61" s="1">
        <v>55</v>
      </c>
      <c r="U61" s="63" cm="1">
        <f t="array" ref="U61:V61">sim2Corr($P$8)</f>
        <v>1.4713698411639482</v>
      </c>
      <c r="V61" s="63">
        <v>0.94363482506551066</v>
      </c>
      <c r="W61" s="16">
        <f t="shared" si="14"/>
        <v>11.000996382237931</v>
      </c>
      <c r="X61" s="16">
        <f t="shared" si="15"/>
        <v>14.668106934577947</v>
      </c>
      <c r="Y61" s="16">
        <f t="shared" si="16"/>
        <v>183.35049849526905</v>
      </c>
      <c r="Z61" s="2">
        <f t="shared" si="17"/>
        <v>0.83350498495269054</v>
      </c>
    </row>
    <row r="62" spans="6:26" x14ac:dyDescent="0.2">
      <c r="F62" s="1">
        <v>55</v>
      </c>
      <c r="G62" s="80">
        <f t="shared" ca="1" si="10"/>
        <v>0.44110659741525066</v>
      </c>
      <c r="H62" s="80">
        <f t="shared" ca="1" si="10"/>
        <v>-0.25733678452395209</v>
      </c>
      <c r="I62" s="80">
        <f t="shared" ca="1" si="6"/>
        <v>-0.1131516674994083</v>
      </c>
      <c r="J62" s="16">
        <f t="shared" ca="1" si="7"/>
        <v>6.2189910758351266</v>
      </c>
      <c r="K62" s="16">
        <f t="shared" ca="1" si="8"/>
        <v>10.000829347340851</v>
      </c>
      <c r="L62" s="16">
        <f t="shared" ca="1" si="0"/>
        <v>112.19405749505552</v>
      </c>
      <c r="T62" s="1">
        <v>56</v>
      </c>
      <c r="U62" s="63" cm="1">
        <f t="array" ref="U62:V62">sim2Corr($P$8)</f>
        <v>-2.0400774121094303</v>
      </c>
      <c r="V62" s="63">
        <v>-0.84451083887189582</v>
      </c>
      <c r="W62" s="16">
        <f t="shared" si="14"/>
        <v>2.7004190038746554</v>
      </c>
      <c r="X62" s="16">
        <f t="shared" si="15"/>
        <v>8.5782663959662209</v>
      </c>
      <c r="Y62" s="16">
        <f t="shared" si="16"/>
        <v>69.895522018577665</v>
      </c>
      <c r="Z62" s="2">
        <f t="shared" si="17"/>
        <v>-0.3010447798142234</v>
      </c>
    </row>
    <row r="63" spans="6:26" x14ac:dyDescent="0.2">
      <c r="F63" s="1">
        <v>56</v>
      </c>
      <c r="G63" s="80">
        <f t="shared" ca="1" si="10"/>
        <v>0.86624415299730229</v>
      </c>
      <c r="H63" s="80">
        <f t="shared" ca="1" si="10"/>
        <v>0.81465417763873071</v>
      </c>
      <c r="I63" s="80">
        <f t="shared" ca="1" si="6"/>
        <v>1.0370038015468601</v>
      </c>
      <c r="J63" s="16">
        <f t="shared" ca="1" si="7"/>
        <v>6.3612737910891548</v>
      </c>
      <c r="K63" s="16">
        <f t="shared" ca="1" si="8"/>
        <v>10.202801908238513</v>
      </c>
      <c r="L63" s="16">
        <f t="shared" ca="1" si="0"/>
        <v>114.62674745208412</v>
      </c>
      <c r="T63" s="1">
        <v>57</v>
      </c>
      <c r="U63" s="63" cm="1">
        <f t="array" ref="U63:V63">sim2Corr($P$8)</f>
        <v>-0.37827662241048299</v>
      </c>
      <c r="V63" s="63">
        <v>-2.6220577840752171E-2</v>
      </c>
      <c r="W63" s="16">
        <f t="shared" si="14"/>
        <v>5.2494707577262023</v>
      </c>
      <c r="X63" s="16">
        <f t="shared" si="15"/>
        <v>10.965115547278439</v>
      </c>
      <c r="Y63" s="16">
        <f t="shared" si="16"/>
        <v>107.32028531365421</v>
      </c>
      <c r="Z63" s="2">
        <f t="shared" si="17"/>
        <v>7.3202853136542068E-2</v>
      </c>
    </row>
    <row r="64" spans="6:26" x14ac:dyDescent="0.2">
      <c r="F64" s="1">
        <v>57</v>
      </c>
      <c r="G64" s="80">
        <f t="shared" ca="1" si="10"/>
        <v>1.1571607540719684</v>
      </c>
      <c r="H64" s="80">
        <f t="shared" ca="1" si="10"/>
        <v>-0.44262242123207191</v>
      </c>
      <c r="I64" s="80">
        <f t="shared" ca="1" si="6"/>
        <v>-7.5086652817767052E-2</v>
      </c>
      <c r="J64" s="16">
        <f t="shared" ca="1" si="7"/>
        <v>6.5546845993472447</v>
      </c>
      <c r="K64" s="16">
        <f t="shared" ca="1" si="8"/>
        <v>10.192378147163948</v>
      </c>
      <c r="L64" s="16">
        <f t="shared" ca="1" si="0"/>
        <v>116.5087367292922</v>
      </c>
      <c r="T64" s="1">
        <v>58</v>
      </c>
      <c r="U64" s="63" cm="1">
        <f t="array" ref="U64:V64">sim2Corr($P$8)</f>
        <v>0.63455444580657205</v>
      </c>
      <c r="V64" s="63">
        <v>2.1358222828276086</v>
      </c>
      <c r="W64" s="16">
        <f t="shared" si="14"/>
        <v>7.8715869749209482</v>
      </c>
      <c r="X64" s="16">
        <f t="shared" si="15"/>
        <v>20.975011022135895</v>
      </c>
      <c r="Y64" s="16">
        <f t="shared" si="16"/>
        <v>183.59092485988896</v>
      </c>
      <c r="Z64" s="2">
        <f t="shared" si="17"/>
        <v>0.83590924859888949</v>
      </c>
    </row>
    <row r="65" spans="6:26" x14ac:dyDescent="0.2">
      <c r="F65" s="1">
        <v>58</v>
      </c>
      <c r="G65" s="80">
        <f t="shared" ca="1" si="10"/>
        <v>-2.4327002125504591</v>
      </c>
      <c r="H65" s="80">
        <f t="shared" ca="1" si="10"/>
        <v>-0.4837176952159945</v>
      </c>
      <c r="I65" s="80">
        <f t="shared" ca="1" si="6"/>
        <v>-1.1912473356507289</v>
      </c>
      <c r="J65" s="16">
        <f t="shared" ca="1" si="7"/>
        <v>6.1698551875075101</v>
      </c>
      <c r="K65" s="16">
        <f t="shared" ca="1" si="8"/>
        <v>9.9694415295788357</v>
      </c>
      <c r="L65" s="16">
        <f t="shared" ca="1" si="0"/>
        <v>111.54575952296928</v>
      </c>
      <c r="T65" s="1">
        <v>59</v>
      </c>
      <c r="U65" s="63" cm="1">
        <f t="array" ref="U65:V65">sim2Corr($P$8)</f>
        <v>-2.2969799074450163</v>
      </c>
      <c r="V65" s="63">
        <v>-0.47879433383139725</v>
      </c>
      <c r="W65" s="16">
        <f t="shared" si="14"/>
        <v>2.4367031301028232</v>
      </c>
      <c r="X65" s="16">
        <f t="shared" si="15"/>
        <v>9.573001501816286</v>
      </c>
      <c r="Y65" s="16">
        <f t="shared" si="16"/>
        <v>72.232038810109657</v>
      </c>
      <c r="Z65" s="2">
        <f t="shared" si="17"/>
        <v>-0.27767961189890344</v>
      </c>
    </row>
    <row r="66" spans="6:26" x14ac:dyDescent="0.2">
      <c r="F66" s="1">
        <v>59</v>
      </c>
      <c r="G66" s="80">
        <f t="shared" ca="1" si="10"/>
        <v>0.66271687962323023</v>
      </c>
      <c r="H66" s="80">
        <f t="shared" ca="1" si="10"/>
        <v>0.87094576765022935</v>
      </c>
      <c r="I66" s="80">
        <f t="shared" ca="1" si="6"/>
        <v>1.0296443739566976</v>
      </c>
      <c r="J66" s="16">
        <f t="shared" ca="1" si="7"/>
        <v>6.2787311491946003</v>
      </c>
      <c r="K66" s="16">
        <f t="shared" ca="1" si="8"/>
        <v>10.169365740405064</v>
      </c>
      <c r="L66" s="16">
        <f t="shared" ca="1" si="0"/>
        <v>113.63414019397132</v>
      </c>
      <c r="T66" s="1">
        <v>60</v>
      </c>
      <c r="U66" s="63" cm="1">
        <f t="array" ref="U66:V66">sim2Corr($P$8)</f>
        <v>6.9135158847928591E-2</v>
      </c>
      <c r="V66" s="63">
        <v>0.29172996431331299</v>
      </c>
      <c r="W66" s="16">
        <f t="shared" si="14"/>
        <v>6.2782543743542139</v>
      </c>
      <c r="X66" s="16">
        <f t="shared" si="15"/>
        <v>12.062531550992919</v>
      </c>
      <c r="Y66" s="16">
        <f t="shared" si="16"/>
        <v>123.09520149850673</v>
      </c>
      <c r="Z66" s="2">
        <f t="shared" si="17"/>
        <v>0.23095201498506723</v>
      </c>
    </row>
    <row r="67" spans="6:26" x14ac:dyDescent="0.2">
      <c r="F67" s="1">
        <v>60</v>
      </c>
      <c r="G67" s="80">
        <f t="shared" ca="1" si="10"/>
        <v>-0.8903387709233036</v>
      </c>
      <c r="H67" s="80">
        <f t="shared" ca="1" si="10"/>
        <v>-0.18546196120750888</v>
      </c>
      <c r="I67" s="80">
        <f t="shared" ca="1" si="6"/>
        <v>-0.44402106644450262</v>
      </c>
      <c r="J67" s="16">
        <f t="shared" ca="1" si="7"/>
        <v>6.1443142147600556</v>
      </c>
      <c r="K67" s="16">
        <f t="shared" ca="1" si="8"/>
        <v>10.08839202415739</v>
      </c>
      <c r="L67" s="16">
        <f t="shared" ca="1" si="0"/>
        <v>111.8851022683875</v>
      </c>
      <c r="T67" s="1">
        <v>61</v>
      </c>
      <c r="U67" s="63" cm="1">
        <f t="array" ref="U67:V67">sim2Corr($P$8)</f>
        <v>0.56364986424995078</v>
      </c>
      <c r="V67" s="63">
        <v>0.80239410848365622</v>
      </c>
      <c r="W67" s="16">
        <f t="shared" si="14"/>
        <v>7.6514705500845235</v>
      </c>
      <c r="X67" s="16">
        <f t="shared" si="15"/>
        <v>14.059570321107838</v>
      </c>
      <c r="Y67" s="16">
        <f t="shared" si="16"/>
        <v>146.81255710638442</v>
      </c>
      <c r="Z67" s="2">
        <f t="shared" si="17"/>
        <v>0.46812557106384411</v>
      </c>
    </row>
    <row r="68" spans="6:26" x14ac:dyDescent="0.2">
      <c r="F68" s="1">
        <v>61</v>
      </c>
      <c r="G68" s="80">
        <f t="shared" ca="1" si="10"/>
        <v>0.71641051179076187</v>
      </c>
      <c r="H68" s="80">
        <f t="shared" ca="1" si="10"/>
        <v>-0.3099351955047781</v>
      </c>
      <c r="I68" s="80">
        <f t="shared" ca="1" si="6"/>
        <v>-8.0736179353604415E-2</v>
      </c>
      <c r="J68" s="16">
        <f t="shared" ca="1" si="7"/>
        <v>6.2612048532321767</v>
      </c>
      <c r="K68" s="16">
        <f t="shared" ca="1" si="8"/>
        <v>10.07700921114661</v>
      </c>
      <c r="L68" s="16">
        <f t="shared" ca="1" si="0"/>
        <v>112.99709458805481</v>
      </c>
      <c r="T68" s="1">
        <v>62</v>
      </c>
      <c r="U68" s="63" cm="1">
        <f t="array" ref="U68:V68">sim2Corr($P$8)</f>
        <v>1.6523373452621941</v>
      </c>
      <c r="V68" s="63">
        <v>0.36990999153595056</v>
      </c>
      <c r="W68" s="16">
        <f t="shared" si="14"/>
        <v>11.826855679192825</v>
      </c>
      <c r="X68" s="16">
        <f t="shared" si="15"/>
        <v>12.348790097423061</v>
      </c>
      <c r="Y68" s="16">
        <f t="shared" si="16"/>
        <v>180.01250727904355</v>
      </c>
      <c r="Z68" s="2">
        <f t="shared" si="17"/>
        <v>0.80012507279043543</v>
      </c>
    </row>
    <row r="69" spans="6:26" x14ac:dyDescent="0.2">
      <c r="F69" s="1">
        <v>62</v>
      </c>
      <c r="G69" s="80">
        <f t="shared" ca="1" si="10"/>
        <v>-0.75007061906960737</v>
      </c>
      <c r="H69" s="80">
        <f t="shared" ca="1" si="10"/>
        <v>-4.5239121432927507E-2</v>
      </c>
      <c r="I69" s="80">
        <f t="shared" ca="1" si="6"/>
        <v>-0.26817655709341331</v>
      </c>
      <c r="J69" s="16">
        <f t="shared" ca="1" si="7"/>
        <v>6.1488574426112503</v>
      </c>
      <c r="K69" s="16">
        <f t="shared" ca="1" si="8"/>
        <v>10.030046902830369</v>
      </c>
      <c r="L69" s="16">
        <f t="shared" ca="1" si="0"/>
        <v>111.63880894026435</v>
      </c>
      <c r="T69" s="1">
        <v>63</v>
      </c>
      <c r="U69" s="63" cm="1">
        <f t="array" ref="U69:V69">sim2Corr($P$8)</f>
        <v>-0.1018802416728832</v>
      </c>
      <c r="V69" s="63">
        <v>-0.61351181760040441</v>
      </c>
      <c r="W69" s="16">
        <f t="shared" si="14"/>
        <v>5.8631430459459564</v>
      </c>
      <c r="X69" s="16">
        <f t="shared" si="15"/>
        <v>9.1938202620899059</v>
      </c>
      <c r="Y69" s="16">
        <f t="shared" si="16"/>
        <v>104.6005317699091</v>
      </c>
      <c r="Z69" s="2">
        <f t="shared" si="17"/>
        <v>4.6005317699090886E-2</v>
      </c>
    </row>
    <row r="70" spans="6:26" x14ac:dyDescent="0.2">
      <c r="F70" s="1">
        <v>63</v>
      </c>
      <c r="G70" s="80">
        <f t="shared" ca="1" si="10"/>
        <v>-2.0055932802790788</v>
      </c>
      <c r="H70" s="80">
        <f t="shared" ca="1" si="10"/>
        <v>0.90367517194542191</v>
      </c>
      <c r="I70" s="80">
        <f t="shared" ca="1" si="6"/>
        <v>0.26037318778221319</v>
      </c>
      <c r="J70" s="16">
        <f t="shared" ca="1" si="7"/>
        <v>5.8504801405289095</v>
      </c>
      <c r="K70" s="16">
        <f t="shared" ca="1" si="8"/>
        <v>10.083522887065651</v>
      </c>
      <c r="L70" s="16">
        <f t="shared" ca="1" si="0"/>
        <v>108.92241584061736</v>
      </c>
      <c r="T70" s="1">
        <v>64</v>
      </c>
      <c r="U70" s="63" cm="1">
        <f t="array" ref="U70:V70">sim2Corr($P$8)</f>
        <v>0.50192856842479816</v>
      </c>
      <c r="V70" s="63">
        <v>3.5161057044729627</v>
      </c>
      <c r="W70" s="16">
        <f t="shared" si="14"/>
        <v>7.4648798802544816</v>
      </c>
      <c r="X70" s="16">
        <f t="shared" si="15"/>
        <v>31.734893103292038</v>
      </c>
      <c r="Y70" s="16">
        <f t="shared" si="16"/>
        <v>233.32326431900503</v>
      </c>
      <c r="Z70" s="2">
        <f t="shared" si="17"/>
        <v>1.3332326431900503</v>
      </c>
    </row>
    <row r="71" spans="6:26" x14ac:dyDescent="0.2">
      <c r="F71" s="1">
        <v>64</v>
      </c>
      <c r="G71" s="80">
        <f t="shared" ca="1" si="10"/>
        <v>-0.74945241891295833</v>
      </c>
      <c r="H71" s="80">
        <f t="shared" ca="1" si="10"/>
        <v>0.45940701788646326</v>
      </c>
      <c r="I71" s="80">
        <f t="shared" ca="1" si="6"/>
        <v>0.21341063809406574</v>
      </c>
      <c r="J71" s="16">
        <f t="shared" ca="1" si="7"/>
        <v>5.7455920341898112</v>
      </c>
      <c r="K71" s="16">
        <f t="shared" ca="1" si="8"/>
        <v>10.128291045553716</v>
      </c>
      <c r="L71" s="16">
        <f t="shared" ref="L71:L134" ca="1" si="18">$B$12*J71+$C$12*K71</f>
        <v>108.0973755696667</v>
      </c>
      <c r="T71" s="1">
        <v>65</v>
      </c>
      <c r="U71" s="63" cm="1">
        <f t="array" ref="U71:V71">sim2Corr($P$8)</f>
        <v>1.2090548483552948</v>
      </c>
      <c r="V71" s="63">
        <v>-0.4162979853849057</v>
      </c>
      <c r="W71" s="16">
        <f t="shared" ref="W71:W106" si="19">P$5*EXP(P$6*$P$9+P$7*SQRT($P$9)*U71)</f>
        <v>9.9051998019677576</v>
      </c>
      <c r="X71" s="16">
        <f t="shared" ref="X71:X106" si="20">Q$5*EXP(Q$6*$P$9+Q$7*SQRT($P$9)*V71)</f>
        <v>9.7541779154674089</v>
      </c>
      <c r="Y71" s="16">
        <f t="shared" ref="Y71:Y102" si="21">$P$12*W71+$Q$12*X71</f>
        <v>147.82288759701461</v>
      </c>
      <c r="Z71" s="2">
        <f t="shared" ref="Z71:Z102" si="22">Y71/$P$10-1</f>
        <v>0.47822887597014607</v>
      </c>
    </row>
    <row r="72" spans="6:26" x14ac:dyDescent="0.2">
      <c r="F72" s="1">
        <v>65</v>
      </c>
      <c r="G72" s="80">
        <f t="shared" ca="1" si="10"/>
        <v>-0.54825016272084348</v>
      </c>
      <c r="H72" s="80">
        <f t="shared" ca="1" si="10"/>
        <v>-0.26735215377721039</v>
      </c>
      <c r="I72" s="80">
        <f t="shared" ref="I72:I135" ca="1" si="23">$B$8*G72+SQRT(1-$B$8^2)*H72</f>
        <v>-0.41951274888758561</v>
      </c>
      <c r="J72" s="16">
        <f t="shared" ref="J72:J135" ca="1" si="24">J71*EXP($B$6*$B$9+$B$7*SQRT($B$9)*G72)</f>
        <v>5.6712639018300139</v>
      </c>
      <c r="K72" s="16">
        <f t="shared" ref="K72:K135" ca="1" si="25">K71*EXP($C$6*$B$9+$C$7*SQRT($B$9)*I72)</f>
        <v>10.052299168829053</v>
      </c>
      <c r="L72" s="16">
        <f t="shared" ca="1" si="18"/>
        <v>106.9741348624454</v>
      </c>
      <c r="T72" s="1">
        <v>66</v>
      </c>
      <c r="U72" s="63" cm="1">
        <f t="array" ref="U72:V72">sim2Corr($P$8)</f>
        <v>0.49689945836325938</v>
      </c>
      <c r="V72" s="63">
        <v>-0.13017573832074583</v>
      </c>
      <c r="W72" s="16">
        <f t="shared" si="19"/>
        <v>7.4498782932342644</v>
      </c>
      <c r="X72" s="16">
        <f t="shared" si="20"/>
        <v>10.628428780432724</v>
      </c>
      <c r="Y72" s="16">
        <f t="shared" si="21"/>
        <v>127.64092683450627</v>
      </c>
      <c r="Z72" s="2">
        <f t="shared" si="22"/>
        <v>0.27640926834506274</v>
      </c>
    </row>
    <row r="73" spans="6:26" x14ac:dyDescent="0.2">
      <c r="F73" s="1">
        <v>66</v>
      </c>
      <c r="G73" s="80">
        <f t="shared" ref="G73:H104" ca="1" si="26">_xlfn.NORM.S.INV(RAND())</f>
        <v>-0.11246197359578325</v>
      </c>
      <c r="H73" s="80">
        <f t="shared" ca="1" si="26"/>
        <v>-4.1325402656815606E-2</v>
      </c>
      <c r="I73" s="80">
        <f t="shared" ca="1" si="23"/>
        <v>-7.3160513687411388E-2</v>
      </c>
      <c r="J73" s="16">
        <f t="shared" ca="1" si="24"/>
        <v>5.6597056111375528</v>
      </c>
      <c r="K73" s="16">
        <f t="shared" ca="1" si="25"/>
        <v>10.042394712509694</v>
      </c>
      <c r="L73" s="16">
        <f t="shared" ca="1" si="18"/>
        <v>106.80902967392399</v>
      </c>
      <c r="T73" s="1">
        <v>67</v>
      </c>
      <c r="U73" s="63" cm="1">
        <f t="array" ref="U73:V73">sim2Corr($P$8)</f>
        <v>-0.27134241590996089</v>
      </c>
      <c r="V73" s="63">
        <v>2.4598703914260375E-2</v>
      </c>
      <c r="W73" s="16">
        <f t="shared" si="19"/>
        <v>5.4788813453971406</v>
      </c>
      <c r="X73" s="16">
        <f t="shared" si="20"/>
        <v>11.133568169582077</v>
      </c>
      <c r="Y73" s="16">
        <f t="shared" si="21"/>
        <v>110.4566543018818</v>
      </c>
      <c r="Z73" s="2">
        <f t="shared" si="22"/>
        <v>0.10456654301881807</v>
      </c>
    </row>
    <row r="74" spans="6:26" x14ac:dyDescent="0.2">
      <c r="F74" s="1">
        <v>67</v>
      </c>
      <c r="G74" s="80">
        <f t="shared" ca="1" si="26"/>
        <v>-0.69362460994454056</v>
      </c>
      <c r="H74" s="80">
        <f t="shared" ca="1" si="26"/>
        <v>1.1248823621912536</v>
      </c>
      <c r="I74" s="80">
        <f t="shared" ca="1" si="23"/>
        <v>0.86498199929336972</v>
      </c>
      <c r="J74" s="16">
        <f t="shared" ca="1" si="24"/>
        <v>5.5660621672326762</v>
      </c>
      <c r="K74" s="16">
        <f t="shared" ca="1" si="25"/>
        <v>10.211954580178192</v>
      </c>
      <c r="L74" s="16">
        <f t="shared" ca="1" si="18"/>
        <v>106.72039457321773</v>
      </c>
      <c r="T74" s="1">
        <v>68</v>
      </c>
      <c r="U74" s="63" cm="1">
        <f t="array" ref="U74:V74">sim2Corr($P$8)</f>
        <v>0.2661012244390793</v>
      </c>
      <c r="V74" s="63">
        <v>-0.16786635218055346</v>
      </c>
      <c r="W74" s="16">
        <f t="shared" si="19"/>
        <v>6.7929030781712951</v>
      </c>
      <c r="X74" s="16">
        <f t="shared" si="20"/>
        <v>10.508928060428753</v>
      </c>
      <c r="Y74" s="16">
        <f t="shared" si="21"/>
        <v>120.47367108385671</v>
      </c>
      <c r="Z74" s="2">
        <f t="shared" si="22"/>
        <v>0.20473671083856715</v>
      </c>
    </row>
    <row r="75" spans="6:26" x14ac:dyDescent="0.2">
      <c r="F75" s="1">
        <v>68</v>
      </c>
      <c r="G75" s="80">
        <f t="shared" ca="1" si="26"/>
        <v>0.18869677141806504</v>
      </c>
      <c r="H75" s="80">
        <f t="shared" ca="1" si="26"/>
        <v>-0.97596320831443506</v>
      </c>
      <c r="I75" s="80">
        <f t="shared" ca="1" si="23"/>
        <v>-0.87440053212637281</v>
      </c>
      <c r="J75" s="16">
        <f t="shared" ca="1" si="24"/>
        <v>5.5970305303053483</v>
      </c>
      <c r="K75" s="16">
        <f t="shared" ca="1" si="25"/>
        <v>10.048579289253524</v>
      </c>
      <c r="L75" s="16">
        <f t="shared" ca="1" si="18"/>
        <v>106.2132017493211</v>
      </c>
      <c r="T75" s="1">
        <v>69</v>
      </c>
      <c r="U75" s="63" cm="1">
        <f t="array" ref="U75:V75">sim2Corr($P$8)</f>
        <v>-0.97655916012075883</v>
      </c>
      <c r="V75" s="63">
        <v>1.0209314595177199</v>
      </c>
      <c r="W75" s="16">
        <f t="shared" si="19"/>
        <v>4.1322177502719253</v>
      </c>
      <c r="X75" s="16">
        <f t="shared" si="20"/>
        <v>15.0122199210546</v>
      </c>
      <c r="Y75" s="16">
        <f t="shared" si="21"/>
        <v>116.38327710799226</v>
      </c>
      <c r="Z75" s="2">
        <f t="shared" si="22"/>
        <v>0.16383277107992256</v>
      </c>
    </row>
    <row r="76" spans="6:26" x14ac:dyDescent="0.2">
      <c r="F76" s="1">
        <v>69</v>
      </c>
      <c r="G76" s="80">
        <f t="shared" ca="1" si="26"/>
        <v>-0.8701446570780067</v>
      </c>
      <c r="H76" s="80">
        <f t="shared" ca="1" si="26"/>
        <v>-1.7057041064274157</v>
      </c>
      <c r="I76" s="80">
        <f t="shared" ca="1" si="23"/>
        <v>-1.888181410262376</v>
      </c>
      <c r="J76" s="16">
        <f t="shared" ca="1" si="24"/>
        <v>5.4799953970223463</v>
      </c>
      <c r="K76" s="16">
        <f t="shared" ca="1" si="25"/>
        <v>9.7001835796938316</v>
      </c>
      <c r="L76" s="16">
        <f t="shared" ca="1" si="18"/>
        <v>103.30087186869261</v>
      </c>
      <c r="T76" s="1">
        <v>70</v>
      </c>
      <c r="U76" s="63" cm="1">
        <f t="array" ref="U76:V76">sim2Corr($P$8)</f>
        <v>-1.0769243838856883</v>
      </c>
      <c r="V76" s="63">
        <v>0.13141270737233823</v>
      </c>
      <c r="W76" s="16">
        <f t="shared" si="19"/>
        <v>3.9696112138358384</v>
      </c>
      <c r="X76" s="16">
        <f t="shared" si="20"/>
        <v>11.496112160455194</v>
      </c>
      <c r="Y76" s="16">
        <f t="shared" si="21"/>
        <v>97.176672940634361</v>
      </c>
      <c r="Z76" s="2">
        <f t="shared" si="22"/>
        <v>-2.8233270593656434E-2</v>
      </c>
    </row>
    <row r="77" spans="6:26" x14ac:dyDescent="0.2">
      <c r="F77" s="1">
        <v>70</v>
      </c>
      <c r="G77" s="80">
        <f t="shared" ca="1" si="26"/>
        <v>0.72158003695320161</v>
      </c>
      <c r="H77" s="80">
        <f t="shared" ca="1" si="26"/>
        <v>2.3961053066410627E-2</v>
      </c>
      <c r="I77" s="80">
        <f t="shared" ca="1" si="23"/>
        <v>0.23933139891324129</v>
      </c>
      <c r="J77" s="16">
        <f t="shared" ca="1" si="24"/>
        <v>5.5849753543766667</v>
      </c>
      <c r="K77" s="16">
        <f t="shared" ca="1" si="25"/>
        <v>9.7480237754885852</v>
      </c>
      <c r="L77" s="16">
        <f t="shared" ca="1" si="18"/>
        <v>104.58987242120959</v>
      </c>
      <c r="T77" s="1">
        <v>71</v>
      </c>
      <c r="U77" s="63" cm="1">
        <f t="array" ref="U77:V77">sim2Corr($P$8)</f>
        <v>-0.3213430513558907</v>
      </c>
      <c r="V77" s="63">
        <v>-0.6431636292691314</v>
      </c>
      <c r="W77" s="16">
        <f t="shared" si="19"/>
        <v>5.3703908609260287</v>
      </c>
      <c r="X77" s="16">
        <f t="shared" si="20"/>
        <v>9.1123989144912798</v>
      </c>
      <c r="Y77" s="16">
        <f t="shared" si="21"/>
        <v>99.265903181716681</v>
      </c>
      <c r="Z77" s="2">
        <f t="shared" si="22"/>
        <v>-7.3409681828331408E-3</v>
      </c>
    </row>
    <row r="78" spans="6:26" x14ac:dyDescent="0.2">
      <c r="F78" s="1">
        <v>71</v>
      </c>
      <c r="G78" s="80">
        <f t="shared" ca="1" si="26"/>
        <v>1.1198952075889914</v>
      </c>
      <c r="H78" s="80">
        <f t="shared" ca="1" si="26"/>
        <v>-0.82140332104806768</v>
      </c>
      <c r="I78" s="80">
        <f t="shared" ca="1" si="23"/>
        <v>-0.4476002658451233</v>
      </c>
      <c r="J78" s="16">
        <f t="shared" ca="1" si="24"/>
        <v>5.7493820374061775</v>
      </c>
      <c r="K78" s="16">
        <f t="shared" ca="1" si="25"/>
        <v>9.6697509114890892</v>
      </c>
      <c r="L78" s="16">
        <f t="shared" ca="1" si="18"/>
        <v>105.84257493150722</v>
      </c>
      <c r="T78" s="1">
        <v>72</v>
      </c>
      <c r="U78" s="63" cm="1">
        <f t="array" ref="U78:V78">sim2Corr($P$8)</f>
        <v>-1.427839451142302</v>
      </c>
      <c r="V78" s="63">
        <v>-0.56597950265899311</v>
      </c>
      <c r="W78" s="16">
        <f t="shared" si="19"/>
        <v>3.4497512671888031</v>
      </c>
      <c r="X78" s="16">
        <f t="shared" si="20"/>
        <v>9.3258605196171498</v>
      </c>
      <c r="Y78" s="16">
        <f t="shared" si="21"/>
        <v>81.126815269973775</v>
      </c>
      <c r="Z78" s="2">
        <f t="shared" si="22"/>
        <v>-0.18873184730026227</v>
      </c>
    </row>
    <row r="79" spans="6:26" x14ac:dyDescent="0.2">
      <c r="F79" s="1">
        <v>72</v>
      </c>
      <c r="G79" s="80">
        <f t="shared" ca="1" si="26"/>
        <v>0.36229211257911464</v>
      </c>
      <c r="H79" s="80">
        <f t="shared" ca="1" si="26"/>
        <v>0.70562632218166221</v>
      </c>
      <c r="I79" s="80">
        <f t="shared" ca="1" si="23"/>
        <v>0.78181224405448557</v>
      </c>
      <c r="J79" s="16">
        <f t="shared" ca="1" si="24"/>
        <v>5.8067145630156372</v>
      </c>
      <c r="K79" s="16">
        <f t="shared" ca="1" si="25"/>
        <v>9.8175758974855221</v>
      </c>
      <c r="L79" s="16">
        <f t="shared" ca="1" si="18"/>
        <v>107.15502511758399</v>
      </c>
      <c r="T79" s="1">
        <v>73</v>
      </c>
      <c r="U79" s="63" cm="1">
        <f t="array" ref="U79:V79">sim2Corr($P$8)</f>
        <v>-1.7745169370309448</v>
      </c>
      <c r="V79" s="63">
        <v>-2.1035590193274221</v>
      </c>
      <c r="W79" s="16">
        <f t="shared" si="19"/>
        <v>3.0030581044695683</v>
      </c>
      <c r="X79" s="16">
        <f t="shared" si="20"/>
        <v>5.87976848123549</v>
      </c>
      <c r="Y79" s="16">
        <f t="shared" si="21"/>
        <v>59.429423450873131</v>
      </c>
      <c r="Z79" s="2">
        <f t="shared" si="22"/>
        <v>-0.40570576549126869</v>
      </c>
    </row>
    <row r="80" spans="6:26" x14ac:dyDescent="0.2">
      <c r="F80" s="1">
        <v>73</v>
      </c>
      <c r="G80" s="80">
        <f t="shared" ca="1" si="26"/>
        <v>-0.30729688511808362</v>
      </c>
      <c r="H80" s="80">
        <f t="shared" ca="1" si="26"/>
        <v>1.5866539238747541</v>
      </c>
      <c r="I80" s="80">
        <f t="shared" ca="1" si="23"/>
        <v>1.4213823115307211</v>
      </c>
      <c r="J80" s="16">
        <f t="shared" ca="1" si="24"/>
        <v>5.7665006784832169</v>
      </c>
      <c r="K80" s="16">
        <f t="shared" ca="1" si="25"/>
        <v>10.088868269424225</v>
      </c>
      <c r="L80" s="16">
        <f t="shared" ca="1" si="18"/>
        <v>108.1093481319533</v>
      </c>
      <c r="T80" s="1">
        <v>74</v>
      </c>
      <c r="U80" s="63" cm="1">
        <f t="array" ref="U80:V80">sim2Corr($P$8)</f>
        <v>-0.31667183843271668</v>
      </c>
      <c r="V80" s="63">
        <v>1.1177671470206749</v>
      </c>
      <c r="W80" s="16">
        <f t="shared" si="19"/>
        <v>5.3804347370975547</v>
      </c>
      <c r="X80" s="16">
        <f t="shared" si="20"/>
        <v>15.454732036055436</v>
      </c>
      <c r="Y80" s="16">
        <f t="shared" si="21"/>
        <v>131.07800755125271</v>
      </c>
      <c r="Z80" s="2">
        <f t="shared" si="22"/>
        <v>0.31078007551252718</v>
      </c>
    </row>
    <row r="81" spans="6:26" x14ac:dyDescent="0.2">
      <c r="F81" s="1">
        <v>74</v>
      </c>
      <c r="G81" s="80">
        <f t="shared" ca="1" si="26"/>
        <v>1.4549952881740793</v>
      </c>
      <c r="H81" s="80">
        <f t="shared" ca="1" si="26"/>
        <v>-0.72883811055523307</v>
      </c>
      <c r="I81" s="80">
        <f t="shared" ca="1" si="23"/>
        <v>-0.25876865869307081</v>
      </c>
      <c r="J81" s="16">
        <f t="shared" ca="1" si="24"/>
        <v>5.986587284508107</v>
      </c>
      <c r="K81" s="16">
        <f t="shared" ca="1" si="25"/>
        <v>10.043636218986411</v>
      </c>
      <c r="L81" s="16">
        <f t="shared" ca="1" si="18"/>
        <v>110.08405394001312</v>
      </c>
      <c r="T81" s="1">
        <v>75</v>
      </c>
      <c r="U81" s="63" cm="1">
        <f t="array" ref="U81:V81">sim2Corr($P$8)</f>
        <v>-1.7275555338696913</v>
      </c>
      <c r="V81" s="63">
        <v>-1.5047072329347451</v>
      </c>
      <c r="W81" s="16">
        <f t="shared" si="19"/>
        <v>3.0600023957420577</v>
      </c>
      <c r="X81" s="16">
        <f t="shared" si="20"/>
        <v>7.0369365274555111</v>
      </c>
      <c r="Y81" s="16">
        <f t="shared" si="21"/>
        <v>65.784706594698122</v>
      </c>
      <c r="Z81" s="2">
        <f t="shared" si="22"/>
        <v>-0.34215293405301883</v>
      </c>
    </row>
    <row r="82" spans="6:26" x14ac:dyDescent="0.2">
      <c r="F82" s="1">
        <v>75</v>
      </c>
      <c r="G82" s="80">
        <f t="shared" ca="1" si="26"/>
        <v>-0.97587178015333109</v>
      </c>
      <c r="H82" s="80">
        <f t="shared" ca="1" si="26"/>
        <v>-0.38044473510383531</v>
      </c>
      <c r="I82" s="80">
        <f t="shared" ca="1" si="23"/>
        <v>-0.65568268083423331</v>
      </c>
      <c r="J82" s="16">
        <f t="shared" ca="1" si="24"/>
        <v>5.8458120006665917</v>
      </c>
      <c r="K82" s="16">
        <f t="shared" ca="1" si="25"/>
        <v>9.9238882913375583</v>
      </c>
      <c r="L82" s="16">
        <f t="shared" ca="1" si="18"/>
        <v>108.0775614633537</v>
      </c>
      <c r="T82" s="1">
        <v>76</v>
      </c>
      <c r="U82" s="63" cm="1">
        <f t="array" ref="U82:V82">sim2Corr($P$8)</f>
        <v>-0.30602859074695943</v>
      </c>
      <c r="V82" s="63">
        <v>2.8486640507163954</v>
      </c>
      <c r="W82" s="16">
        <f t="shared" si="19"/>
        <v>5.4033896852922458</v>
      </c>
      <c r="X82" s="16">
        <f t="shared" si="20"/>
        <v>25.976292839707749</v>
      </c>
      <c r="Y82" s="16">
        <f t="shared" si="21"/>
        <v>183.91536105146119</v>
      </c>
      <c r="Z82" s="2">
        <f t="shared" si="22"/>
        <v>0.83915361051461179</v>
      </c>
    </row>
    <row r="83" spans="6:26" x14ac:dyDescent="0.2">
      <c r="F83" s="1">
        <v>76</v>
      </c>
      <c r="G83" s="80">
        <f t="shared" ca="1" si="26"/>
        <v>0.47019576893241638</v>
      </c>
      <c r="H83" s="80">
        <f t="shared" ca="1" si="26"/>
        <v>6.3306108122191243E-2</v>
      </c>
      <c r="I83" s="80">
        <f t="shared" ca="1" si="23"/>
        <v>0.20144890890662284</v>
      </c>
      <c r="J83" s="16">
        <f t="shared" ca="1" si="24"/>
        <v>5.9201807354871363</v>
      </c>
      <c r="K83" s="16">
        <f t="shared" ca="1" si="25"/>
        <v>9.9656946606239458</v>
      </c>
      <c r="L83" s="16">
        <f t="shared" ca="1" si="18"/>
        <v>109.03028065799109</v>
      </c>
      <c r="T83" s="1">
        <v>77</v>
      </c>
      <c r="U83" s="63" cm="1">
        <f t="array" ref="U83:V83">sim2Corr($P$8)</f>
        <v>1.6138680140669439</v>
      </c>
      <c r="V83" s="63">
        <v>0.10824467445514752</v>
      </c>
      <c r="W83" s="16">
        <f t="shared" si="19"/>
        <v>11.646260228654079</v>
      </c>
      <c r="X83" s="16">
        <f t="shared" si="20"/>
        <v>11.416486504987688</v>
      </c>
      <c r="Y83" s="16">
        <f t="shared" si="21"/>
        <v>173.54503481147924</v>
      </c>
      <c r="Z83" s="2">
        <f t="shared" si="22"/>
        <v>0.73545034811479248</v>
      </c>
    </row>
    <row r="84" spans="6:26" x14ac:dyDescent="0.2">
      <c r="F84" s="1">
        <v>77</v>
      </c>
      <c r="G84" s="80">
        <f t="shared" ca="1" si="26"/>
        <v>1.1493588366079093</v>
      </c>
      <c r="H84" s="80">
        <f t="shared" ca="1" si="26"/>
        <v>0.23341228448389031</v>
      </c>
      <c r="I84" s="80">
        <f t="shared" ca="1" si="23"/>
        <v>0.56746877924383998</v>
      </c>
      <c r="J84" s="16">
        <f t="shared" ca="1" si="24"/>
        <v>6.0989812518092847</v>
      </c>
      <c r="K84" s="16">
        <f t="shared" ca="1" si="25"/>
        <v>10.077141474878637</v>
      </c>
      <c r="L84" s="16">
        <f t="shared" ca="1" si="18"/>
        <v>111.37551989248604</v>
      </c>
      <c r="T84" s="1">
        <v>78</v>
      </c>
      <c r="U84" s="63" cm="1">
        <f t="array" ref="U84:V84">sim2Corr($P$8)</f>
        <v>-1.0668000823524038</v>
      </c>
      <c r="V84" s="63">
        <v>-1.2341406675229023</v>
      </c>
      <c r="W84" s="16">
        <f t="shared" si="19"/>
        <v>3.9857196254635179</v>
      </c>
      <c r="X84" s="16">
        <f t="shared" si="20"/>
        <v>7.6319462601571617</v>
      </c>
      <c r="Y84" s="16">
        <f t="shared" si="21"/>
        <v>78.016927555420978</v>
      </c>
      <c r="Z84" s="2">
        <f t="shared" si="22"/>
        <v>-0.21983072444579022</v>
      </c>
    </row>
    <row r="85" spans="6:26" x14ac:dyDescent="0.2">
      <c r="F85" s="1">
        <v>78</v>
      </c>
      <c r="G85" s="80">
        <f t="shared" ca="1" si="26"/>
        <v>-1.3547171346359306</v>
      </c>
      <c r="H85" s="80">
        <f t="shared" ca="1" si="26"/>
        <v>-0.93294633902708546</v>
      </c>
      <c r="I85" s="80">
        <f t="shared" ca="1" si="23"/>
        <v>-1.2963892260071401</v>
      </c>
      <c r="J85" s="16">
        <f t="shared" ca="1" si="24"/>
        <v>5.8989816654244942</v>
      </c>
      <c r="K85" s="16">
        <f t="shared" ca="1" si="25"/>
        <v>9.8371595959896663</v>
      </c>
      <c r="L85" s="16">
        <f t="shared" ca="1" si="18"/>
        <v>108.17561463419327</v>
      </c>
      <c r="T85" s="1">
        <v>79</v>
      </c>
      <c r="U85" s="63" cm="1">
        <f t="array" ref="U85:V85">sim2Corr($P$8)</f>
        <v>-3.0792718861438788E-4</v>
      </c>
      <c r="V85" s="63">
        <v>-0.56072830181561828</v>
      </c>
      <c r="W85" s="16">
        <f t="shared" si="19"/>
        <v>6.106261630888925</v>
      </c>
      <c r="X85" s="16">
        <f t="shared" si="20"/>
        <v>9.3405636879575802</v>
      </c>
      <c r="Y85" s="16">
        <f t="shared" si="21"/>
        <v>107.76543474867715</v>
      </c>
      <c r="Z85" s="2">
        <f t="shared" si="22"/>
        <v>7.7654347486771469E-2</v>
      </c>
    </row>
    <row r="86" spans="6:26" x14ac:dyDescent="0.2">
      <c r="F86" s="1">
        <v>79</v>
      </c>
      <c r="G86" s="80">
        <f t="shared" ca="1" si="26"/>
        <v>0.14883326510492281</v>
      </c>
      <c r="H86" s="80">
        <f t="shared" ca="1" si="26"/>
        <v>0.85846297305476471</v>
      </c>
      <c r="I86" s="80">
        <f t="shared" ca="1" si="23"/>
        <v>0.86357146249335603</v>
      </c>
      <c r="J86" s="16">
        <f t="shared" ca="1" si="24"/>
        <v>5.9258470184359071</v>
      </c>
      <c r="K86" s="16">
        <f t="shared" ca="1" si="25"/>
        <v>10.002987541072674</v>
      </c>
      <c r="L86" s="16">
        <f t="shared" ca="1" si="18"/>
        <v>109.27340788972244</v>
      </c>
      <c r="T86" s="1">
        <v>80</v>
      </c>
      <c r="U86" s="63" cm="1">
        <f t="array" ref="U86:V86">sim2Corr($P$8)</f>
        <v>-0.3273510806730372</v>
      </c>
      <c r="V86" s="63">
        <v>0.69587322620693015</v>
      </c>
      <c r="W86" s="16">
        <f t="shared" si="19"/>
        <v>5.3575001703647018</v>
      </c>
      <c r="X86" s="16">
        <f t="shared" si="20"/>
        <v>13.617381944690772</v>
      </c>
      <c r="Y86" s="16">
        <f t="shared" si="21"/>
        <v>121.66191142710088</v>
      </c>
      <c r="Z86" s="2">
        <f t="shared" si="22"/>
        <v>0.21661911427100877</v>
      </c>
    </row>
    <row r="87" spans="6:26" x14ac:dyDescent="0.2">
      <c r="F87" s="1">
        <v>80</v>
      </c>
      <c r="G87" s="80">
        <f t="shared" ca="1" si="26"/>
        <v>-0.37010653506053093</v>
      </c>
      <c r="H87" s="80">
        <f t="shared" ca="1" si="26"/>
        <v>-0.94532020879764722</v>
      </c>
      <c r="I87" s="80">
        <f t="shared" ca="1" si="23"/>
        <v>-1.0128099655818872</v>
      </c>
      <c r="J87" s="16">
        <f t="shared" ca="1" si="24"/>
        <v>5.8755018414109772</v>
      </c>
      <c r="K87" s="16">
        <f t="shared" ca="1" si="25"/>
        <v>9.8172428944791115</v>
      </c>
      <c r="L87" s="16">
        <f t="shared" ca="1" si="18"/>
        <v>107.84123288650532</v>
      </c>
      <c r="T87" s="1">
        <v>81</v>
      </c>
      <c r="U87" s="63" cm="1">
        <f t="array" ref="U87:V87">sim2Corr($P$8)</f>
        <v>-5.3882241897083419E-2</v>
      </c>
      <c r="V87" s="63">
        <v>5.9330825437434329E-2</v>
      </c>
      <c r="W87" s="16">
        <f t="shared" si="19"/>
        <v>5.9767982547496281</v>
      </c>
      <c r="X87" s="16">
        <f t="shared" si="20"/>
        <v>11.250182386195444</v>
      </c>
      <c r="Y87" s="16">
        <f t="shared" si="21"/>
        <v>116.0188944784735</v>
      </c>
      <c r="Z87" s="2">
        <f t="shared" si="22"/>
        <v>0.16018894478473489</v>
      </c>
    </row>
    <row r="88" spans="6:26" x14ac:dyDescent="0.2">
      <c r="F88" s="1">
        <v>81</v>
      </c>
      <c r="G88" s="80">
        <f t="shared" ca="1" si="26"/>
        <v>0.54269988281864168</v>
      </c>
      <c r="H88" s="80">
        <f t="shared" ca="1" si="26"/>
        <v>0.98600856689703198</v>
      </c>
      <c r="I88" s="80">
        <f t="shared" ca="1" si="23"/>
        <v>1.1034021897416142</v>
      </c>
      <c r="J88" s="16">
        <f t="shared" ca="1" si="24"/>
        <v>5.9611289165637036</v>
      </c>
      <c r="K88" s="16">
        <f t="shared" ca="1" si="25"/>
        <v>10.028083283828053</v>
      </c>
      <c r="L88" s="16">
        <f t="shared" ca="1" si="18"/>
        <v>109.7517055847773</v>
      </c>
      <c r="T88" s="1">
        <v>82</v>
      </c>
      <c r="U88" s="63" cm="1">
        <f t="array" ref="U88:V88">sim2Corr($P$8)</f>
        <v>0.43717384262367298</v>
      </c>
      <c r="V88" s="63">
        <v>0.46810598454752983</v>
      </c>
      <c r="W88" s="16">
        <f t="shared" si="19"/>
        <v>7.2740080226355737</v>
      </c>
      <c r="X88" s="16">
        <f t="shared" si="20"/>
        <v>12.717981883388365</v>
      </c>
      <c r="Y88" s="16">
        <f t="shared" si="21"/>
        <v>136.32998964329755</v>
      </c>
      <c r="Z88" s="2">
        <f t="shared" si="22"/>
        <v>0.36329989643297544</v>
      </c>
    </row>
    <row r="89" spans="6:26" x14ac:dyDescent="0.2">
      <c r="F89" s="1">
        <v>82</v>
      </c>
      <c r="G89" s="80">
        <f t="shared" ca="1" si="26"/>
        <v>-0.17886814062824025</v>
      </c>
      <c r="H89" s="80">
        <f t="shared" ca="1" si="26"/>
        <v>1.1705151573978061</v>
      </c>
      <c r="I89" s="80">
        <f t="shared" ca="1" si="23"/>
        <v>1.0629398523060214</v>
      </c>
      <c r="J89" s="16">
        <f t="shared" ca="1" si="24"/>
        <v>5.9390338935565925</v>
      </c>
      <c r="K89" s="16">
        <f t="shared" ca="1" si="25"/>
        <v>10.235621966373113</v>
      </c>
      <c r="L89" s="16">
        <f t="shared" ca="1" si="18"/>
        <v>110.56844876743149</v>
      </c>
      <c r="T89" s="1">
        <v>83</v>
      </c>
      <c r="U89" s="63" cm="1">
        <f t="array" ref="U89:V89">sim2Corr($P$8)</f>
        <v>1.9414947894711765</v>
      </c>
      <c r="V89" s="63">
        <v>1.4174382768436029</v>
      </c>
      <c r="W89" s="16">
        <f t="shared" si="19"/>
        <v>13.277034696946352</v>
      </c>
      <c r="X89" s="16">
        <f t="shared" si="20"/>
        <v>16.908502062490314</v>
      </c>
      <c r="Y89" s="16">
        <f t="shared" si="21"/>
        <v>217.31285728191506</v>
      </c>
      <c r="Z89" s="2">
        <f t="shared" si="22"/>
        <v>1.1731285728191505</v>
      </c>
    </row>
    <row r="90" spans="6:26" x14ac:dyDescent="0.2">
      <c r="F90" s="1">
        <v>83</v>
      </c>
      <c r="G90" s="80">
        <f t="shared" ca="1" si="26"/>
        <v>-0.5699028341922302</v>
      </c>
      <c r="H90" s="80">
        <f t="shared" ca="1" si="26"/>
        <v>0.70798287789084302</v>
      </c>
      <c r="I90" s="80">
        <f t="shared" ca="1" si="23"/>
        <v>0.50440177089439264</v>
      </c>
      <c r="J90" s="16">
        <f t="shared" ca="1" si="24"/>
        <v>5.8590057685928025</v>
      </c>
      <c r="K90" s="16">
        <f t="shared" ca="1" si="25"/>
        <v>10.337758940724104</v>
      </c>
      <c r="L90" s="16">
        <f t="shared" ca="1" si="18"/>
        <v>110.27885238954855</v>
      </c>
      <c r="T90" s="1">
        <v>84</v>
      </c>
      <c r="U90" s="63" cm="1">
        <f t="array" ref="U90:V90">sim2Corr($P$8)</f>
        <v>0.17131071099098633</v>
      </c>
      <c r="V90" s="63">
        <v>0.34185072752800066</v>
      </c>
      <c r="W90" s="16">
        <f t="shared" si="19"/>
        <v>6.5401637071523719</v>
      </c>
      <c r="X90" s="16">
        <f t="shared" si="20"/>
        <v>12.245276995420539</v>
      </c>
      <c r="Y90" s="16">
        <f t="shared" si="21"/>
        <v>126.62802204862642</v>
      </c>
      <c r="Z90" s="2">
        <f t="shared" si="22"/>
        <v>0.26628022048626421</v>
      </c>
    </row>
    <row r="91" spans="6:26" x14ac:dyDescent="0.2">
      <c r="F91" s="1">
        <v>84</v>
      </c>
      <c r="G91" s="80">
        <f t="shared" ca="1" si="26"/>
        <v>0.76688761904911595</v>
      </c>
      <c r="H91" s="80">
        <f t="shared" ca="1" si="26"/>
        <v>-0.13875948774632066</v>
      </c>
      <c r="I91" s="80">
        <f t="shared" ca="1" si="23"/>
        <v>9.7698170784985189E-2</v>
      </c>
      <c r="J91" s="16">
        <f t="shared" ca="1" si="24"/>
        <v>5.9780673348754734</v>
      </c>
      <c r="K91" s="16">
        <f t="shared" ca="1" si="25"/>
        <v>10.360974084317172</v>
      </c>
      <c r="L91" s="16">
        <f t="shared" ca="1" si="18"/>
        <v>111.58554377034059</v>
      </c>
      <c r="T91" s="1">
        <v>85</v>
      </c>
      <c r="U91" s="63" cm="1">
        <f t="array" ref="U91:V91">sim2Corr($P$8)</f>
        <v>-1.1869520387494978</v>
      </c>
      <c r="V91" s="63">
        <v>-0.79859944385706094</v>
      </c>
      <c r="W91" s="16">
        <f t="shared" si="19"/>
        <v>3.7986931395406014</v>
      </c>
      <c r="X91" s="16">
        <f t="shared" si="20"/>
        <v>8.697235876529831</v>
      </c>
      <c r="Y91" s="16">
        <f t="shared" si="21"/>
        <v>81.473110778055172</v>
      </c>
      <c r="Z91" s="2">
        <f t="shared" si="22"/>
        <v>-0.18526889221944831</v>
      </c>
    </row>
    <row r="92" spans="6:26" x14ac:dyDescent="0.2">
      <c r="F92" s="1">
        <v>85</v>
      </c>
      <c r="G92" s="80">
        <f t="shared" ca="1" si="26"/>
        <v>-0.26803404907640815</v>
      </c>
      <c r="H92" s="80">
        <f t="shared" ca="1" si="26"/>
        <v>1.6356123401843821</v>
      </c>
      <c r="I92" s="80">
        <f t="shared" ca="1" si="23"/>
        <v>1.4798645149002687</v>
      </c>
      <c r="J92" s="16">
        <f t="shared" ca="1" si="24"/>
        <v>5.942542993622113</v>
      </c>
      <c r="K92" s="16">
        <f t="shared" ca="1" si="25"/>
        <v>10.659056346382846</v>
      </c>
      <c r="L92" s="16">
        <f t="shared" ca="1" si="18"/>
        <v>112.72071166813535</v>
      </c>
      <c r="T92" s="1">
        <v>86</v>
      </c>
      <c r="U92" s="63" cm="1">
        <f t="array" ref="U92:V92">sim2Corr($P$8)</f>
        <v>-1.8497801664231521</v>
      </c>
      <c r="V92" s="63">
        <v>-0.96389960389872664</v>
      </c>
      <c r="W92" s="16">
        <f t="shared" si="19"/>
        <v>2.9139974884006641</v>
      </c>
      <c r="X92" s="16">
        <f t="shared" si="20"/>
        <v>8.2764589329890459</v>
      </c>
      <c r="Y92" s="16">
        <f t="shared" si="21"/>
        <v>70.522269548951869</v>
      </c>
      <c r="Z92" s="2">
        <f t="shared" si="22"/>
        <v>-0.29477730451048134</v>
      </c>
    </row>
    <row r="93" spans="6:26" x14ac:dyDescent="0.2">
      <c r="F93" s="1">
        <v>86</v>
      </c>
      <c r="G93" s="80">
        <f t="shared" ca="1" si="26"/>
        <v>-0.59963527514956771</v>
      </c>
      <c r="H93" s="80">
        <f t="shared" ca="1" si="26"/>
        <v>-1.6270505782775064</v>
      </c>
      <c r="I93" s="80">
        <f t="shared" ca="1" si="23"/>
        <v>-1.7319979118518944</v>
      </c>
      <c r="J93" s="16">
        <f t="shared" ca="1" si="24"/>
        <v>5.8580771435415304</v>
      </c>
      <c r="K93" s="16">
        <f t="shared" ca="1" si="25"/>
        <v>10.319909941974114</v>
      </c>
      <c r="L93" s="16">
        <f t="shared" ca="1" si="18"/>
        <v>110.18032114528587</v>
      </c>
      <c r="T93" s="1">
        <v>87</v>
      </c>
      <c r="U93" s="63" cm="1">
        <f t="array" ref="U93:V93">sim2Corr($P$8)</f>
        <v>0.34816905347642618</v>
      </c>
      <c r="V93" s="63">
        <v>1.784268647737588</v>
      </c>
      <c r="W93" s="16">
        <f t="shared" si="19"/>
        <v>7.0195950685035866</v>
      </c>
      <c r="X93" s="16">
        <f t="shared" si="20"/>
        <v>18.875517034483231</v>
      </c>
      <c r="Y93" s="16">
        <f t="shared" si="21"/>
        <v>164.57353585745204</v>
      </c>
      <c r="Z93" s="2">
        <f t="shared" si="22"/>
        <v>0.64573535857452047</v>
      </c>
    </row>
    <row r="94" spans="6:26" x14ac:dyDescent="0.2">
      <c r="F94" s="1">
        <v>87</v>
      </c>
      <c r="G94" s="80">
        <f t="shared" ca="1" si="26"/>
        <v>0.69375397580755005</v>
      </c>
      <c r="H94" s="80">
        <f t="shared" ca="1" si="26"/>
        <v>-0.41868450512982602</v>
      </c>
      <c r="I94" s="80">
        <f t="shared" ca="1" si="23"/>
        <v>-0.19127336972693032</v>
      </c>
      <c r="J94" s="16">
        <f t="shared" ca="1" si="24"/>
        <v>5.9661153775832645</v>
      </c>
      <c r="K94" s="16">
        <f t="shared" ca="1" si="25"/>
        <v>10.286754861559846</v>
      </c>
      <c r="L94" s="16">
        <f t="shared" ca="1" si="18"/>
        <v>111.09492808363187</v>
      </c>
      <c r="T94" s="1">
        <v>88</v>
      </c>
      <c r="U94" s="63" cm="1">
        <f t="array" ref="U94:V94">sim2Corr($P$8)</f>
        <v>-1.5412700270466246</v>
      </c>
      <c r="V94" s="63">
        <v>-1.0114461600130189</v>
      </c>
      <c r="W94" s="16">
        <f t="shared" si="19"/>
        <v>3.2967261543960529</v>
      </c>
      <c r="X94" s="16">
        <f t="shared" si="20"/>
        <v>8.1592417755044231</v>
      </c>
      <c r="Y94" s="16">
        <f t="shared" si="21"/>
        <v>73.763470421482651</v>
      </c>
      <c r="Z94" s="2">
        <f t="shared" si="22"/>
        <v>-0.26236529578517354</v>
      </c>
    </row>
    <row r="95" spans="6:26" x14ac:dyDescent="0.2">
      <c r="F95" s="1">
        <v>88</v>
      </c>
      <c r="G95" s="80">
        <f t="shared" ca="1" si="26"/>
        <v>-0.9851449094417013</v>
      </c>
      <c r="H95" s="80">
        <f t="shared" ca="1" si="26"/>
        <v>0.67831921551239438</v>
      </c>
      <c r="I95" s="80">
        <f t="shared" ca="1" si="23"/>
        <v>0.35153181791915222</v>
      </c>
      <c r="J95" s="16">
        <f t="shared" ca="1" si="24"/>
        <v>5.8244603853325829</v>
      </c>
      <c r="K95" s="16">
        <f t="shared" ca="1" si="25"/>
        <v>10.359430706919314</v>
      </c>
      <c r="L95" s="16">
        <f t="shared" ca="1" si="18"/>
        <v>110.04175738792239</v>
      </c>
      <c r="T95" s="1">
        <v>89</v>
      </c>
      <c r="U95" s="63" cm="1">
        <f t="array" ref="U95:V95">sim2Corr($P$8)</f>
        <v>2.4833544506331937</v>
      </c>
      <c r="V95" s="63">
        <v>2.2378168892304924</v>
      </c>
      <c r="W95" s="16">
        <f t="shared" si="19"/>
        <v>16.490421425735683</v>
      </c>
      <c r="X95" s="16">
        <f t="shared" si="20"/>
        <v>21.626732382078032</v>
      </c>
      <c r="Y95" s="16">
        <f t="shared" si="21"/>
        <v>273.03787616774702</v>
      </c>
      <c r="Z95" s="2">
        <f t="shared" si="22"/>
        <v>1.73037876167747</v>
      </c>
    </row>
    <row r="96" spans="6:26" x14ac:dyDescent="0.2">
      <c r="F96" s="1">
        <v>89</v>
      </c>
      <c r="G96" s="80">
        <f t="shared" ca="1" si="26"/>
        <v>-2.285821896902001</v>
      </c>
      <c r="H96" s="80">
        <f t="shared" ca="1" si="26"/>
        <v>-1.0181816302100699</v>
      </c>
      <c r="I96" s="80">
        <f t="shared" ca="1" si="23"/>
        <v>-1.6570299402905984</v>
      </c>
      <c r="J96" s="16">
        <f t="shared" ca="1" si="24"/>
        <v>5.5028311279312172</v>
      </c>
      <c r="K96" s="16">
        <f t="shared" ca="1" si="25"/>
        <v>10.044037624354823</v>
      </c>
      <c r="L96" s="16">
        <f t="shared" ca="1" si="18"/>
        <v>105.24849940108629</v>
      </c>
      <c r="T96" s="1">
        <v>90</v>
      </c>
      <c r="U96" s="63" cm="1">
        <f t="array" ref="U96:V96">sim2Corr($P$8)</f>
        <v>-1.2928486820832008</v>
      </c>
      <c r="V96" s="63">
        <v>-1.2271876516051614</v>
      </c>
      <c r="W96" s="16">
        <f t="shared" si="19"/>
        <v>3.6411458992768959</v>
      </c>
      <c r="X96" s="16">
        <f t="shared" si="20"/>
        <v>7.6478823881507951</v>
      </c>
      <c r="Y96" s="16">
        <f t="shared" si="21"/>
        <v>74.650870933522924</v>
      </c>
      <c r="Z96" s="2">
        <f t="shared" si="22"/>
        <v>-0.25349129066477072</v>
      </c>
    </row>
    <row r="97" spans="6:26" x14ac:dyDescent="0.2">
      <c r="F97" s="1">
        <v>90</v>
      </c>
      <c r="G97" s="80">
        <f t="shared" ca="1" si="26"/>
        <v>2.3607179768401827</v>
      </c>
      <c r="H97" s="80">
        <f t="shared" ca="1" si="26"/>
        <v>-1.0820798454281699</v>
      </c>
      <c r="I97" s="80">
        <f t="shared" ca="1" si="23"/>
        <v>-0.32402299056506567</v>
      </c>
      <c r="J97" s="16">
        <f t="shared" ca="1" si="24"/>
        <v>5.8447327022118651</v>
      </c>
      <c r="K97" s="16">
        <f t="shared" ca="1" si="25"/>
        <v>9.9866834813706706</v>
      </c>
      <c r="L97" s="16">
        <f t="shared" ca="1" si="18"/>
        <v>108.38074442897201</v>
      </c>
      <c r="T97" s="1">
        <v>91</v>
      </c>
      <c r="U97" s="63" cm="1">
        <f t="array" ref="U97:V97">sim2Corr($P$8)</f>
        <v>-0.67497957058116032</v>
      </c>
      <c r="V97" s="63">
        <v>1.0370561740947357</v>
      </c>
      <c r="W97" s="16">
        <f t="shared" si="19"/>
        <v>4.6620071962131409</v>
      </c>
      <c r="X97" s="16">
        <f t="shared" si="20"/>
        <v>15.08501618035228</v>
      </c>
      <c r="Y97" s="16">
        <f t="shared" si="21"/>
        <v>122.04515286389281</v>
      </c>
      <c r="Z97" s="2">
        <f t="shared" si="22"/>
        <v>0.22045152863892814</v>
      </c>
    </row>
    <row r="98" spans="6:26" x14ac:dyDescent="0.2">
      <c r="F98" s="1">
        <v>91</v>
      </c>
      <c r="G98" s="80">
        <f t="shared" ca="1" si="26"/>
        <v>1.1512779700707649</v>
      </c>
      <c r="H98" s="80">
        <f t="shared" ca="1" si="26"/>
        <v>-0.16024952985418475</v>
      </c>
      <c r="I98" s="80">
        <f t="shared" ca="1" si="23"/>
        <v>0.19251508248468746</v>
      </c>
      <c r="J98" s="16">
        <f t="shared" ca="1" si="24"/>
        <v>6.0215457275689799</v>
      </c>
      <c r="K98" s="16">
        <f t="shared" ca="1" si="25"/>
        <v>10.027061341711427</v>
      </c>
      <c r="L98" s="16">
        <f t="shared" ca="1" si="18"/>
        <v>110.35076398424694</v>
      </c>
      <c r="T98" s="1">
        <v>92</v>
      </c>
      <c r="U98" s="63" cm="1">
        <f t="array" ref="U98:V98">sim2Corr($P$8)</f>
        <v>-0.82443924682953407</v>
      </c>
      <c r="V98" s="63">
        <v>1.1164793181481931</v>
      </c>
      <c r="W98" s="16">
        <f t="shared" si="19"/>
        <v>4.3914620546495629</v>
      </c>
      <c r="X98" s="16">
        <f t="shared" si="20"/>
        <v>15.448762274294676</v>
      </c>
      <c r="Y98" s="16">
        <f t="shared" si="21"/>
        <v>121.15843191796901</v>
      </c>
      <c r="Z98" s="2">
        <f t="shared" si="22"/>
        <v>0.21158431917969001</v>
      </c>
    </row>
    <row r="99" spans="6:26" x14ac:dyDescent="0.2">
      <c r="F99" s="1">
        <v>92</v>
      </c>
      <c r="G99" s="80">
        <f t="shared" ca="1" si="26"/>
        <v>0.31295107318802734</v>
      </c>
      <c r="H99" s="80">
        <f t="shared" ca="1" si="26"/>
        <v>1.2911776309591714</v>
      </c>
      <c r="I99" s="80">
        <f t="shared" ca="1" si="23"/>
        <v>1.325590280121024</v>
      </c>
      <c r="J99" s="16">
        <f t="shared" ca="1" si="24"/>
        <v>6.074035847271432</v>
      </c>
      <c r="K99" s="16">
        <f t="shared" ca="1" si="25"/>
        <v>10.285505788121419</v>
      </c>
      <c r="L99" s="16">
        <f t="shared" ca="1" si="18"/>
        <v>112.16788741332141</v>
      </c>
      <c r="T99" s="1">
        <v>93</v>
      </c>
      <c r="U99" s="63" cm="1">
        <f t="array" ref="U99:V99">sim2Corr($P$8)</f>
        <v>-0.49617002029041812</v>
      </c>
      <c r="V99" s="63">
        <v>-1.7888257770997975</v>
      </c>
      <c r="W99" s="16">
        <f t="shared" si="19"/>
        <v>5.0076658299144619</v>
      </c>
      <c r="X99" s="16">
        <f t="shared" si="20"/>
        <v>6.4619902582954944</v>
      </c>
      <c r="Y99" s="16">
        <f t="shared" si="21"/>
        <v>82.386609590622101</v>
      </c>
      <c r="Z99" s="2">
        <f t="shared" si="22"/>
        <v>-0.17613390409377905</v>
      </c>
    </row>
    <row r="100" spans="6:26" x14ac:dyDescent="0.2">
      <c r="F100" s="1">
        <v>93</v>
      </c>
      <c r="G100" s="80">
        <f t="shared" ca="1" si="26"/>
        <v>-0.4542289653194892</v>
      </c>
      <c r="H100" s="80">
        <f t="shared" ca="1" si="26"/>
        <v>0.44840277683094187</v>
      </c>
      <c r="I100" s="80">
        <f t="shared" ca="1" si="23"/>
        <v>0.29148029724740282</v>
      </c>
      <c r="J100" s="16">
        <f t="shared" ca="1" si="24"/>
        <v>6.0096795343658194</v>
      </c>
      <c r="K100" s="16">
        <f t="shared" ca="1" si="25"/>
        <v>10.346424327322302</v>
      </c>
      <c r="L100" s="16">
        <f t="shared" ca="1" si="18"/>
        <v>111.8289169802697</v>
      </c>
      <c r="T100" s="1">
        <v>94</v>
      </c>
      <c r="U100" s="63" cm="1">
        <f t="array" ref="U100:V100">sim2Corr($P$8)</f>
        <v>0.92528486750529115</v>
      </c>
      <c r="V100" s="63">
        <v>2.0261075242211697</v>
      </c>
      <c r="W100" s="16">
        <f t="shared" si="19"/>
        <v>8.8423427582157093</v>
      </c>
      <c r="X100" s="16">
        <f t="shared" si="20"/>
        <v>20.295868643970557</v>
      </c>
      <c r="Y100" s="16">
        <f t="shared" si="21"/>
        <v>189.90277080200985</v>
      </c>
      <c r="Z100" s="2">
        <f t="shared" si="22"/>
        <v>0.89902770802009857</v>
      </c>
    </row>
    <row r="101" spans="6:26" x14ac:dyDescent="0.2">
      <c r="F101" s="1">
        <v>94</v>
      </c>
      <c r="G101" s="80">
        <f t="shared" ca="1" si="26"/>
        <v>1.5897561595371603</v>
      </c>
      <c r="H101" s="80">
        <f t="shared" ca="1" si="26"/>
        <v>5.0847907172291949E-2</v>
      </c>
      <c r="I101" s="80">
        <f t="shared" ca="1" si="23"/>
        <v>0.52543265982280729</v>
      </c>
      <c r="J101" s="16">
        <f t="shared" ca="1" si="24"/>
        <v>6.2602690648078454</v>
      </c>
      <c r="K101" s="16">
        <f t="shared" ca="1" si="25"/>
        <v>10.453820960313706</v>
      </c>
      <c r="L101" s="16">
        <f t="shared" ca="1" si="18"/>
        <v>114.87179544964698</v>
      </c>
      <c r="T101" s="1">
        <v>95</v>
      </c>
      <c r="U101" s="63" cm="1">
        <f t="array" ref="U101:V101">sim2Corr($P$8)</f>
        <v>0.34345603275174241</v>
      </c>
      <c r="V101" s="63">
        <v>-0.27499162337261773</v>
      </c>
      <c r="W101" s="16">
        <f t="shared" si="19"/>
        <v>7.0063741357105496</v>
      </c>
      <c r="X101" s="16">
        <f t="shared" si="20"/>
        <v>10.176565795065395</v>
      </c>
      <c r="Y101" s="16">
        <f t="shared" si="21"/>
        <v>120.94657033243247</v>
      </c>
      <c r="Z101" s="2">
        <f t="shared" si="22"/>
        <v>0.20946570332432479</v>
      </c>
    </row>
    <row r="102" spans="6:26" x14ac:dyDescent="0.2">
      <c r="F102" s="1">
        <v>95</v>
      </c>
      <c r="G102" s="80">
        <f t="shared" ca="1" si="26"/>
        <v>-0.11995465765993099</v>
      </c>
      <c r="H102" s="80">
        <f t="shared" ca="1" si="26"/>
        <v>2.0999112332820071</v>
      </c>
      <c r="I102" s="80">
        <f t="shared" ca="1" si="23"/>
        <v>1.9672012476255323</v>
      </c>
      <c r="J102" s="16">
        <f t="shared" ca="1" si="24"/>
        <v>6.2463309496752597</v>
      </c>
      <c r="K102" s="16">
        <f t="shared" ca="1" si="25"/>
        <v>10.854079371402712</v>
      </c>
      <c r="L102" s="16">
        <f t="shared" ca="1" si="18"/>
        <v>116.73370635376617</v>
      </c>
      <c r="T102" s="1">
        <v>96</v>
      </c>
      <c r="U102" s="63" cm="1">
        <f t="array" ref="U102:V102">sim2Corr($P$8)</f>
        <v>2.8119057370958558</v>
      </c>
      <c r="V102" s="63">
        <v>-0.80503460699711271</v>
      </c>
      <c r="W102" s="16">
        <f t="shared" si="19"/>
        <v>18.806455852011361</v>
      </c>
      <c r="X102" s="16">
        <f t="shared" si="20"/>
        <v>8.6804616339678802</v>
      </c>
      <c r="Y102" s="16">
        <f t="shared" si="21"/>
        <v>231.46686668995301</v>
      </c>
      <c r="Z102" s="2">
        <f t="shared" si="22"/>
        <v>1.31466866689953</v>
      </c>
    </row>
    <row r="103" spans="6:26" x14ac:dyDescent="0.2">
      <c r="F103" s="1">
        <v>96</v>
      </c>
      <c r="G103" s="80">
        <f t="shared" ca="1" si="26"/>
        <v>0.63368644103619631</v>
      </c>
      <c r="H103" s="80">
        <f t="shared" ca="1" si="26"/>
        <v>-0.54851490865648611</v>
      </c>
      <c r="I103" s="80">
        <f t="shared" ca="1" si="23"/>
        <v>-0.33314394161819838</v>
      </c>
      <c r="J103" s="16">
        <f t="shared" ca="1" si="24"/>
        <v>6.3519083261474609</v>
      </c>
      <c r="K103" s="16">
        <f t="shared" ca="1" si="25"/>
        <v>10.790239601791123</v>
      </c>
      <c r="L103" s="16">
        <f t="shared" ca="1" si="18"/>
        <v>117.47028127043022</v>
      </c>
      <c r="T103" s="1">
        <v>97</v>
      </c>
      <c r="U103" s="63" cm="1">
        <f t="array" ref="U103:V103">sim2Corr($P$8)</f>
        <v>-0.89364330101801071</v>
      </c>
      <c r="V103" s="63">
        <v>0.13220721599999102</v>
      </c>
      <c r="W103" s="16">
        <f t="shared" si="19"/>
        <v>4.2715663728654159</v>
      </c>
      <c r="X103" s="16">
        <f t="shared" si="20"/>
        <v>11.498852615128236</v>
      </c>
      <c r="Y103" s="16">
        <f t="shared" ref="Y103:Y106" si="27">$P$12*W103+$Q$12*X103</f>
        <v>100.20992680429534</v>
      </c>
      <c r="Z103" s="2">
        <f t="shared" ref="Z103:Z106" si="28">Y103/$P$10-1</f>
        <v>2.0992680429534616E-3</v>
      </c>
    </row>
    <row r="104" spans="6:26" x14ac:dyDescent="0.2">
      <c r="F104" s="1">
        <v>97</v>
      </c>
      <c r="G104" s="80">
        <f t="shared" ca="1" si="26"/>
        <v>0.8885206230135172</v>
      </c>
      <c r="H104" s="80">
        <f t="shared" ca="1" si="26"/>
        <v>-1.2294714410694321</v>
      </c>
      <c r="I104" s="80">
        <f t="shared" ca="1" si="23"/>
        <v>-0.9062848177546603</v>
      </c>
      <c r="J104" s="16">
        <f t="shared" ca="1" si="24"/>
        <v>6.5008800342496968</v>
      </c>
      <c r="K104" s="16">
        <f t="shared" ca="1" si="25"/>
        <v>10.611216872635358</v>
      </c>
      <c r="L104" s="16">
        <f t="shared" ca="1" si="18"/>
        <v>118.06488470567376</v>
      </c>
      <c r="T104" s="1">
        <v>98</v>
      </c>
      <c r="U104" s="63" cm="1">
        <f t="array" ref="U104:V104">sim2Corr($P$8)</f>
        <v>1.3151350394075652</v>
      </c>
      <c r="V104" s="63">
        <v>0.31804073694670454</v>
      </c>
      <c r="W104" s="16">
        <f t="shared" si="19"/>
        <v>10.334542532005157</v>
      </c>
      <c r="X104" s="16">
        <f t="shared" si="20"/>
        <v>12.158120665727845</v>
      </c>
      <c r="Y104" s="16">
        <f t="shared" si="27"/>
        <v>164.1360286486908</v>
      </c>
      <c r="Z104" s="2">
        <f t="shared" si="28"/>
        <v>0.6413602864869079</v>
      </c>
    </row>
    <row r="105" spans="6:26" x14ac:dyDescent="0.2">
      <c r="F105" s="1">
        <v>98</v>
      </c>
      <c r="G105" s="80">
        <f t="shared" ref="G105:H136" ca="1" si="29">_xlfn.NORM.S.INV(RAND())</f>
        <v>3.7317992080966762E-2</v>
      </c>
      <c r="H105" s="80">
        <f t="shared" ca="1" si="29"/>
        <v>1.3507704599865811</v>
      </c>
      <c r="I105" s="80">
        <f t="shared" ca="1" si="23"/>
        <v>1.2997482915214895</v>
      </c>
      <c r="J105" s="16">
        <f t="shared" ca="1" si="24"/>
        <v>6.5121621816162927</v>
      </c>
      <c r="K105" s="16">
        <f t="shared" ca="1" si="25"/>
        <v>10.879403303056199</v>
      </c>
      <c r="L105" s="16">
        <f t="shared" ca="1" si="18"/>
        <v>119.51863833144392</v>
      </c>
      <c r="T105" s="1">
        <v>99</v>
      </c>
      <c r="U105" s="63" cm="1">
        <f t="array" ref="U105:V105">sim2Corr($P$8)</f>
        <v>0.3789693790649597</v>
      </c>
      <c r="V105" s="63">
        <v>1.2899099790287323</v>
      </c>
      <c r="W105" s="16">
        <f t="shared" si="19"/>
        <v>7.1066123252542059</v>
      </c>
      <c r="X105" s="16">
        <f t="shared" si="20"/>
        <v>16.273826592148406</v>
      </c>
      <c r="Y105" s="16">
        <f t="shared" si="27"/>
        <v>152.43525621328411</v>
      </c>
      <c r="Z105" s="2">
        <f t="shared" si="28"/>
        <v>0.52435256213284109</v>
      </c>
    </row>
    <row r="106" spans="6:26" x14ac:dyDescent="0.2">
      <c r="F106" s="1">
        <v>99</v>
      </c>
      <c r="G106" s="80">
        <f t="shared" ca="1" si="29"/>
        <v>-1.0982329631733794</v>
      </c>
      <c r="H106" s="80">
        <f t="shared" ca="1" si="29"/>
        <v>1.8077151024552096</v>
      </c>
      <c r="I106" s="80">
        <f t="shared" ca="1" si="23"/>
        <v>1.394980412273461</v>
      </c>
      <c r="J106" s="16">
        <f t="shared" ca="1" si="24"/>
        <v>6.339451906787783</v>
      </c>
      <c r="K106" s="16">
        <f t="shared" ca="1" si="25"/>
        <v>11.17446063120383</v>
      </c>
      <c r="L106" s="16">
        <f t="shared" ca="1" si="18"/>
        <v>119.26682222389698</v>
      </c>
      <c r="T106" s="1">
        <v>100</v>
      </c>
      <c r="U106" s="63" cm="1">
        <f t="array" ref="U106:V106">sim2Corr($P$8)</f>
        <v>0.40566616974796388</v>
      </c>
      <c r="V106" s="63">
        <v>0.64319676284844807</v>
      </c>
      <c r="W106" s="16">
        <f t="shared" si="19"/>
        <v>7.1829084693425616</v>
      </c>
      <c r="X106" s="16">
        <f t="shared" si="20"/>
        <v>13.403878720801679</v>
      </c>
      <c r="Y106" s="16">
        <f t="shared" si="27"/>
        <v>138.84847829743401</v>
      </c>
      <c r="Z106" s="2">
        <f t="shared" si="28"/>
        <v>0.38848478297434008</v>
      </c>
    </row>
    <row r="107" spans="6:26" x14ac:dyDescent="0.2">
      <c r="F107" s="1">
        <v>100</v>
      </c>
      <c r="G107" s="80">
        <f t="shared" ca="1" si="29"/>
        <v>-0.72436641712814231</v>
      </c>
      <c r="H107" s="80">
        <f t="shared" ca="1" si="29"/>
        <v>-0.88872952457912568</v>
      </c>
      <c r="I107" s="80">
        <f t="shared" ca="1" si="23"/>
        <v>-1.0651038580911156</v>
      </c>
      <c r="J107" s="16">
        <f t="shared" ca="1" si="24"/>
        <v>6.229734075624676</v>
      </c>
      <c r="K107" s="16">
        <f t="shared" ca="1" si="25"/>
        <v>10.956130122396846</v>
      </c>
      <c r="L107" s="16">
        <f t="shared" ca="1" si="18"/>
        <v>117.07799136823098</v>
      </c>
    </row>
    <row r="108" spans="6:26" x14ac:dyDescent="0.2">
      <c r="F108" s="1">
        <v>101</v>
      </c>
      <c r="G108" s="80">
        <f t="shared" ca="1" si="29"/>
        <v>-0.14633533838566601</v>
      </c>
      <c r="H108" s="80">
        <f t="shared" ca="1" si="29"/>
        <v>-1.2149305001091844</v>
      </c>
      <c r="I108" s="80">
        <f t="shared" ca="1" si="23"/>
        <v>-1.2028704325669455</v>
      </c>
      <c r="J108" s="16">
        <f t="shared" ca="1" si="24"/>
        <v>6.2117334423890354</v>
      </c>
      <c r="K108" s="16">
        <f t="shared" ca="1" si="25"/>
        <v>10.714134371836986</v>
      </c>
      <c r="L108" s="16">
        <f t="shared" ca="1" si="18"/>
        <v>115.68800628307528</v>
      </c>
    </row>
    <row r="109" spans="6:26" x14ac:dyDescent="0.2">
      <c r="F109" s="1">
        <v>102</v>
      </c>
      <c r="G109" s="80">
        <f t="shared" ca="1" si="29"/>
        <v>-6.4586049467340367E-2</v>
      </c>
      <c r="H109" s="80">
        <f t="shared" ca="1" si="29"/>
        <v>6.266528213130157E-2</v>
      </c>
      <c r="I109" s="80">
        <f t="shared" ca="1" si="23"/>
        <v>4.0403054352699308E-2</v>
      </c>
      <c r="J109" s="16">
        <f t="shared" ca="1" si="24"/>
        <v>6.2065564769095793</v>
      </c>
      <c r="K109" s="16">
        <f t="shared" ca="1" si="25"/>
        <v>10.726573962322963</v>
      </c>
      <c r="L109" s="16">
        <f t="shared" ca="1" si="18"/>
        <v>115.6984345807106</v>
      </c>
    </row>
    <row r="110" spans="6:26" x14ac:dyDescent="0.2">
      <c r="F110" s="1">
        <v>103</v>
      </c>
      <c r="G110" s="80">
        <f t="shared" ca="1" si="29"/>
        <v>0.54173155504354131</v>
      </c>
      <c r="H110" s="80">
        <f t="shared" ca="1" si="29"/>
        <v>-1.2954347705811537</v>
      </c>
      <c r="I110" s="80">
        <f t="shared" ca="1" si="23"/>
        <v>-1.0732465440228676</v>
      </c>
      <c r="J110" s="16">
        <f t="shared" ca="1" si="24"/>
        <v>6.2968545596995327</v>
      </c>
      <c r="K110" s="16">
        <f t="shared" ca="1" si="25"/>
        <v>10.515376164673858</v>
      </c>
      <c r="L110" s="16">
        <f t="shared" ca="1" si="18"/>
        <v>115.54542642036462</v>
      </c>
    </row>
    <row r="111" spans="6:26" x14ac:dyDescent="0.2">
      <c r="F111" s="1">
        <v>104</v>
      </c>
      <c r="G111" s="80">
        <f t="shared" ca="1" si="29"/>
        <v>-2.0216914270705044</v>
      </c>
      <c r="H111" s="80">
        <f t="shared" ca="1" si="29"/>
        <v>-0.28551741899225269</v>
      </c>
      <c r="I111" s="80">
        <f t="shared" ca="1" si="23"/>
        <v>-0.87887368678524835</v>
      </c>
      <c r="J111" s="16">
        <f t="shared" ca="1" si="24"/>
        <v>5.9888658139821445</v>
      </c>
      <c r="K111" s="16">
        <f t="shared" ca="1" si="25"/>
        <v>10.346271947543519</v>
      </c>
      <c r="L111" s="16">
        <f t="shared" ca="1" si="18"/>
        <v>111.62001787753904</v>
      </c>
    </row>
    <row r="112" spans="6:26" x14ac:dyDescent="0.2">
      <c r="F112" s="1">
        <v>105</v>
      </c>
      <c r="G112" s="80">
        <f t="shared" ca="1" si="29"/>
        <v>-1.1776485851288669</v>
      </c>
      <c r="H112" s="80">
        <f t="shared" ca="1" si="29"/>
        <v>0.3908960353317173</v>
      </c>
      <c r="I112" s="80">
        <f t="shared" ca="1" si="23"/>
        <v>1.9596476242728533E-2</v>
      </c>
      <c r="J112" s="16">
        <f t="shared" ca="1" si="24"/>
        <v>5.8183792483021888</v>
      </c>
      <c r="K112" s="16">
        <f t="shared" ca="1" si="25"/>
        <v>10.354212280166996</v>
      </c>
      <c r="L112" s="16">
        <f t="shared" ca="1" si="18"/>
        <v>109.95485388385687</v>
      </c>
    </row>
    <row r="113" spans="6:12" x14ac:dyDescent="0.2">
      <c r="F113" s="1">
        <v>106</v>
      </c>
      <c r="G113" s="80">
        <f t="shared" ca="1" si="29"/>
        <v>-2.084023820290188</v>
      </c>
      <c r="H113" s="80">
        <f t="shared" ca="1" si="29"/>
        <v>-0.2813202252712339</v>
      </c>
      <c r="I113" s="80">
        <f t="shared" ca="1" si="23"/>
        <v>-0.89356953712473253</v>
      </c>
      <c r="J113" s="16">
        <f t="shared" ca="1" si="24"/>
        <v>5.5251087460302273</v>
      </c>
      <c r="K113" s="16">
        <f t="shared" ca="1" si="25"/>
        <v>10.184870847535628</v>
      </c>
      <c r="L113" s="16">
        <f t="shared" ca="1" si="18"/>
        <v>106.1754416979804</v>
      </c>
    </row>
    <row r="114" spans="6:12" x14ac:dyDescent="0.2">
      <c r="F114" s="1">
        <v>107</v>
      </c>
      <c r="G114" s="80">
        <f t="shared" ca="1" si="29"/>
        <v>-0.86801606893813488</v>
      </c>
      <c r="H114" s="80">
        <f t="shared" ca="1" si="29"/>
        <v>0.60952556946156045</v>
      </c>
      <c r="I114" s="80">
        <f t="shared" ca="1" si="23"/>
        <v>0.32104551429392958</v>
      </c>
      <c r="J114" s="16">
        <f t="shared" ca="1" si="24"/>
        <v>5.4098676655210287</v>
      </c>
      <c r="K114" s="16">
        <f t="shared" ca="1" si="25"/>
        <v>10.25091924776523</v>
      </c>
      <c r="L114" s="16">
        <f t="shared" ca="1" si="18"/>
        <v>105.35327289403644</v>
      </c>
    </row>
    <row r="115" spans="6:12" x14ac:dyDescent="0.2">
      <c r="F115" s="1">
        <v>108</v>
      </c>
      <c r="G115" s="80">
        <f t="shared" ca="1" si="29"/>
        <v>-0.71808593968895207</v>
      </c>
      <c r="H115" s="80">
        <f t="shared" ca="1" si="29"/>
        <v>0.82027318790195269</v>
      </c>
      <c r="I115" s="80">
        <f t="shared" ca="1" si="23"/>
        <v>0.56706496790423533</v>
      </c>
      <c r="J115" s="16">
        <f t="shared" ca="1" si="24"/>
        <v>5.3170796642825584</v>
      </c>
      <c r="K115" s="16">
        <f t="shared" ca="1" si="25"/>
        <v>10.365476638941962</v>
      </c>
      <c r="L115" s="16">
        <f t="shared" ca="1" si="18"/>
        <v>104.99817983753539</v>
      </c>
    </row>
    <row r="116" spans="6:12" x14ac:dyDescent="0.2">
      <c r="F116" s="1">
        <v>109</v>
      </c>
      <c r="G116" s="80">
        <f t="shared" ca="1" si="29"/>
        <v>0.99518423669414846</v>
      </c>
      <c r="H116" s="80">
        <f t="shared" ca="1" si="29"/>
        <v>1.9215020604548685</v>
      </c>
      <c r="I116" s="80">
        <f t="shared" ca="1" si="23"/>
        <v>2.1315514120795775</v>
      </c>
      <c r="J116" s="16">
        <f t="shared" ca="1" si="24"/>
        <v>5.4564268576106807</v>
      </c>
      <c r="K116" s="16">
        <f t="shared" ca="1" si="25"/>
        <v>10.795831538431523</v>
      </c>
      <c r="L116" s="16">
        <f t="shared" ca="1" si="18"/>
        <v>108.54342626826443</v>
      </c>
    </row>
    <row r="117" spans="6:12" x14ac:dyDescent="0.2">
      <c r="F117" s="1">
        <v>110</v>
      </c>
      <c r="G117" s="80">
        <f t="shared" ca="1" si="29"/>
        <v>-0.4326124637456919</v>
      </c>
      <c r="H117" s="80">
        <f t="shared" ca="1" si="29"/>
        <v>1.3919355238407076</v>
      </c>
      <c r="I117" s="80">
        <f t="shared" ca="1" si="23"/>
        <v>1.198038122912775</v>
      </c>
      <c r="J117" s="16">
        <f t="shared" ca="1" si="24"/>
        <v>5.4015556487366672</v>
      </c>
      <c r="K117" s="16">
        <f t="shared" ca="1" si="25"/>
        <v>11.047428751853158</v>
      </c>
      <c r="L117" s="16">
        <f t="shared" ca="1" si="18"/>
        <v>109.25270024663246</v>
      </c>
    </row>
    <row r="118" spans="6:12" x14ac:dyDescent="0.2">
      <c r="F118" s="1">
        <v>111</v>
      </c>
      <c r="G118" s="80">
        <f t="shared" ca="1" si="29"/>
        <v>-1.7981760737604695</v>
      </c>
      <c r="H118" s="80">
        <f t="shared" ca="1" si="29"/>
        <v>0.68389756284830061</v>
      </c>
      <c r="I118" s="80">
        <f t="shared" ca="1" si="23"/>
        <v>0.11294387282636242</v>
      </c>
      <c r="J118" s="16">
        <f t="shared" ca="1" si="24"/>
        <v>5.1663728600092851</v>
      </c>
      <c r="K118" s="16">
        <f t="shared" ca="1" si="25"/>
        <v>11.075428132124708</v>
      </c>
      <c r="L118" s="16">
        <f t="shared" ca="1" si="18"/>
        <v>107.04086926071639</v>
      </c>
    </row>
    <row r="119" spans="6:12" x14ac:dyDescent="0.2">
      <c r="F119" s="1">
        <v>112</v>
      </c>
      <c r="G119" s="80">
        <f t="shared" ca="1" si="29"/>
        <v>0.75109173559979481</v>
      </c>
      <c r="H119" s="80">
        <f t="shared" ca="1" si="29"/>
        <v>-1.8341813416995023</v>
      </c>
      <c r="I119" s="80">
        <f t="shared" ca="1" si="23"/>
        <v>-1.5243699636747468</v>
      </c>
      <c r="J119" s="16">
        <f t="shared" ca="1" si="24"/>
        <v>5.2692616661112543</v>
      </c>
      <c r="K119" s="16">
        <f t="shared" ca="1" si="25"/>
        <v>10.7651914334702</v>
      </c>
      <c r="L119" s="16">
        <f t="shared" ca="1" si="18"/>
        <v>106.51857382846354</v>
      </c>
    </row>
    <row r="120" spans="6:12" x14ac:dyDescent="0.2">
      <c r="F120" s="1">
        <v>113</v>
      </c>
      <c r="G120" s="80">
        <f t="shared" ca="1" si="29"/>
        <v>-0.42445353186496032</v>
      </c>
      <c r="H120" s="80">
        <f t="shared" ca="1" si="29"/>
        <v>1.739831729764719</v>
      </c>
      <c r="I120" s="80">
        <f t="shared" ca="1" si="23"/>
        <v>1.5323576313321312</v>
      </c>
      <c r="J120" s="16">
        <f t="shared" ca="1" si="24"/>
        <v>5.2173451393653298</v>
      </c>
      <c r="K120" s="16">
        <f t="shared" ca="1" si="25"/>
        <v>11.085894963286947</v>
      </c>
      <c r="L120" s="16">
        <f t="shared" ca="1" si="18"/>
        <v>107.60292621008803</v>
      </c>
    </row>
    <row r="121" spans="6:12" x14ac:dyDescent="0.2">
      <c r="F121" s="1">
        <v>114</v>
      </c>
      <c r="G121" s="80">
        <f t="shared" ca="1" si="29"/>
        <v>-0.11084682830406049</v>
      </c>
      <c r="H121" s="80">
        <f t="shared" ca="1" si="29"/>
        <v>-0.22358836736377846</v>
      </c>
      <c r="I121" s="80">
        <f t="shared" ca="1" si="23"/>
        <v>-0.24654375710033966</v>
      </c>
      <c r="J121" s="16">
        <f t="shared" ca="1" si="24"/>
        <v>5.2069238617303517</v>
      </c>
      <c r="K121" s="16">
        <f t="shared" ca="1" si="25"/>
        <v>11.038742855395853</v>
      </c>
      <c r="L121" s="16">
        <f t="shared" ca="1" si="18"/>
        <v>107.26295289428279</v>
      </c>
    </row>
    <row r="122" spans="6:12" x14ac:dyDescent="0.2">
      <c r="F122" s="1">
        <v>115</v>
      </c>
      <c r="G122" s="80">
        <f t="shared" ca="1" si="29"/>
        <v>0.57774662153605005</v>
      </c>
      <c r="H122" s="80">
        <f t="shared" ca="1" si="29"/>
        <v>1.5169149280282865</v>
      </c>
      <c r="I122" s="80">
        <f t="shared" ca="1" si="23"/>
        <v>1.6203686015215621</v>
      </c>
      <c r="J122" s="16">
        <f t="shared" ca="1" si="24"/>
        <v>5.2874746448775669</v>
      </c>
      <c r="K122" s="16">
        <f t="shared" ca="1" si="25"/>
        <v>11.386518594772941</v>
      </c>
      <c r="L122" s="16">
        <f t="shared" ca="1" si="18"/>
        <v>109.80733942264037</v>
      </c>
    </row>
    <row r="123" spans="6:12" x14ac:dyDescent="0.2">
      <c r="F123" s="1">
        <v>116</v>
      </c>
      <c r="G123" s="80">
        <f t="shared" ca="1" si="29"/>
        <v>0.47959407664830822</v>
      </c>
      <c r="H123" s="80">
        <f t="shared" ca="1" si="29"/>
        <v>-0.92501839288225285</v>
      </c>
      <c r="I123" s="80">
        <f t="shared" ca="1" si="23"/>
        <v>-0.73853308400759032</v>
      </c>
      <c r="J123" s="16">
        <f t="shared" ca="1" si="24"/>
        <v>5.3560086063482659</v>
      </c>
      <c r="K123" s="16">
        <f t="shared" ca="1" si="25"/>
        <v>11.233157976836898</v>
      </c>
      <c r="L123" s="16">
        <f t="shared" ca="1" si="18"/>
        <v>109.72587594766715</v>
      </c>
    </row>
    <row r="124" spans="6:12" x14ac:dyDescent="0.2">
      <c r="F124" s="1">
        <v>117</v>
      </c>
      <c r="G124" s="80">
        <f t="shared" ca="1" si="29"/>
        <v>0.31547908217647702</v>
      </c>
      <c r="H124" s="80">
        <f t="shared" ca="1" si="29"/>
        <v>-0.93967657714186581</v>
      </c>
      <c r="I124" s="80">
        <f t="shared" ca="1" si="23"/>
        <v>-0.80175059893597722</v>
      </c>
      <c r="J124" s="16">
        <f t="shared" ca="1" si="24"/>
        <v>5.4030413670924089</v>
      </c>
      <c r="K124" s="16">
        <f t="shared" ca="1" si="25"/>
        <v>11.068631331626491</v>
      </c>
      <c r="L124" s="16">
        <f t="shared" ca="1" si="18"/>
        <v>109.37357032905655</v>
      </c>
    </row>
    <row r="125" spans="6:12" x14ac:dyDescent="0.2">
      <c r="F125" s="1">
        <v>118</v>
      </c>
      <c r="G125" s="80">
        <f t="shared" ca="1" si="29"/>
        <v>-0.58922594258403516</v>
      </c>
      <c r="H125" s="80">
        <f t="shared" ca="1" si="29"/>
        <v>0.22350435049054621</v>
      </c>
      <c r="I125" s="80">
        <f t="shared" ca="1" si="23"/>
        <v>3.6441778844954226E-2</v>
      </c>
      <c r="J125" s="16">
        <f t="shared" ca="1" si="24"/>
        <v>5.327641067479207</v>
      </c>
      <c r="K125" s="16">
        <f t="shared" ca="1" si="25"/>
        <v>11.0806529683877</v>
      </c>
      <c r="L125" s="16">
        <f t="shared" ca="1" si="18"/>
        <v>108.67967551673055</v>
      </c>
    </row>
    <row r="126" spans="6:12" x14ac:dyDescent="0.2">
      <c r="F126" s="1">
        <v>119</v>
      </c>
      <c r="G126" s="80">
        <f t="shared" ca="1" si="29"/>
        <v>0.39535523857735544</v>
      </c>
      <c r="H126" s="80">
        <f t="shared" ca="1" si="29"/>
        <v>0.71431745219978993</v>
      </c>
      <c r="I126" s="80">
        <f t="shared" ca="1" si="23"/>
        <v>0.80002199148286146</v>
      </c>
      <c r="J126" s="16">
        <f t="shared" ca="1" si="24"/>
        <v>5.3852526677900672</v>
      </c>
      <c r="K126" s="16">
        <f t="shared" ca="1" si="25"/>
        <v>11.253919091387912</v>
      </c>
      <c r="L126" s="16">
        <f t="shared" ca="1" si="18"/>
        <v>110.12212213484023</v>
      </c>
    </row>
    <row r="127" spans="6:12" x14ac:dyDescent="0.2">
      <c r="F127" s="1">
        <v>120</v>
      </c>
      <c r="G127" s="80">
        <f t="shared" ca="1" si="29"/>
        <v>-0.3651008270269594</v>
      </c>
      <c r="H127" s="80">
        <f t="shared" ca="1" si="29"/>
        <v>-0.55509279577180026</v>
      </c>
      <c r="I127" s="80">
        <f t="shared" ca="1" si="23"/>
        <v>-0.63905502641893874</v>
      </c>
      <c r="J127" s="16">
        <f t="shared" ca="1" si="24"/>
        <v>5.3401738298880446</v>
      </c>
      <c r="K127" s="16">
        <f t="shared" ca="1" si="25"/>
        <v>11.12323598403955</v>
      </c>
      <c r="L127" s="16">
        <f t="shared" ca="1" si="18"/>
        <v>109.0179182190782</v>
      </c>
    </row>
    <row r="128" spans="6:12" x14ac:dyDescent="0.2">
      <c r="F128" s="1">
        <v>121</v>
      </c>
      <c r="G128" s="80">
        <f t="shared" ca="1" si="29"/>
        <v>-1.1725395804444536</v>
      </c>
      <c r="H128" s="80">
        <f t="shared" ca="1" si="29"/>
        <v>-0.71689236442643989</v>
      </c>
      <c r="I128" s="80">
        <f t="shared" ca="1" si="23"/>
        <v>-1.0356336037562002</v>
      </c>
      <c r="J128" s="16">
        <f t="shared" ca="1" si="24"/>
        <v>5.1888216828548686</v>
      </c>
      <c r="K128" s="16">
        <f t="shared" ca="1" si="25"/>
        <v>10.911981897873719</v>
      </c>
      <c r="L128" s="16">
        <f t="shared" ca="1" si="18"/>
        <v>106.44812631791729</v>
      </c>
    </row>
    <row r="129" spans="6:12" x14ac:dyDescent="0.2">
      <c r="F129" s="1">
        <v>122</v>
      </c>
      <c r="G129" s="80">
        <f t="shared" ca="1" si="29"/>
        <v>5.53555790594474E-2</v>
      </c>
      <c r="H129" s="80">
        <f t="shared" ca="1" si="29"/>
        <v>5.1237779340853787E-2</v>
      </c>
      <c r="I129" s="80">
        <f t="shared" ca="1" si="23"/>
        <v>6.5484400024625966E-2</v>
      </c>
      <c r="J129" s="16">
        <f t="shared" ca="1" si="24"/>
        <v>5.2001897516345101</v>
      </c>
      <c r="K129" s="16">
        <f t="shared" ca="1" si="25"/>
        <v>10.929830632504531</v>
      </c>
      <c r="L129" s="16">
        <f t="shared" ca="1" si="18"/>
        <v>106.65105067886776</v>
      </c>
    </row>
    <row r="130" spans="6:12" x14ac:dyDescent="0.2">
      <c r="F130" s="1">
        <v>123</v>
      </c>
      <c r="G130" s="80">
        <f t="shared" ca="1" si="29"/>
        <v>0.25918713554265299</v>
      </c>
      <c r="H130" s="80">
        <f t="shared" ca="1" si="29"/>
        <v>0.5503927341652971</v>
      </c>
      <c r="I130" s="80">
        <f t="shared" ca="1" si="23"/>
        <v>0.60279734595812873</v>
      </c>
      <c r="J130" s="16">
        <f t="shared" ca="1" si="24"/>
        <v>5.2384186495715284</v>
      </c>
      <c r="K130" s="16">
        <f t="shared" ca="1" si="25"/>
        <v>11.0594407627738</v>
      </c>
      <c r="L130" s="16">
        <f t="shared" ca="1" si="18"/>
        <v>107.68139030958429</v>
      </c>
    </row>
    <row r="131" spans="6:12" x14ac:dyDescent="0.2">
      <c r="F131" s="1">
        <v>124</v>
      </c>
      <c r="G131" s="80">
        <f t="shared" ca="1" si="29"/>
        <v>-0.33369778934186589</v>
      </c>
      <c r="H131" s="80">
        <f t="shared" ca="1" si="29"/>
        <v>-1.0003085423909397</v>
      </c>
      <c r="I131" s="80">
        <f t="shared" ca="1" si="23"/>
        <v>-1.0543428689015217</v>
      </c>
      <c r="J131" s="16">
        <f t="shared" ca="1" si="24"/>
        <v>5.1986809253595334</v>
      </c>
      <c r="K131" s="16">
        <f t="shared" ca="1" si="25"/>
        <v>10.845562920521999</v>
      </c>
      <c r="L131" s="16">
        <f t="shared" ca="1" si="18"/>
        <v>106.21462385620532</v>
      </c>
    </row>
    <row r="132" spans="6:12" x14ac:dyDescent="0.2">
      <c r="F132" s="1">
        <v>125</v>
      </c>
      <c r="G132" s="80">
        <f t="shared" ca="1" si="29"/>
        <v>-0.24264874544628562</v>
      </c>
      <c r="H132" s="80">
        <f t="shared" ca="1" si="29"/>
        <v>-1.3234535442982318</v>
      </c>
      <c r="I132" s="80">
        <f t="shared" ca="1" si="23"/>
        <v>-1.3352888407941672</v>
      </c>
      <c r="J132" s="16">
        <f t="shared" ca="1" si="24"/>
        <v>5.1710946762284644</v>
      </c>
      <c r="K132" s="16">
        <f t="shared" ca="1" si="25"/>
        <v>10.57950127841276</v>
      </c>
      <c r="L132" s="16">
        <f t="shared" ca="1" si="18"/>
        <v>104.60845315434844</v>
      </c>
    </row>
    <row r="133" spans="6:12" x14ac:dyDescent="0.2">
      <c r="F133" s="1">
        <v>126</v>
      </c>
      <c r="G133" s="80">
        <f t="shared" ca="1" si="29"/>
        <v>0.16909633361461981</v>
      </c>
      <c r="H133" s="80">
        <f t="shared" ca="1" si="29"/>
        <v>-0.51824312544637863</v>
      </c>
      <c r="I133" s="80">
        <f t="shared" ca="1" si="23"/>
        <v>-0.44364353314375443</v>
      </c>
      <c r="J133" s="16">
        <f t="shared" ca="1" si="24"/>
        <v>5.1972980263383333</v>
      </c>
      <c r="K133" s="16">
        <f t="shared" ca="1" si="25"/>
        <v>10.495336733139062</v>
      </c>
      <c r="L133" s="16">
        <f t="shared" ca="1" si="18"/>
        <v>104.44966392907864</v>
      </c>
    </row>
    <row r="134" spans="6:12" x14ac:dyDescent="0.2">
      <c r="F134" s="1">
        <v>127</v>
      </c>
      <c r="G134" s="80">
        <f t="shared" ca="1" si="29"/>
        <v>7.2789736561929816E-2</v>
      </c>
      <c r="H134" s="80">
        <f t="shared" ca="1" si="29"/>
        <v>1.8445241841882467</v>
      </c>
      <c r="I134" s="80">
        <f t="shared" ca="1" si="23"/>
        <v>1.7814008482273582</v>
      </c>
      <c r="J134" s="16">
        <f t="shared" ca="1" si="24"/>
        <v>5.2109733408606633</v>
      </c>
      <c r="K134" s="16">
        <f t="shared" ca="1" si="25"/>
        <v>10.858988550952434</v>
      </c>
      <c r="L134" s="16">
        <f t="shared" ca="1" si="18"/>
        <v>106.4046761633688</v>
      </c>
    </row>
    <row r="135" spans="6:12" x14ac:dyDescent="0.2">
      <c r="F135" s="1">
        <v>128</v>
      </c>
      <c r="G135" s="80">
        <f t="shared" ca="1" si="29"/>
        <v>-1.0843714053194278</v>
      </c>
      <c r="H135" s="80">
        <f t="shared" ca="1" si="29"/>
        <v>0.4017555973703692</v>
      </c>
      <c r="I135" s="80">
        <f t="shared" ca="1" si="23"/>
        <v>5.793899212444964E-2</v>
      </c>
      <c r="J135" s="16">
        <f t="shared" ca="1" si="24"/>
        <v>5.0745442587048739</v>
      </c>
      <c r="K135" s="16">
        <f t="shared" ca="1" si="25"/>
        <v>10.87519974676939</v>
      </c>
      <c r="L135" s="16">
        <f t="shared" ref="L135:L198" ca="1" si="30">$B$12*J135+$C$12*K135</f>
        <v>105.12144132089568</v>
      </c>
    </row>
    <row r="136" spans="6:12" x14ac:dyDescent="0.2">
      <c r="F136" s="1">
        <v>129</v>
      </c>
      <c r="G136" s="80">
        <f t="shared" ca="1" si="29"/>
        <v>0.76481227673746432</v>
      </c>
      <c r="H136" s="80">
        <f t="shared" ca="1" si="29"/>
        <v>-0.36408302871882137</v>
      </c>
      <c r="I136" s="80">
        <f t="shared" ref="I136:I199" ca="1" si="31">$B$8*G136+SQRT(1-$B$8^2)*H136</f>
        <v>-0.11786939064425606</v>
      </c>
      <c r="J136" s="16">
        <f t="shared" ref="J136:J199" ca="1" si="32">J135*EXP($B$6*$B$9+$B$7*SQRT($B$9)*G136)</f>
        <v>5.1773939353545915</v>
      </c>
      <c r="K136" s="16">
        <f t="shared" ref="K136:K199" ca="1" si="33">K135*EXP($C$6*$B$9+$C$7*SQRT($B$9)*I136)</f>
        <v>10.855308767112831</v>
      </c>
      <c r="L136" s="16">
        <f t="shared" ca="1" si="30"/>
        <v>106.05048318911007</v>
      </c>
    </row>
    <row r="137" spans="6:12" x14ac:dyDescent="0.2">
      <c r="F137" s="1">
        <v>130</v>
      </c>
      <c r="G137" s="80">
        <f t="shared" ref="G137:H168" ca="1" si="34">_xlfn.NORM.S.INV(RAND())</f>
        <v>-0.97058800861974104</v>
      </c>
      <c r="H137" s="80">
        <f t="shared" ca="1" si="34"/>
        <v>-0.91333308130888291</v>
      </c>
      <c r="I137" s="80">
        <f t="shared" ca="1" si="31"/>
        <v>-1.1624406327973964</v>
      </c>
      <c r="J137" s="16">
        <f t="shared" ca="1" si="32"/>
        <v>5.0563200717530528</v>
      </c>
      <c r="K137" s="16">
        <f t="shared" ca="1" si="33"/>
        <v>10.623653846181837</v>
      </c>
      <c r="L137" s="16">
        <f t="shared" ca="1" si="30"/>
        <v>103.68146994843971</v>
      </c>
    </row>
    <row r="138" spans="6:12" x14ac:dyDescent="0.2">
      <c r="F138" s="1">
        <v>131</v>
      </c>
      <c r="G138" s="80">
        <f t="shared" ca="1" si="34"/>
        <v>2.043601600580828</v>
      </c>
      <c r="H138" s="80">
        <f t="shared" ca="1" si="34"/>
        <v>0.70347621106362157</v>
      </c>
      <c r="I138" s="80">
        <f t="shared" ca="1" si="31"/>
        <v>1.2841540151720983</v>
      </c>
      <c r="J138" s="16">
        <f t="shared" ca="1" si="32"/>
        <v>5.3277367919047096</v>
      </c>
      <c r="K138" s="16">
        <f t="shared" ca="1" si="33"/>
        <v>10.888945117042004</v>
      </c>
      <c r="L138" s="16">
        <f t="shared" ca="1" si="30"/>
        <v>107.72209350425712</v>
      </c>
    </row>
    <row r="139" spans="6:12" x14ac:dyDescent="0.2">
      <c r="F139" s="1">
        <v>132</v>
      </c>
      <c r="G139" s="80">
        <f t="shared" ca="1" si="34"/>
        <v>0.58674915161199548</v>
      </c>
      <c r="H139" s="80">
        <f t="shared" ca="1" si="34"/>
        <v>-2.4053453338758354E-2</v>
      </c>
      <c r="I139" s="80">
        <f t="shared" ca="1" si="31"/>
        <v>0.15307921341430375</v>
      </c>
      <c r="J139" s="16">
        <f t="shared" ca="1" si="32"/>
        <v>5.4113839357433351</v>
      </c>
      <c r="K139" s="16">
        <f t="shared" ca="1" si="33"/>
        <v>10.924826018111174</v>
      </c>
      <c r="L139" s="16">
        <f t="shared" ca="1" si="30"/>
        <v>108.73796944798923</v>
      </c>
    </row>
    <row r="140" spans="6:12" x14ac:dyDescent="0.2">
      <c r="F140" s="1">
        <v>133</v>
      </c>
      <c r="G140" s="80">
        <f t="shared" ca="1" si="34"/>
        <v>6.1371079239484851E-2</v>
      </c>
      <c r="H140" s="80">
        <f t="shared" ca="1" si="34"/>
        <v>-0.36181546662751657</v>
      </c>
      <c r="I140" s="80">
        <f t="shared" ca="1" si="31"/>
        <v>-0.32673863352310728</v>
      </c>
      <c r="J140" s="16">
        <f t="shared" ca="1" si="32"/>
        <v>5.4240617081952394</v>
      </c>
      <c r="K140" s="16">
        <f t="shared" ca="1" si="33"/>
        <v>10.861884882437769</v>
      </c>
      <c r="L140" s="16">
        <f t="shared" ca="1" si="30"/>
        <v>108.55004149414124</v>
      </c>
    </row>
    <row r="141" spans="6:12" x14ac:dyDescent="0.2">
      <c r="F141" s="1">
        <v>134</v>
      </c>
      <c r="G141" s="80">
        <f t="shared" ca="1" si="34"/>
        <v>1.8363122462139905</v>
      </c>
      <c r="H141" s="80">
        <f t="shared" ca="1" si="34"/>
        <v>0.57969202850031198</v>
      </c>
      <c r="I141" s="80">
        <f t="shared" ca="1" si="31"/>
        <v>1.1038846245995539</v>
      </c>
      <c r="J141" s="16">
        <f t="shared" ca="1" si="32"/>
        <v>5.6854444161254785</v>
      </c>
      <c r="K141" s="16">
        <f t="shared" ca="1" si="33"/>
        <v>11.095261721895533</v>
      </c>
      <c r="L141" s="16">
        <f t="shared" ca="1" si="30"/>
        <v>112.33075277073245</v>
      </c>
    </row>
    <row r="142" spans="6:12" x14ac:dyDescent="0.2">
      <c r="F142" s="1">
        <v>135</v>
      </c>
      <c r="G142" s="80">
        <f t="shared" ca="1" si="34"/>
        <v>-1.2289101406381988</v>
      </c>
      <c r="H142" s="80">
        <f t="shared" ca="1" si="34"/>
        <v>-0.61050231363227081</v>
      </c>
      <c r="I142" s="80">
        <f t="shared" ca="1" si="31"/>
        <v>-0.95105513172102585</v>
      </c>
      <c r="J142" s="16">
        <f t="shared" ca="1" si="32"/>
        <v>5.5164653690186185</v>
      </c>
      <c r="K142" s="16">
        <f t="shared" ca="1" si="33"/>
        <v>10.901950499066718</v>
      </c>
      <c r="L142" s="16">
        <f t="shared" ca="1" si="30"/>
        <v>109.67440618551977</v>
      </c>
    </row>
    <row r="143" spans="6:12" x14ac:dyDescent="0.2">
      <c r="F143" s="1">
        <v>136</v>
      </c>
      <c r="G143" s="80">
        <f t="shared" ca="1" si="34"/>
        <v>-0.4309642307928086</v>
      </c>
      <c r="H143" s="80">
        <f t="shared" ca="1" si="34"/>
        <v>0.21327362004859457</v>
      </c>
      <c r="I143" s="80">
        <f t="shared" ca="1" si="31"/>
        <v>7.4160797554614827E-2</v>
      </c>
      <c r="J143" s="16">
        <f t="shared" ca="1" si="32"/>
        <v>5.4612172058814252</v>
      </c>
      <c r="K143" s="16">
        <f t="shared" ca="1" si="33"/>
        <v>10.921573472555128</v>
      </c>
      <c r="L143" s="16">
        <f t="shared" ca="1" si="30"/>
        <v>109.22003942158989</v>
      </c>
    </row>
    <row r="144" spans="6:12" x14ac:dyDescent="0.2">
      <c r="F144" s="1">
        <v>137</v>
      </c>
      <c r="G144" s="80">
        <f t="shared" ca="1" si="34"/>
        <v>0.82591875566461614</v>
      </c>
      <c r="H144" s="80">
        <f t="shared" ca="1" si="34"/>
        <v>-1.4506353612202436</v>
      </c>
      <c r="I144" s="80">
        <f t="shared" ca="1" si="31"/>
        <v>-1.1360423113302367</v>
      </c>
      <c r="J144" s="16">
        <f t="shared" ca="1" si="32"/>
        <v>5.5804897628814265</v>
      </c>
      <c r="K144" s="16">
        <f t="shared" ca="1" si="33"/>
        <v>10.693838072938561</v>
      </c>
      <c r="L144" s="16">
        <f t="shared" ca="1" si="30"/>
        <v>109.27408799350707</v>
      </c>
    </row>
    <row r="145" spans="6:12" x14ac:dyDescent="0.2">
      <c r="F145" s="1">
        <v>138</v>
      </c>
      <c r="G145" s="80">
        <f t="shared" ca="1" si="34"/>
        <v>4.9783131441069814E-2</v>
      </c>
      <c r="H145" s="80">
        <f t="shared" ca="1" si="34"/>
        <v>0.70052381570193778</v>
      </c>
      <c r="I145" s="80">
        <f t="shared" ca="1" si="31"/>
        <v>0.68319206875657912</v>
      </c>
      <c r="J145" s="16">
        <f t="shared" ca="1" si="32"/>
        <v>5.5919306961567559</v>
      </c>
      <c r="K145" s="16">
        <f t="shared" ca="1" si="33"/>
        <v>10.837102209847547</v>
      </c>
      <c r="L145" s="16">
        <f t="shared" ca="1" si="30"/>
        <v>110.10481801080529</v>
      </c>
    </row>
    <row r="146" spans="6:12" x14ac:dyDescent="0.2">
      <c r="F146" s="1">
        <v>139</v>
      </c>
      <c r="G146" s="80">
        <f t="shared" ca="1" si="34"/>
        <v>-6.9732357803563447E-2</v>
      </c>
      <c r="H146" s="80">
        <f t="shared" ca="1" si="34"/>
        <v>6.660395940645894E-2</v>
      </c>
      <c r="I146" s="80">
        <f t="shared" ca="1" si="31"/>
        <v>4.2616420506335073E-2</v>
      </c>
      <c r="J146" s="16">
        <f t="shared" ca="1" si="32"/>
        <v>5.5865458038679767</v>
      </c>
      <c r="K146" s="16">
        <f t="shared" ca="1" si="33"/>
        <v>10.850138409076912</v>
      </c>
      <c r="L146" s="16">
        <f t="shared" ca="1" si="30"/>
        <v>110.11615008406433</v>
      </c>
    </row>
    <row r="147" spans="6:12" x14ac:dyDescent="0.2">
      <c r="F147" s="1">
        <v>140</v>
      </c>
      <c r="G147" s="80">
        <f t="shared" ca="1" si="34"/>
        <v>0.42339696880604288</v>
      </c>
      <c r="H147" s="80">
        <f t="shared" ca="1" si="34"/>
        <v>-5.7685097258896451E-2</v>
      </c>
      <c r="I147" s="80">
        <f t="shared" ca="1" si="31"/>
        <v>7.1991015029002334E-2</v>
      </c>
      <c r="J147" s="16">
        <f t="shared" ca="1" si="32"/>
        <v>5.6509485928483851</v>
      </c>
      <c r="K147" s="16">
        <f t="shared" ca="1" si="33"/>
        <v>10.869222421368844</v>
      </c>
      <c r="L147" s="16">
        <f t="shared" ca="1" si="30"/>
        <v>110.85559803532809</v>
      </c>
    </row>
    <row r="148" spans="6:12" x14ac:dyDescent="0.2">
      <c r="F148" s="1">
        <v>141</v>
      </c>
      <c r="G148" s="80">
        <f t="shared" ca="1" si="34"/>
        <v>-2.6040288416813979</v>
      </c>
      <c r="H148" s="80">
        <f t="shared" ca="1" si="34"/>
        <v>0.70012183968564923</v>
      </c>
      <c r="I148" s="80">
        <f t="shared" ca="1" si="31"/>
        <v>-0.1133349838601283</v>
      </c>
      <c r="J148" s="16">
        <f t="shared" ca="1" si="32"/>
        <v>5.2962642584990638</v>
      </c>
      <c r="K148" s="16">
        <f t="shared" ca="1" si="33"/>
        <v>10.850272118587716</v>
      </c>
      <c r="L148" s="16">
        <f t="shared" ca="1" si="30"/>
        <v>107.21400317792921</v>
      </c>
    </row>
    <row r="149" spans="6:12" x14ac:dyDescent="0.2">
      <c r="F149" s="1">
        <v>142</v>
      </c>
      <c r="G149" s="80">
        <f t="shared" ca="1" si="34"/>
        <v>-0.73440131039303658</v>
      </c>
      <c r="H149" s="80">
        <f t="shared" ca="1" si="34"/>
        <v>-8.7395234981165082E-2</v>
      </c>
      <c r="I149" s="80">
        <f t="shared" ca="1" si="31"/>
        <v>-0.30369013378348991</v>
      </c>
      <c r="J149" s="16">
        <f t="shared" ca="1" si="32"/>
        <v>5.2032851843018673</v>
      </c>
      <c r="K149" s="16">
        <f t="shared" ca="1" si="33"/>
        <v>10.792460419731334</v>
      </c>
      <c r="L149" s="16">
        <f t="shared" ca="1" si="30"/>
        <v>105.99515394167534</v>
      </c>
    </row>
    <row r="150" spans="6:12" x14ac:dyDescent="0.2">
      <c r="F150" s="1">
        <v>143</v>
      </c>
      <c r="G150" s="80">
        <f t="shared" ca="1" si="34"/>
        <v>-0.15451336205931723</v>
      </c>
      <c r="H150" s="80">
        <f t="shared" ca="1" si="34"/>
        <v>-0.40862125230755852</v>
      </c>
      <c r="I150" s="80">
        <f t="shared" ca="1" si="31"/>
        <v>-0.43615383972605981</v>
      </c>
      <c r="J150" s="16">
        <f t="shared" ca="1" si="32"/>
        <v>5.187181428763818</v>
      </c>
      <c r="K150" s="16">
        <f t="shared" ca="1" si="33"/>
        <v>10.70811723165281</v>
      </c>
      <c r="L150" s="16">
        <f t="shared" ca="1" si="30"/>
        <v>105.41240044590222</v>
      </c>
    </row>
    <row r="151" spans="6:12" x14ac:dyDescent="0.2">
      <c r="F151" s="1">
        <v>144</v>
      </c>
      <c r="G151" s="80">
        <f t="shared" ca="1" si="34"/>
        <v>-0.45745853794003355</v>
      </c>
      <c r="H151" s="80">
        <f t="shared" ca="1" si="34"/>
        <v>-2.1297503807717524</v>
      </c>
      <c r="I151" s="80">
        <f t="shared" ca="1" si="31"/>
        <v>-2.1688899388328515</v>
      </c>
      <c r="J151" s="16">
        <f t="shared" ca="1" si="32"/>
        <v>5.1318039855029234</v>
      </c>
      <c r="K151" s="16">
        <f t="shared" ca="1" si="33"/>
        <v>10.282163878579309</v>
      </c>
      <c r="L151" s="16">
        <f t="shared" ca="1" si="30"/>
        <v>102.72885924792578</v>
      </c>
    </row>
    <row r="152" spans="6:12" x14ac:dyDescent="0.2">
      <c r="F152" s="1">
        <v>145</v>
      </c>
      <c r="G152" s="80">
        <f t="shared" ca="1" si="34"/>
        <v>0.10352097143571413</v>
      </c>
      <c r="H152" s="80">
        <f t="shared" ca="1" si="34"/>
        <v>0.68980397115184555</v>
      </c>
      <c r="I152" s="80">
        <f t="shared" ca="1" si="31"/>
        <v>0.68908734080554357</v>
      </c>
      <c r="J152" s="16">
        <f t="shared" ca="1" si="32"/>
        <v>5.1492928035578656</v>
      </c>
      <c r="K152" s="16">
        <f t="shared" ca="1" si="33"/>
        <v>10.421073811884108</v>
      </c>
      <c r="L152" s="16">
        <f t="shared" ca="1" si="30"/>
        <v>103.5982970949992</v>
      </c>
    </row>
    <row r="153" spans="6:12" x14ac:dyDescent="0.2">
      <c r="F153" s="1">
        <v>146</v>
      </c>
      <c r="G153" s="80">
        <f t="shared" ca="1" si="34"/>
        <v>0.55029383944135357</v>
      </c>
      <c r="H153" s="80">
        <f t="shared" ca="1" si="34"/>
        <v>-1.9836508874946492</v>
      </c>
      <c r="I153" s="80">
        <f t="shared" ca="1" si="31"/>
        <v>-1.727194191674255</v>
      </c>
      <c r="J153" s="16">
        <f t="shared" ca="1" si="32"/>
        <v>5.2253361867577537</v>
      </c>
      <c r="K153" s="16">
        <f t="shared" ca="1" si="33"/>
        <v>10.090415443000678</v>
      </c>
      <c r="L153" s="16">
        <f t="shared" ca="1" si="30"/>
        <v>102.70543908258094</v>
      </c>
    </row>
    <row r="154" spans="6:12" x14ac:dyDescent="0.2">
      <c r="F154" s="1">
        <v>147</v>
      </c>
      <c r="G154" s="80">
        <f t="shared" ca="1" si="34"/>
        <v>0.83190860029675229</v>
      </c>
      <c r="H154" s="80">
        <f t="shared" ca="1" si="34"/>
        <v>-0.24299551362339103</v>
      </c>
      <c r="I154" s="80">
        <f t="shared" ca="1" si="31"/>
        <v>1.7769633875227481E-2</v>
      </c>
      <c r="J154" s="16">
        <f t="shared" ca="1" si="32"/>
        <v>5.3402630652709995</v>
      </c>
      <c r="K154" s="16">
        <f t="shared" ca="1" si="33"/>
        <v>10.097810792816167</v>
      </c>
      <c r="L154" s="16">
        <f t="shared" ca="1" si="30"/>
        <v>103.89168461679083</v>
      </c>
    </row>
    <row r="155" spans="6:12" x14ac:dyDescent="0.2">
      <c r="F155" s="1">
        <v>148</v>
      </c>
      <c r="G155" s="80">
        <f t="shared" ca="1" si="34"/>
        <v>0.11174974386709041</v>
      </c>
      <c r="H155" s="80">
        <f t="shared" ca="1" si="34"/>
        <v>-0.24355680863413756</v>
      </c>
      <c r="I155" s="80">
        <f t="shared" ca="1" si="31"/>
        <v>-0.19881346436798192</v>
      </c>
      <c r="J155" s="16">
        <f t="shared" ca="1" si="32"/>
        <v>5.3595734654867444</v>
      </c>
      <c r="K155" s="16">
        <f t="shared" ca="1" si="33"/>
        <v>10.063935100399068</v>
      </c>
      <c r="L155" s="16">
        <f t="shared" ca="1" si="30"/>
        <v>103.91541015686278</v>
      </c>
    </row>
    <row r="156" spans="6:12" x14ac:dyDescent="0.2">
      <c r="F156" s="1">
        <v>149</v>
      </c>
      <c r="G156" s="80">
        <f t="shared" ca="1" si="34"/>
        <v>-0.2904089057179452</v>
      </c>
      <c r="H156" s="80">
        <f t="shared" ca="1" si="34"/>
        <v>-1.0229008072036316</v>
      </c>
      <c r="I156" s="80">
        <f t="shared" ca="1" si="31"/>
        <v>-1.062907850867965</v>
      </c>
      <c r="J156" s="16">
        <f t="shared" ca="1" si="32"/>
        <v>5.3247216012581466</v>
      </c>
      <c r="K156" s="16">
        <f t="shared" ca="1" si="33"/>
        <v>9.867711934519054</v>
      </c>
      <c r="L156" s="16">
        <f t="shared" ca="1" si="30"/>
        <v>102.58577568517674</v>
      </c>
    </row>
    <row r="157" spans="6:12" x14ac:dyDescent="0.2">
      <c r="F157" s="1">
        <v>150</v>
      </c>
      <c r="G157" s="80">
        <f t="shared" ca="1" si="34"/>
        <v>0.44941192699835381</v>
      </c>
      <c r="H157" s="80">
        <f t="shared" ca="1" si="34"/>
        <v>-3.9281217453987882E-2</v>
      </c>
      <c r="I157" s="80">
        <f t="shared" ca="1" si="31"/>
        <v>9.735168489076354E-2</v>
      </c>
      <c r="J157" s="16">
        <f t="shared" ca="1" si="32"/>
        <v>5.3896378623300807</v>
      </c>
      <c r="K157" s="16">
        <f t="shared" ca="1" si="33"/>
        <v>9.8898067516452244</v>
      </c>
      <c r="L157" s="16">
        <f t="shared" ca="1" si="30"/>
        <v>103.34541238152693</v>
      </c>
    </row>
    <row r="158" spans="6:12" x14ac:dyDescent="0.2">
      <c r="F158" s="1">
        <v>151</v>
      </c>
      <c r="G158" s="80">
        <f t="shared" ca="1" si="34"/>
        <v>-0.27140740237921585</v>
      </c>
      <c r="H158" s="80">
        <f t="shared" ca="1" si="34"/>
        <v>-1.341557851477841</v>
      </c>
      <c r="I158" s="80">
        <f t="shared" ca="1" si="31"/>
        <v>-1.3611868462071697</v>
      </c>
      <c r="J158" s="16">
        <f t="shared" ca="1" si="32"/>
        <v>5.3571548510699012</v>
      </c>
      <c r="K158" s="16">
        <f t="shared" ca="1" si="33"/>
        <v>9.642471135389421</v>
      </c>
      <c r="L158" s="16">
        <f t="shared" ca="1" si="30"/>
        <v>101.78390418764612</v>
      </c>
    </row>
    <row r="159" spans="6:12" x14ac:dyDescent="0.2">
      <c r="F159" s="1">
        <v>152</v>
      </c>
      <c r="G159" s="80">
        <f t="shared" ca="1" si="34"/>
        <v>-0.75759035998527424</v>
      </c>
      <c r="H159" s="80">
        <f t="shared" ca="1" si="34"/>
        <v>-1.2395455835031957</v>
      </c>
      <c r="I159" s="80">
        <f t="shared" ca="1" si="31"/>
        <v>-1.4097282320425226</v>
      </c>
      <c r="J159" s="16">
        <f t="shared" ca="1" si="32"/>
        <v>5.2600324231837634</v>
      </c>
      <c r="K159" s="16">
        <f t="shared" ca="1" si="33"/>
        <v>9.3927008620113241</v>
      </c>
      <c r="L159" s="16">
        <f t="shared" ca="1" si="30"/>
        <v>99.563828541894253</v>
      </c>
    </row>
    <row r="160" spans="6:12" x14ac:dyDescent="0.2">
      <c r="F160" s="1">
        <v>153</v>
      </c>
      <c r="G160" s="80">
        <f t="shared" ca="1" si="34"/>
        <v>-0.1940915581108498</v>
      </c>
      <c r="H160" s="80">
        <f t="shared" ca="1" si="34"/>
        <v>-1.0953659042298605</v>
      </c>
      <c r="I160" s="80">
        <f t="shared" ca="1" si="31"/>
        <v>-1.1031399433736386</v>
      </c>
      <c r="J160" s="16">
        <f t="shared" ca="1" si="32"/>
        <v>5.2385261729295927</v>
      </c>
      <c r="K160" s="16">
        <f t="shared" ca="1" si="33"/>
        <v>9.2025656817653463</v>
      </c>
      <c r="L160" s="16">
        <f t="shared" ca="1" si="30"/>
        <v>98.398090138122654</v>
      </c>
    </row>
    <row r="161" spans="6:12" x14ac:dyDescent="0.2">
      <c r="F161" s="1">
        <v>154</v>
      </c>
      <c r="G161" s="80">
        <f t="shared" ca="1" si="34"/>
        <v>-0.30853301143322109</v>
      </c>
      <c r="H161" s="80">
        <f t="shared" ca="1" si="34"/>
        <v>-1.7562254162623976</v>
      </c>
      <c r="I161" s="80">
        <f t="shared" ca="1" si="31"/>
        <v>-1.7678921745274607</v>
      </c>
      <c r="J161" s="16">
        <f t="shared" ca="1" si="32"/>
        <v>5.2020851922470692</v>
      </c>
      <c r="K161" s="16">
        <f t="shared" ca="1" si="33"/>
        <v>8.9037196472629052</v>
      </c>
      <c r="L161" s="16">
        <f t="shared" ca="1" si="30"/>
        <v>96.539450158785215</v>
      </c>
    </row>
    <row r="162" spans="6:12" x14ac:dyDescent="0.2">
      <c r="F162" s="1">
        <v>155</v>
      </c>
      <c r="G162" s="80">
        <f t="shared" ca="1" si="34"/>
        <v>-0.3741215263937761</v>
      </c>
      <c r="H162" s="80">
        <f t="shared" ca="1" si="34"/>
        <v>2.3025767087629743</v>
      </c>
      <c r="I162" s="80">
        <f t="shared" ca="1" si="31"/>
        <v>2.0842817288404776</v>
      </c>
      <c r="J162" s="16">
        <f t="shared" ca="1" si="32"/>
        <v>5.1573672073145636</v>
      </c>
      <c r="K162" s="16">
        <f t="shared" ca="1" si="33"/>
        <v>9.2651048363175441</v>
      </c>
      <c r="L162" s="16">
        <f t="shared" ca="1" si="30"/>
        <v>97.899196254733369</v>
      </c>
    </row>
    <row r="163" spans="6:12" x14ac:dyDescent="0.2">
      <c r="F163" s="1">
        <v>156</v>
      </c>
      <c r="G163" s="80">
        <f t="shared" ca="1" si="34"/>
        <v>-0.39658513000465739</v>
      </c>
      <c r="H163" s="80">
        <f t="shared" ca="1" si="34"/>
        <v>8.1398706639475418E-2</v>
      </c>
      <c r="I163" s="80">
        <f t="shared" ca="1" si="31"/>
        <v>-4.1326121793363799E-2</v>
      </c>
      <c r="J163" s="16">
        <f t="shared" ca="1" si="32"/>
        <v>5.1101403160930436</v>
      </c>
      <c r="K163" s="16">
        <f t="shared" ca="1" si="33"/>
        <v>9.261546191883836</v>
      </c>
      <c r="L163" s="16">
        <f t="shared" ca="1" si="30"/>
        <v>97.40913412034962</v>
      </c>
    </row>
    <row r="164" spans="6:12" x14ac:dyDescent="0.2">
      <c r="F164" s="1">
        <v>157</v>
      </c>
      <c r="G164" s="80">
        <f t="shared" ca="1" si="34"/>
        <v>-0.58976919487730373</v>
      </c>
      <c r="H164" s="80">
        <f t="shared" ca="1" si="34"/>
        <v>-2.4083765341035024</v>
      </c>
      <c r="I164" s="80">
        <f t="shared" ca="1" si="31"/>
        <v>-2.4743755461171975</v>
      </c>
      <c r="J164" s="16">
        <f t="shared" ca="1" si="32"/>
        <v>5.0387585227427047</v>
      </c>
      <c r="K164" s="16">
        <f t="shared" ca="1" si="33"/>
        <v>8.8419419755530146</v>
      </c>
      <c r="L164" s="16">
        <f t="shared" ca="1" si="30"/>
        <v>94.597295105192117</v>
      </c>
    </row>
    <row r="165" spans="6:12" x14ac:dyDescent="0.2">
      <c r="F165" s="1">
        <v>158</v>
      </c>
      <c r="G165" s="80">
        <f t="shared" ca="1" si="34"/>
        <v>-1.5084627563842277</v>
      </c>
      <c r="H165" s="80">
        <f t="shared" ca="1" si="34"/>
        <v>-1.1824454466550725</v>
      </c>
      <c r="I165" s="80">
        <f t="shared" ca="1" si="31"/>
        <v>-1.5805198920165116</v>
      </c>
      <c r="J165" s="16">
        <f t="shared" ca="1" si="32"/>
        <v>4.8546824313397297</v>
      </c>
      <c r="K165" s="16">
        <f t="shared" ca="1" si="33"/>
        <v>8.5851532063564466</v>
      </c>
      <c r="L165" s="16">
        <f t="shared" ca="1" si="30"/>
        <v>91.472590345179526</v>
      </c>
    </row>
    <row r="166" spans="6:12" x14ac:dyDescent="0.2">
      <c r="F166" s="1">
        <v>159</v>
      </c>
      <c r="G166" s="80">
        <f t="shared" ca="1" si="34"/>
        <v>-0.15220395527720332</v>
      </c>
      <c r="H166" s="80">
        <f t="shared" ca="1" si="34"/>
        <v>0.67991761871940237</v>
      </c>
      <c r="I166" s="80">
        <f t="shared" ca="1" si="31"/>
        <v>0.60293888364733705</v>
      </c>
      <c r="J166" s="16">
        <f t="shared" ca="1" si="32"/>
        <v>4.8399392092330835</v>
      </c>
      <c r="K166" s="16">
        <f t="shared" ca="1" si="33"/>
        <v>8.6869824870170671</v>
      </c>
      <c r="L166" s="16">
        <f t="shared" ca="1" si="30"/>
        <v>91.83430452741618</v>
      </c>
    </row>
    <row r="167" spans="6:12" x14ac:dyDescent="0.2">
      <c r="F167" s="1">
        <v>160</v>
      </c>
      <c r="G167" s="80">
        <f t="shared" ca="1" si="34"/>
        <v>-1.6540461642447111</v>
      </c>
      <c r="H167" s="80">
        <f t="shared" ca="1" si="34"/>
        <v>1.1846702299555287</v>
      </c>
      <c r="I167" s="80">
        <f t="shared" ca="1" si="31"/>
        <v>0.63388952383279318</v>
      </c>
      <c r="J167" s="16">
        <f t="shared" ca="1" si="32"/>
        <v>4.6460517159940586</v>
      </c>
      <c r="K167" s="16">
        <f t="shared" ca="1" si="33"/>
        <v>8.7951624669197468</v>
      </c>
      <c r="L167" s="16">
        <f t="shared" ca="1" si="30"/>
        <v>90.436329494539322</v>
      </c>
    </row>
    <row r="168" spans="6:12" x14ac:dyDescent="0.2">
      <c r="F168" s="1">
        <v>161</v>
      </c>
      <c r="G168" s="80">
        <f t="shared" ca="1" si="34"/>
        <v>-0.9149563361244335</v>
      </c>
      <c r="H168" s="80">
        <f t="shared" ca="1" si="34"/>
        <v>-0.26781552602305675</v>
      </c>
      <c r="I168" s="80">
        <f t="shared" ca="1" si="31"/>
        <v>-0.52996662985882392</v>
      </c>
      <c r="J168" s="16">
        <f t="shared" ca="1" si="32"/>
        <v>4.5437682724882187</v>
      </c>
      <c r="K168" s="16">
        <f t="shared" ca="1" si="33"/>
        <v>8.7109708471751759</v>
      </c>
      <c r="L168" s="16">
        <f t="shared" ca="1" si="30"/>
        <v>88.992536960758059</v>
      </c>
    </row>
    <row r="169" spans="6:12" x14ac:dyDescent="0.2">
      <c r="F169" s="1">
        <v>162</v>
      </c>
      <c r="G169" s="80">
        <f t="shared" ref="G169:H200" ca="1" si="35">_xlfn.NORM.S.INV(RAND())</f>
        <v>0.41089116679568555</v>
      </c>
      <c r="H169" s="80">
        <f t="shared" ca="1" si="35"/>
        <v>-1.5027913122532526</v>
      </c>
      <c r="I169" s="80">
        <f t="shared" ca="1" si="31"/>
        <v>-1.3103041942684861</v>
      </c>
      <c r="J169" s="16">
        <f t="shared" ca="1" si="32"/>
        <v>4.5947016239640117</v>
      </c>
      <c r="K169" s="16">
        <f t="shared" ca="1" si="33"/>
        <v>8.5012877485145388</v>
      </c>
      <c r="L169" s="16">
        <f t="shared" ca="1" si="30"/>
        <v>88.453454982212818</v>
      </c>
    </row>
    <row r="170" spans="6:12" x14ac:dyDescent="0.2">
      <c r="F170" s="1">
        <v>163</v>
      </c>
      <c r="G170" s="80">
        <f t="shared" ca="1" si="35"/>
        <v>-0.51296489815398361</v>
      </c>
      <c r="H170" s="80">
        <f t="shared" ca="1" si="35"/>
        <v>3.3887091847286457E-2</v>
      </c>
      <c r="I170" s="80">
        <f t="shared" ca="1" si="31"/>
        <v>-0.12156324411105195</v>
      </c>
      <c r="J170" s="16">
        <f t="shared" ca="1" si="32"/>
        <v>4.5392961593852457</v>
      </c>
      <c r="K170" s="16">
        <f t="shared" ca="1" si="33"/>
        <v>8.4851463605742854</v>
      </c>
      <c r="L170" s="16">
        <f t="shared" ca="1" si="30"/>
        <v>87.818693396723887</v>
      </c>
    </row>
    <row r="171" spans="6:12" x14ac:dyDescent="0.2">
      <c r="F171" s="1">
        <v>164</v>
      </c>
      <c r="G171" s="80">
        <f t="shared" ca="1" si="35"/>
        <v>-0.54203863039350686</v>
      </c>
      <c r="H171" s="80">
        <f t="shared" ca="1" si="35"/>
        <v>0.20984602901926983</v>
      </c>
      <c r="I171" s="80">
        <f t="shared" ca="1" si="31"/>
        <v>3.7568764225107409E-2</v>
      </c>
      <c r="J171" s="16">
        <f t="shared" ca="1" si="32"/>
        <v>4.4812746684723281</v>
      </c>
      <c r="K171" s="16">
        <f t="shared" ca="1" si="33"/>
        <v>8.4945429902135032</v>
      </c>
      <c r="L171" s="16">
        <f t="shared" ca="1" si="30"/>
        <v>87.285461635790796</v>
      </c>
    </row>
    <row r="172" spans="6:12" x14ac:dyDescent="0.2">
      <c r="F172" s="1">
        <v>165</v>
      </c>
      <c r="G172" s="80">
        <f t="shared" ca="1" si="35"/>
        <v>0.25667525464201296</v>
      </c>
      <c r="H172" s="80">
        <f t="shared" ca="1" si="35"/>
        <v>0.48912151612300431</v>
      </c>
      <c r="I172" s="80">
        <f t="shared" ca="1" si="31"/>
        <v>0.5435947648788283</v>
      </c>
      <c r="J172" s="16">
        <f t="shared" ca="1" si="32"/>
        <v>4.5139327918197001</v>
      </c>
      <c r="K172" s="16">
        <f t="shared" ca="1" si="33"/>
        <v>8.5856633255885608</v>
      </c>
      <c r="L172" s="16">
        <f t="shared" ca="1" si="30"/>
        <v>88.067644546139803</v>
      </c>
    </row>
    <row r="173" spans="6:12" x14ac:dyDescent="0.2">
      <c r="F173" s="1">
        <v>166</v>
      </c>
      <c r="G173" s="80">
        <f t="shared" ca="1" si="35"/>
        <v>0.82845370233699511</v>
      </c>
      <c r="H173" s="80">
        <f t="shared" ca="1" si="35"/>
        <v>-0.20802023568161115</v>
      </c>
      <c r="I173" s="80">
        <f t="shared" ca="1" si="31"/>
        <v>5.0097453196417535E-2</v>
      </c>
      <c r="J173" s="16">
        <f t="shared" ca="1" si="32"/>
        <v>4.6128113635554877</v>
      </c>
      <c r="K173" s="16">
        <f t="shared" ca="1" si="33"/>
        <v>8.597206589183104</v>
      </c>
      <c r="L173" s="16">
        <f t="shared" ca="1" si="30"/>
        <v>89.114146581470393</v>
      </c>
    </row>
    <row r="174" spans="6:12" x14ac:dyDescent="0.2">
      <c r="F174" s="1">
        <v>167</v>
      </c>
      <c r="G174" s="80">
        <f t="shared" ca="1" si="35"/>
        <v>-0.26638496618731394</v>
      </c>
      <c r="H174" s="80">
        <f t="shared" ca="1" si="35"/>
        <v>-0.68850943326449265</v>
      </c>
      <c r="I174" s="80">
        <f t="shared" ca="1" si="31"/>
        <v>-0.73671162879255814</v>
      </c>
      <c r="J174" s="16">
        <f t="shared" ca="1" si="32"/>
        <v>4.5855905229501346</v>
      </c>
      <c r="K174" s="16">
        <f t="shared" ca="1" si="33"/>
        <v>8.4817060910854849</v>
      </c>
      <c r="L174" s="16">
        <f t="shared" ca="1" si="30"/>
        <v>88.26443568492877</v>
      </c>
    </row>
    <row r="175" spans="6:12" x14ac:dyDescent="0.2">
      <c r="F175" s="1">
        <v>168</v>
      </c>
      <c r="G175" s="80">
        <f t="shared" ca="1" si="35"/>
        <v>-0.50818900520390597</v>
      </c>
      <c r="H175" s="80">
        <f t="shared" ca="1" si="35"/>
        <v>-2.6949966029440118</v>
      </c>
      <c r="I175" s="80">
        <f t="shared" ca="1" si="31"/>
        <v>-2.7233196087949638</v>
      </c>
      <c r="J175" s="16">
        <f t="shared" ca="1" si="32"/>
        <v>4.5308401389798449</v>
      </c>
      <c r="K175" s="16">
        <f t="shared" ca="1" si="33"/>
        <v>8.0594276425980276</v>
      </c>
      <c r="L175" s="16">
        <f t="shared" ca="1" si="30"/>
        <v>85.605539602788582</v>
      </c>
    </row>
    <row r="176" spans="6:12" x14ac:dyDescent="0.2">
      <c r="F176" s="1">
        <v>169</v>
      </c>
      <c r="G176" s="80">
        <f t="shared" ca="1" si="35"/>
        <v>2.5333516355354453</v>
      </c>
      <c r="H176" s="80">
        <f t="shared" ca="1" si="35"/>
        <v>-0.90175714978739019</v>
      </c>
      <c r="I176" s="80">
        <f t="shared" ca="1" si="31"/>
        <v>-0.10021600467957048</v>
      </c>
      <c r="J176" s="16">
        <f t="shared" ca="1" si="32"/>
        <v>4.8333291502590674</v>
      </c>
      <c r="K176" s="16">
        <f t="shared" ca="1" si="33"/>
        <v>8.0473710692078892</v>
      </c>
      <c r="L176" s="16">
        <f t="shared" ca="1" si="30"/>
        <v>88.570146848630117</v>
      </c>
    </row>
    <row r="177" spans="6:12" x14ac:dyDescent="0.2">
      <c r="F177" s="1">
        <v>170</v>
      </c>
      <c r="G177" s="80">
        <f t="shared" ca="1" si="35"/>
        <v>-2.2076149341991416</v>
      </c>
      <c r="H177" s="80">
        <f t="shared" ca="1" si="35"/>
        <v>0.31607461155874977</v>
      </c>
      <c r="I177" s="80">
        <f t="shared" ca="1" si="31"/>
        <v>-0.36076851772121732</v>
      </c>
      <c r="J177" s="16">
        <f t="shared" ca="1" si="32"/>
        <v>4.5754382130205986</v>
      </c>
      <c r="K177" s="16">
        <f t="shared" ca="1" si="33"/>
        <v>7.995863968920971</v>
      </c>
      <c r="L177" s="16">
        <f t="shared" ca="1" si="30"/>
        <v>85.733701974810828</v>
      </c>
    </row>
    <row r="178" spans="6:12" x14ac:dyDescent="0.2">
      <c r="F178" s="1">
        <v>171</v>
      </c>
      <c r="G178" s="80">
        <f t="shared" ca="1" si="35"/>
        <v>0.31684050837638106</v>
      </c>
      <c r="H178" s="80">
        <f t="shared" ca="1" si="35"/>
        <v>1.3449714688865499</v>
      </c>
      <c r="I178" s="80">
        <f t="shared" ca="1" si="31"/>
        <v>1.3780731614711261</v>
      </c>
      <c r="J178" s="16">
        <f t="shared" ca="1" si="32"/>
        <v>4.6157748849244893</v>
      </c>
      <c r="K178" s="16">
        <f t="shared" ca="1" si="33"/>
        <v>8.2100939298914781</v>
      </c>
      <c r="L178" s="16">
        <f t="shared" ca="1" si="30"/>
        <v>87.20821849870228</v>
      </c>
    </row>
    <row r="179" spans="6:12" x14ac:dyDescent="0.2">
      <c r="F179" s="1">
        <v>172</v>
      </c>
      <c r="G179" s="80">
        <f t="shared" ca="1" si="35"/>
        <v>0.15036132540000002</v>
      </c>
      <c r="H179" s="80">
        <f t="shared" ca="1" si="35"/>
        <v>1.6578338715331893</v>
      </c>
      <c r="I179" s="80">
        <f t="shared" ca="1" si="31"/>
        <v>1.6265811171123339</v>
      </c>
      <c r="J179" s="16">
        <f t="shared" ca="1" si="32"/>
        <v>4.6369747481015349</v>
      </c>
      <c r="K179" s="16">
        <f t="shared" ca="1" si="33"/>
        <v>8.469747384162595</v>
      </c>
      <c r="L179" s="16">
        <f t="shared" ca="1" si="30"/>
        <v>88.718484401828334</v>
      </c>
    </row>
    <row r="180" spans="6:12" x14ac:dyDescent="0.2">
      <c r="F180" s="1">
        <v>173</v>
      </c>
      <c r="G180" s="80">
        <f t="shared" ca="1" si="35"/>
        <v>-0.80039964952978704</v>
      </c>
      <c r="H180" s="80">
        <f t="shared" ca="1" si="35"/>
        <v>-8.6640736086995934E-2</v>
      </c>
      <c r="I180" s="80">
        <f t="shared" ca="1" si="31"/>
        <v>-0.32276988945194135</v>
      </c>
      <c r="J180" s="16">
        <f t="shared" ca="1" si="32"/>
        <v>4.5480002688352634</v>
      </c>
      <c r="K180" s="16">
        <f t="shared" ca="1" si="33"/>
        <v>8.4215822921590799</v>
      </c>
      <c r="L180" s="16">
        <f t="shared" ca="1" si="30"/>
        <v>87.587914149148034</v>
      </c>
    </row>
    <row r="181" spans="6:12" x14ac:dyDescent="0.2">
      <c r="F181" s="1">
        <v>174</v>
      </c>
      <c r="G181" s="80">
        <f t="shared" ca="1" si="35"/>
        <v>1.3192630604355442</v>
      </c>
      <c r="H181" s="80">
        <f t="shared" ca="1" si="35"/>
        <v>0.5763582494539693</v>
      </c>
      <c r="I181" s="80">
        <f t="shared" ca="1" si="31"/>
        <v>0.94558964634485143</v>
      </c>
      <c r="J181" s="16">
        <f t="shared" ca="1" si="32"/>
        <v>4.7054602526639417</v>
      </c>
      <c r="K181" s="16">
        <f t="shared" ca="1" si="33"/>
        <v>8.5768312002118865</v>
      </c>
      <c r="L181" s="16">
        <f t="shared" ca="1" si="30"/>
        <v>89.938758527698837</v>
      </c>
    </row>
    <row r="182" spans="6:12" x14ac:dyDescent="0.2">
      <c r="F182" s="1">
        <v>175</v>
      </c>
      <c r="G182" s="80">
        <f t="shared" ca="1" si="35"/>
        <v>-1.1062991773494553</v>
      </c>
      <c r="H182" s="80">
        <f t="shared" ca="1" si="35"/>
        <v>-0.37075486964418575</v>
      </c>
      <c r="I182" s="80">
        <f t="shared" ca="1" si="31"/>
        <v>-0.6855673574746548</v>
      </c>
      <c r="J182" s="16">
        <f t="shared" ca="1" si="32"/>
        <v>4.5797349352066981</v>
      </c>
      <c r="K182" s="16">
        <f t="shared" ca="1" si="33"/>
        <v>8.4697868363475575</v>
      </c>
      <c r="L182" s="16">
        <f t="shared" ca="1" si="30"/>
        <v>88.146283533804763</v>
      </c>
    </row>
    <row r="183" spans="6:12" x14ac:dyDescent="0.2">
      <c r="F183" s="1">
        <v>176</v>
      </c>
      <c r="G183" s="80">
        <f t="shared" ca="1" si="35"/>
        <v>-0.35101194668878627</v>
      </c>
      <c r="H183" s="80">
        <f t="shared" ca="1" si="35"/>
        <v>-2.5747346986023114</v>
      </c>
      <c r="I183" s="80">
        <f t="shared" ca="1" si="31"/>
        <v>-2.5614439462518255</v>
      </c>
      <c r="J183" s="16">
        <f t="shared" ca="1" si="32"/>
        <v>4.5430114318469226</v>
      </c>
      <c r="K183" s="16">
        <f t="shared" ca="1" si="33"/>
        <v>8.0727599599026352</v>
      </c>
      <c r="L183" s="16">
        <f t="shared" ca="1" si="30"/>
        <v>85.793914117982396</v>
      </c>
    </row>
    <row r="184" spans="6:12" x14ac:dyDescent="0.2">
      <c r="F184" s="1">
        <v>177</v>
      </c>
      <c r="G184" s="80">
        <f t="shared" ca="1" si="35"/>
        <v>0.39318347170222473</v>
      </c>
      <c r="H184" s="80">
        <f t="shared" ca="1" si="35"/>
        <v>-1.680946931874632</v>
      </c>
      <c r="I184" s="80">
        <f t="shared" ca="1" si="31"/>
        <v>-1.485566132306084</v>
      </c>
      <c r="J184" s="16">
        <f t="shared" ca="1" si="32"/>
        <v>4.5918869792334513</v>
      </c>
      <c r="K184" s="16">
        <f t="shared" ca="1" si="33"/>
        <v>7.8523880102409001</v>
      </c>
      <c r="L184" s="16">
        <f t="shared" ca="1" si="30"/>
        <v>85.180809843539009</v>
      </c>
    </row>
    <row r="185" spans="6:12" x14ac:dyDescent="0.2">
      <c r="F185" s="1">
        <v>178</v>
      </c>
      <c r="G185" s="80">
        <f t="shared" ca="1" si="35"/>
        <v>0.13191267401921905</v>
      </c>
      <c r="H185" s="80">
        <f t="shared" ca="1" si="35"/>
        <v>0.87528885151822622</v>
      </c>
      <c r="I185" s="80">
        <f t="shared" ca="1" si="31"/>
        <v>0.87454615023221793</v>
      </c>
      <c r="J185" s="16">
        <f t="shared" ca="1" si="32"/>
        <v>4.6108332263819634</v>
      </c>
      <c r="K185" s="16">
        <f t="shared" ca="1" si="33"/>
        <v>7.9864142937203813</v>
      </c>
      <c r="L185" s="16">
        <f t="shared" ca="1" si="30"/>
        <v>86.040403732421538</v>
      </c>
    </row>
    <row r="186" spans="6:12" x14ac:dyDescent="0.2">
      <c r="F186" s="1">
        <v>179</v>
      </c>
      <c r="G186" s="80">
        <f t="shared" ca="1" si="35"/>
        <v>0.68980798734563897</v>
      </c>
      <c r="H186" s="80">
        <f t="shared" ca="1" si="35"/>
        <v>-0.73037049135341625</v>
      </c>
      <c r="I186" s="80">
        <f t="shared" ca="1" si="31"/>
        <v>-0.48978664705648844</v>
      </c>
      <c r="J186" s="16">
        <f t="shared" ca="1" si="32"/>
        <v>4.695402141877806</v>
      </c>
      <c r="K186" s="16">
        <f t="shared" ca="1" si="33"/>
        <v>7.9159729657625819</v>
      </c>
      <c r="L186" s="16">
        <f t="shared" ca="1" si="30"/>
        <v>86.533886247590971</v>
      </c>
    </row>
    <row r="187" spans="6:12" x14ac:dyDescent="0.2">
      <c r="F187" s="1">
        <v>180</v>
      </c>
      <c r="G187" s="80">
        <f t="shared" ca="1" si="35"/>
        <v>-0.37281735032169455</v>
      </c>
      <c r="H187" s="80">
        <f t="shared" ca="1" si="35"/>
        <v>0.34468551959484622</v>
      </c>
      <c r="I187" s="80">
        <f t="shared" ca="1" si="31"/>
        <v>0.21696382420578419</v>
      </c>
      <c r="J187" s="16">
        <f t="shared" ca="1" si="32"/>
        <v>4.6551926653879532</v>
      </c>
      <c r="K187" s="16">
        <f t="shared" ca="1" si="33"/>
        <v>7.9516517061496463</v>
      </c>
      <c r="L187" s="16">
        <f t="shared" ca="1" si="30"/>
        <v>86.310185184627755</v>
      </c>
    </row>
    <row r="188" spans="6:12" x14ac:dyDescent="0.2">
      <c r="F188" s="1">
        <v>181</v>
      </c>
      <c r="G188" s="80">
        <f t="shared" ca="1" si="35"/>
        <v>-0.69053578787929948</v>
      </c>
      <c r="H188" s="80">
        <f t="shared" ca="1" si="35"/>
        <v>-0.88550957255331064</v>
      </c>
      <c r="I188" s="80">
        <f t="shared" ca="1" si="31"/>
        <v>-1.0518830308523559</v>
      </c>
      <c r="J188" s="16">
        <f t="shared" ca="1" si="32"/>
        <v>4.5785258670830613</v>
      </c>
      <c r="K188" s="16">
        <f t="shared" ca="1" si="33"/>
        <v>7.7982377095254138</v>
      </c>
      <c r="L188" s="16">
        <f t="shared" ca="1" si="30"/>
        <v>84.77644721845769</v>
      </c>
    </row>
    <row r="189" spans="6:12" x14ac:dyDescent="0.2">
      <c r="F189" s="1">
        <v>182</v>
      </c>
      <c r="G189" s="80">
        <f t="shared" ca="1" si="35"/>
        <v>0.15003829949970737</v>
      </c>
      <c r="H189" s="80">
        <f t="shared" ca="1" si="35"/>
        <v>0.40086250455992284</v>
      </c>
      <c r="I189" s="80">
        <f t="shared" ca="1" si="31"/>
        <v>0.42740994732780174</v>
      </c>
      <c r="J189" s="16">
        <f t="shared" ca="1" si="32"/>
        <v>4.5995172108097346</v>
      </c>
      <c r="K189" s="16">
        <f t="shared" ca="1" si="33"/>
        <v>7.8646016569129253</v>
      </c>
      <c r="L189" s="16">
        <f t="shared" ca="1" si="30"/>
        <v>85.318180392661986</v>
      </c>
    </row>
    <row r="190" spans="6:12" x14ac:dyDescent="0.2">
      <c r="F190" s="1">
        <v>183</v>
      </c>
      <c r="G190" s="80">
        <f t="shared" ca="1" si="35"/>
        <v>-4.1881211675517012E-2</v>
      </c>
      <c r="H190" s="80">
        <f t="shared" ca="1" si="35"/>
        <v>-1.9111733426039283</v>
      </c>
      <c r="I190" s="80">
        <f t="shared" ca="1" si="31"/>
        <v>-1.8357075357156012</v>
      </c>
      <c r="J190" s="16">
        <f t="shared" ca="1" si="32"/>
        <v>4.5983138744587855</v>
      </c>
      <c r="K190" s="16">
        <f t="shared" ca="1" si="33"/>
        <v>7.5994593111680855</v>
      </c>
      <c r="L190" s="16">
        <f t="shared" ca="1" si="30"/>
        <v>83.980435300428283</v>
      </c>
    </row>
    <row r="191" spans="6:12" x14ac:dyDescent="0.2">
      <c r="F191" s="1">
        <v>184</v>
      </c>
      <c r="G191" s="80">
        <f t="shared" ca="1" si="35"/>
        <v>-5.852630665592088E-2</v>
      </c>
      <c r="H191" s="80">
        <f t="shared" ca="1" si="35"/>
        <v>-2.0359197962676112</v>
      </c>
      <c r="I191" s="80">
        <f t="shared" ca="1" si="31"/>
        <v>-1.959701596597252</v>
      </c>
      <c r="J191" s="16">
        <f t="shared" ca="1" si="32"/>
        <v>4.5951831509057683</v>
      </c>
      <c r="K191" s="16">
        <f t="shared" ca="1" si="33"/>
        <v>7.326068743650616</v>
      </c>
      <c r="L191" s="16">
        <f t="shared" ca="1" si="30"/>
        <v>82.582175227310756</v>
      </c>
    </row>
    <row r="192" spans="6:12" x14ac:dyDescent="0.2">
      <c r="F192" s="1">
        <v>185</v>
      </c>
      <c r="G192" s="80">
        <f t="shared" ca="1" si="35"/>
        <v>-0.19833354624909216</v>
      </c>
      <c r="H192" s="80">
        <f t="shared" ca="1" si="35"/>
        <v>0.25997315485855887</v>
      </c>
      <c r="I192" s="80">
        <f t="shared" ca="1" si="31"/>
        <v>0.18849851986088995</v>
      </c>
      <c r="J192" s="16">
        <f t="shared" ca="1" si="32"/>
        <v>4.5759060778741629</v>
      </c>
      <c r="K192" s="16">
        <f t="shared" ca="1" si="33"/>
        <v>7.3551309669425464</v>
      </c>
      <c r="L192" s="16">
        <f t="shared" ca="1" si="30"/>
        <v>82.534715613454352</v>
      </c>
    </row>
    <row r="193" spans="6:12" x14ac:dyDescent="0.2">
      <c r="F193" s="1">
        <v>186</v>
      </c>
      <c r="G193" s="80">
        <f t="shared" ca="1" si="35"/>
        <v>3.1555607732607592E-2</v>
      </c>
      <c r="H193" s="80">
        <f t="shared" ca="1" si="35"/>
        <v>0.59280894566329678</v>
      </c>
      <c r="I193" s="80">
        <f t="shared" ca="1" si="31"/>
        <v>0.57497037453864919</v>
      </c>
      <c r="J193" s="16">
        <f t="shared" ca="1" si="32"/>
        <v>4.5831819522402979</v>
      </c>
      <c r="K193" s="16">
        <f t="shared" ca="1" si="33"/>
        <v>7.4384381783278437</v>
      </c>
      <c r="L193" s="16">
        <f t="shared" ca="1" si="30"/>
        <v>83.024010414042209</v>
      </c>
    </row>
    <row r="194" spans="6:12" x14ac:dyDescent="0.2">
      <c r="F194" s="1">
        <v>187</v>
      </c>
      <c r="G194" s="80">
        <f t="shared" ca="1" si="35"/>
        <v>1.1546348548002445</v>
      </c>
      <c r="H194" s="80">
        <f t="shared" ca="1" si="35"/>
        <v>-0.20238412283452872</v>
      </c>
      <c r="I194" s="80">
        <f t="shared" ca="1" si="31"/>
        <v>0.15332830792383395</v>
      </c>
      <c r="J194" s="16">
        <f t="shared" ca="1" si="32"/>
        <v>4.7222303544810078</v>
      </c>
      <c r="K194" s="16">
        <f t="shared" ca="1" si="33"/>
        <v>7.4629842116158596</v>
      </c>
      <c r="L194" s="16">
        <f t="shared" ca="1" si="30"/>
        <v>84.537224602889381</v>
      </c>
    </row>
    <row r="195" spans="6:12" x14ac:dyDescent="0.2">
      <c r="F195" s="1">
        <v>188</v>
      </c>
      <c r="G195" s="80">
        <f t="shared" ca="1" si="35"/>
        <v>0.40896142551710774</v>
      </c>
      <c r="H195" s="80">
        <f t="shared" ca="1" si="35"/>
        <v>-0.57577806044857227</v>
      </c>
      <c r="I195" s="80">
        <f t="shared" ca="1" si="31"/>
        <v>-0.42656883552257652</v>
      </c>
      <c r="J195" s="16">
        <f t="shared" ca="1" si="32"/>
        <v>4.7749319896378841</v>
      </c>
      <c r="K195" s="16">
        <f t="shared" ca="1" si="33"/>
        <v>7.4060023124629319</v>
      </c>
      <c r="L195" s="16">
        <f t="shared" ca="1" si="30"/>
        <v>84.779331458693505</v>
      </c>
    </row>
    <row r="196" spans="6:12" x14ac:dyDescent="0.2">
      <c r="F196" s="1">
        <v>189</v>
      </c>
      <c r="G196" s="80">
        <f t="shared" ca="1" si="35"/>
        <v>0.92645895397810984</v>
      </c>
      <c r="H196" s="80">
        <f t="shared" ca="1" si="35"/>
        <v>-1.3981536867643207</v>
      </c>
      <c r="I196" s="80">
        <f t="shared" ca="1" si="31"/>
        <v>-1.0558159252166814</v>
      </c>
      <c r="J196" s="16">
        <f t="shared" ca="1" si="32"/>
        <v>4.8915926852913829</v>
      </c>
      <c r="K196" s="16">
        <f t="shared" ca="1" si="33"/>
        <v>7.2625759114130881</v>
      </c>
      <c r="L196" s="16">
        <f t="shared" ca="1" si="30"/>
        <v>85.228806409979271</v>
      </c>
    </row>
    <row r="197" spans="6:12" x14ac:dyDescent="0.2">
      <c r="F197" s="1">
        <v>190</v>
      </c>
      <c r="G197" s="80">
        <f t="shared" ca="1" si="35"/>
        <v>0.40467582646920158</v>
      </c>
      <c r="H197" s="80">
        <f t="shared" ca="1" si="35"/>
        <v>0.89744465562746789</v>
      </c>
      <c r="I197" s="80">
        <f t="shared" ca="1" si="31"/>
        <v>0.97751038604593299</v>
      </c>
      <c r="J197" s="16">
        <f t="shared" ca="1" si="32"/>
        <v>4.9456503649353252</v>
      </c>
      <c r="K197" s="16">
        <f t="shared" ca="1" si="33"/>
        <v>7.4009221694150185</v>
      </c>
      <c r="L197" s="16">
        <f t="shared" ca="1" si="30"/>
        <v>86.461114496428337</v>
      </c>
    </row>
    <row r="198" spans="6:12" x14ac:dyDescent="0.2">
      <c r="F198" s="1">
        <v>191</v>
      </c>
      <c r="G198" s="80">
        <f t="shared" ca="1" si="35"/>
        <v>-0.51244413254454413</v>
      </c>
      <c r="H198" s="80">
        <f t="shared" ca="1" si="35"/>
        <v>-0.89917076497347193</v>
      </c>
      <c r="I198" s="80">
        <f t="shared" ca="1" si="31"/>
        <v>-1.0114874812396211</v>
      </c>
      <c r="J198" s="16">
        <f t="shared" ca="1" si="32"/>
        <v>4.8860770804584979</v>
      </c>
      <c r="K198" s="16">
        <f t="shared" ca="1" si="33"/>
        <v>7.2636765949767819</v>
      </c>
      <c r="L198" s="16">
        <f t="shared" ca="1" si="30"/>
        <v>85.179153779468891</v>
      </c>
    </row>
    <row r="199" spans="6:12" x14ac:dyDescent="0.2">
      <c r="F199" s="1">
        <v>192</v>
      </c>
      <c r="G199" s="80">
        <f t="shared" ca="1" si="35"/>
        <v>-0.96093713560621696</v>
      </c>
      <c r="H199" s="80">
        <f t="shared" ca="1" si="35"/>
        <v>-6.2279695650183389E-2</v>
      </c>
      <c r="I199" s="80">
        <f t="shared" ca="1" si="31"/>
        <v>-0.34769218381489142</v>
      </c>
      <c r="J199" s="16">
        <f t="shared" ca="1" si="32"/>
        <v>4.7729762371544915</v>
      </c>
      <c r="K199" s="16">
        <f t="shared" ca="1" si="33"/>
        <v>7.2189692491453235</v>
      </c>
      <c r="L199" s="16">
        <f t="shared" ref="L199:L259" ca="1" si="36">$B$12*J199+$C$12*K199</f>
        <v>83.824608617271537</v>
      </c>
    </row>
    <row r="200" spans="6:12" x14ac:dyDescent="0.2">
      <c r="F200" s="1">
        <v>193</v>
      </c>
      <c r="G200" s="80">
        <f t="shared" ca="1" si="35"/>
        <v>-0.55144895404615268</v>
      </c>
      <c r="H200" s="80">
        <f t="shared" ca="1" si="35"/>
        <v>1.083876812195588</v>
      </c>
      <c r="I200" s="80">
        <f t="shared" ref="I200:I259" ca="1" si="37">$B$8*G200+SQRT(1-$B$8^2)*H200</f>
        <v>0.86851789444635807</v>
      </c>
      <c r="J200" s="16">
        <f t="shared" ref="J200:J259" ca="1" si="38">J199*EXP($B$6*$B$9+$B$7*SQRT($B$9)*G200)</f>
        <v>4.710850677497354</v>
      </c>
      <c r="K200" s="16">
        <f t="shared" ref="K200:K259" ca="1" si="39">K199*EXP($C$6*$B$9+$C$7*SQRT($B$9)*I200)</f>
        <v>7.3413478036670838</v>
      </c>
      <c r="L200" s="16">
        <f t="shared" ca="1" si="36"/>
        <v>83.815245793308961</v>
      </c>
    </row>
    <row r="201" spans="6:12" x14ac:dyDescent="0.2">
      <c r="F201" s="1">
        <v>194</v>
      </c>
      <c r="G201" s="80">
        <f t="shared" ref="G201:H232" ca="1" si="40">_xlfn.NORM.S.INV(RAND())</f>
        <v>2.0936747262840392</v>
      </c>
      <c r="H201" s="80">
        <f t="shared" ca="1" si="40"/>
        <v>0.80867084831926317</v>
      </c>
      <c r="I201" s="80">
        <f t="shared" ca="1" si="37"/>
        <v>1.3995252411400536</v>
      </c>
      <c r="J201" s="16">
        <f t="shared" ca="1" si="38"/>
        <v>4.9699898494996297</v>
      </c>
      <c r="K201" s="16">
        <f t="shared" ca="1" si="39"/>
        <v>7.5410981651174973</v>
      </c>
      <c r="L201" s="16">
        <f t="shared" ca="1" si="36"/>
        <v>87.405389320583794</v>
      </c>
    </row>
    <row r="202" spans="6:12" x14ac:dyDescent="0.2">
      <c r="F202" s="1">
        <v>195</v>
      </c>
      <c r="G202" s="80">
        <f t="shared" ca="1" si="40"/>
        <v>0.20191914268972119</v>
      </c>
      <c r="H202" s="80">
        <f t="shared" ca="1" si="40"/>
        <v>0.87692047906741832</v>
      </c>
      <c r="I202" s="80">
        <f t="shared" ca="1" si="37"/>
        <v>0.8971045643146548</v>
      </c>
      <c r="J202" s="16">
        <f t="shared" ca="1" si="38"/>
        <v>4.9993071493533829</v>
      </c>
      <c r="K202" s="16">
        <f t="shared" ca="1" si="39"/>
        <v>7.6730817297879312</v>
      </c>
      <c r="L202" s="16">
        <f t="shared" ca="1" si="36"/>
        <v>88.358480142473496</v>
      </c>
    </row>
    <row r="203" spans="6:12" x14ac:dyDescent="0.2">
      <c r="F203" s="1">
        <v>196</v>
      </c>
      <c r="G203" s="80">
        <f t="shared" ca="1" si="40"/>
        <v>0.56701609865306335</v>
      </c>
      <c r="H203" s="80">
        <f t="shared" ca="1" si="40"/>
        <v>0.30440149386255094</v>
      </c>
      <c r="I203" s="80">
        <f t="shared" ca="1" si="37"/>
        <v>0.46048534756128612</v>
      </c>
      <c r="J203" s="16">
        <f t="shared" ca="1" si="38"/>
        <v>5.0752736579578004</v>
      </c>
      <c r="K203" s="16">
        <f t="shared" ca="1" si="39"/>
        <v>7.7432190976725783</v>
      </c>
      <c r="L203" s="16">
        <f t="shared" ca="1" si="36"/>
        <v>89.468832067940895</v>
      </c>
    </row>
    <row r="204" spans="6:12" x14ac:dyDescent="0.2">
      <c r="F204" s="1">
        <v>197</v>
      </c>
      <c r="G204" s="80">
        <f t="shared" ca="1" si="40"/>
        <v>-0.61933602848983738</v>
      </c>
      <c r="H204" s="80">
        <f t="shared" ca="1" si="40"/>
        <v>0.42595124001017665</v>
      </c>
      <c r="I204" s="80">
        <f t="shared" ca="1" si="37"/>
        <v>0.22053077719091443</v>
      </c>
      <c r="J204" s="16">
        <f t="shared" ca="1" si="38"/>
        <v>5.0006519602132258</v>
      </c>
      <c r="K204" s="16">
        <f t="shared" ca="1" si="39"/>
        <v>7.7786435382222257</v>
      </c>
      <c r="L204" s="16">
        <f t="shared" ca="1" si="36"/>
        <v>88.89973729324339</v>
      </c>
    </row>
    <row r="205" spans="6:12" x14ac:dyDescent="0.2">
      <c r="F205" s="1">
        <v>198</v>
      </c>
      <c r="G205" s="80">
        <f t="shared" ca="1" si="40"/>
        <v>4.2797528584177232E-4</v>
      </c>
      <c r="H205" s="80">
        <f t="shared" ca="1" si="40"/>
        <v>-0.40950959350843147</v>
      </c>
      <c r="I205" s="80">
        <f t="shared" ca="1" si="37"/>
        <v>-0.39051886201825864</v>
      </c>
      <c r="J205" s="16">
        <f t="shared" ca="1" si="38"/>
        <v>5.004676276891816</v>
      </c>
      <c r="K205" s="16">
        <f t="shared" ca="1" si="39"/>
        <v>7.7245122619449056</v>
      </c>
      <c r="L205" s="16">
        <f t="shared" ca="1" si="36"/>
        <v>88.669324078642688</v>
      </c>
    </row>
    <row r="206" spans="6:12" x14ac:dyDescent="0.2">
      <c r="F206" s="1">
        <v>199</v>
      </c>
      <c r="G206" s="80">
        <f t="shared" ca="1" si="40"/>
        <v>0.5099917349277816</v>
      </c>
      <c r="H206" s="80">
        <f t="shared" ca="1" si="40"/>
        <v>-1.3011782571528256</v>
      </c>
      <c r="I206" s="80">
        <f t="shared" ca="1" si="37"/>
        <v>-1.0882474270511251</v>
      </c>
      <c r="J206" s="16">
        <f t="shared" ca="1" si="38"/>
        <v>5.0734292282754758</v>
      </c>
      <c r="K206" s="16">
        <f t="shared" ca="1" si="39"/>
        <v>7.5702762938592913</v>
      </c>
      <c r="L206" s="16">
        <f t="shared" ca="1" si="36"/>
        <v>88.585673752051207</v>
      </c>
    </row>
    <row r="207" spans="6:12" x14ac:dyDescent="0.2">
      <c r="F207" s="1">
        <v>200</v>
      </c>
      <c r="G207" s="80">
        <f t="shared" ca="1" si="40"/>
        <v>0.61382854614880589</v>
      </c>
      <c r="H207" s="80">
        <f t="shared" ca="1" si="40"/>
        <v>0.2186341729729786</v>
      </c>
      <c r="I207" s="80">
        <f t="shared" ca="1" si="37"/>
        <v>0.39271227221293936</v>
      </c>
      <c r="J207" s="16">
        <f t="shared" ca="1" si="38"/>
        <v>5.1566010008385419</v>
      </c>
      <c r="K207" s="16">
        <f t="shared" ca="1" si="39"/>
        <v>7.6296956435593417</v>
      </c>
      <c r="L207" s="16">
        <f t="shared" ca="1" si="36"/>
        <v>89.714488226182127</v>
      </c>
    </row>
    <row r="208" spans="6:12" x14ac:dyDescent="0.2">
      <c r="F208" s="1">
        <v>201</v>
      </c>
      <c r="G208" s="80">
        <f t="shared" ca="1" si="40"/>
        <v>0.64259454557778706</v>
      </c>
      <c r="H208" s="80">
        <f t="shared" ca="1" si="40"/>
        <v>1.5052977060709227</v>
      </c>
      <c r="I208" s="80">
        <f t="shared" ca="1" si="37"/>
        <v>1.6287408552973925</v>
      </c>
      <c r="J208" s="16">
        <f t="shared" ca="1" si="38"/>
        <v>5.2449365946507642</v>
      </c>
      <c r="K208" s="16">
        <f t="shared" ca="1" si="39"/>
        <v>7.8713146121060884</v>
      </c>
      <c r="L208" s="16">
        <f t="shared" ca="1" si="36"/>
        <v>91.805939007038091</v>
      </c>
    </row>
    <row r="209" spans="6:12" x14ac:dyDescent="0.2">
      <c r="F209" s="1">
        <v>202</v>
      </c>
      <c r="G209" s="80">
        <f t="shared" ca="1" si="40"/>
        <v>2.9456599238832405E-2</v>
      </c>
      <c r="H209" s="80">
        <f t="shared" ca="1" si="40"/>
        <v>-0.14390236487923921</v>
      </c>
      <c r="I209" s="80">
        <f t="shared" ca="1" si="37"/>
        <v>-0.12843712726326167</v>
      </c>
      <c r="J209" s="16">
        <f t="shared" ca="1" si="38"/>
        <v>5.2529984157397402</v>
      </c>
      <c r="K209" s="16">
        <f t="shared" ca="1" si="39"/>
        <v>7.855348844691088</v>
      </c>
      <c r="L209" s="16">
        <f t="shared" ca="1" si="36"/>
        <v>91.806728380852832</v>
      </c>
    </row>
    <row r="210" spans="6:12" x14ac:dyDescent="0.2">
      <c r="F210" s="1">
        <v>203</v>
      </c>
      <c r="G210" s="80">
        <f t="shared" ca="1" si="40"/>
        <v>-0.11426561323615042</v>
      </c>
      <c r="H210" s="80">
        <f t="shared" ca="1" si="40"/>
        <v>0.37285718143553548</v>
      </c>
      <c r="I210" s="80">
        <f t="shared" ca="1" si="37"/>
        <v>0.32140339793034278</v>
      </c>
      <c r="J210" s="16">
        <f t="shared" ca="1" si="38"/>
        <v>5.2420543255040597</v>
      </c>
      <c r="K210" s="16">
        <f t="shared" ca="1" si="39"/>
        <v>7.9063438794789294</v>
      </c>
      <c r="L210" s="16">
        <f t="shared" ca="1" si="36"/>
        <v>91.952262652435252</v>
      </c>
    </row>
    <row r="211" spans="6:12" x14ac:dyDescent="0.2">
      <c r="F211" s="1">
        <v>204</v>
      </c>
      <c r="G211" s="80">
        <f t="shared" ca="1" si="40"/>
        <v>-1.5889497985094927</v>
      </c>
      <c r="H211" s="80">
        <f t="shared" ca="1" si="40"/>
        <v>-4.2956179273567853E-2</v>
      </c>
      <c r="I211" s="80">
        <f t="shared" ca="1" si="37"/>
        <v>-0.51766252290499826</v>
      </c>
      <c r="J211" s="16">
        <f t="shared" ca="1" si="38"/>
        <v>5.0403188682880904</v>
      </c>
      <c r="K211" s="16">
        <f t="shared" ca="1" si="39"/>
        <v>7.8324815103159446</v>
      </c>
      <c r="L211" s="16">
        <f t="shared" ca="1" si="36"/>
        <v>89.565596234460628</v>
      </c>
    </row>
    <row r="212" spans="6:12" x14ac:dyDescent="0.2">
      <c r="F212" s="1">
        <v>205</v>
      </c>
      <c r="G212" s="80">
        <f t="shared" ca="1" si="40"/>
        <v>1.9537734557094791E-2</v>
      </c>
      <c r="H212" s="80">
        <f t="shared" ca="1" si="40"/>
        <v>-2.823096427101214</v>
      </c>
      <c r="I212" s="80">
        <f t="shared" ca="1" si="37"/>
        <v>-2.6872010308248364</v>
      </c>
      <c r="J212" s="16">
        <f t="shared" ca="1" si="38"/>
        <v>5.0468046630335399</v>
      </c>
      <c r="K212" s="16">
        <f t="shared" ca="1" si="39"/>
        <v>7.4476078176595619</v>
      </c>
      <c r="L212" s="16">
        <f t="shared" ca="1" si="36"/>
        <v>87.706085718633204</v>
      </c>
    </row>
    <row r="213" spans="6:12" x14ac:dyDescent="0.2">
      <c r="F213" s="1">
        <v>206</v>
      </c>
      <c r="G213" s="80">
        <f t="shared" ca="1" si="40"/>
        <v>-0.26500128172305626</v>
      </c>
      <c r="H213" s="80">
        <f t="shared" ca="1" si="40"/>
        <v>0.79269473169464411</v>
      </c>
      <c r="I213" s="80">
        <f t="shared" ca="1" si="37"/>
        <v>0.67668219480329195</v>
      </c>
      <c r="J213" s="16">
        <f t="shared" ca="1" si="38"/>
        <v>5.0171976920978913</v>
      </c>
      <c r="K213" s="16">
        <f t="shared" ca="1" si="39"/>
        <v>7.5464541156445417</v>
      </c>
      <c r="L213" s="16">
        <f t="shared" ca="1" si="36"/>
        <v>87.904247499201631</v>
      </c>
    </row>
    <row r="214" spans="6:12" x14ac:dyDescent="0.2">
      <c r="F214" s="1">
        <v>207</v>
      </c>
      <c r="G214" s="80">
        <f t="shared" ca="1" si="40"/>
        <v>-1.4311310360393843</v>
      </c>
      <c r="H214" s="80">
        <f t="shared" ca="1" si="40"/>
        <v>-0.99150175725773926</v>
      </c>
      <c r="I214" s="80">
        <f t="shared" ca="1" si="37"/>
        <v>-1.3751717053337613</v>
      </c>
      <c r="J214" s="16">
        <f t="shared" ca="1" si="38"/>
        <v>4.8433376852005683</v>
      </c>
      <c r="K214" s="16">
        <f t="shared" ca="1" si="39"/>
        <v>7.3557794379993515</v>
      </c>
      <c r="L214" s="16">
        <f t="shared" ca="1" si="36"/>
        <v>85.212274042002434</v>
      </c>
    </row>
    <row r="215" spans="6:12" x14ac:dyDescent="0.2">
      <c r="F215" s="1">
        <v>208</v>
      </c>
      <c r="G215" s="80">
        <f t="shared" ca="1" si="40"/>
        <v>-1.4203717581041946</v>
      </c>
      <c r="H215" s="80">
        <f t="shared" ca="1" si="40"/>
        <v>-1.7603039469219345E-2</v>
      </c>
      <c r="I215" s="80">
        <f t="shared" ca="1" si="37"/>
        <v>-0.44290375684503641</v>
      </c>
      <c r="J215" s="16">
        <f t="shared" ca="1" si="38"/>
        <v>4.6767701558342596</v>
      </c>
      <c r="K215" s="16">
        <f t="shared" ca="1" si="39"/>
        <v>7.297363025254735</v>
      </c>
      <c r="L215" s="16">
        <f t="shared" ca="1" si="36"/>
        <v>83.254516684616277</v>
      </c>
    </row>
    <row r="216" spans="6:12" x14ac:dyDescent="0.2">
      <c r="F216" s="1">
        <v>209</v>
      </c>
      <c r="G216" s="80">
        <f t="shared" ca="1" si="40"/>
        <v>0.18565321840942181</v>
      </c>
      <c r="H216" s="80">
        <f t="shared" ca="1" si="40"/>
        <v>-1.0570675067531901</v>
      </c>
      <c r="I216" s="80">
        <f t="shared" ca="1" si="37"/>
        <v>-0.95268216771311331</v>
      </c>
      <c r="J216" s="16">
        <f t="shared" ca="1" si="38"/>
        <v>4.7024300462425641</v>
      </c>
      <c r="K216" s="16">
        <f t="shared" ca="1" si="39"/>
        <v>7.1700016031417091</v>
      </c>
      <c r="L216" s="16">
        <f t="shared" ca="1" si="36"/>
        <v>82.874308478134196</v>
      </c>
    </row>
    <row r="217" spans="6:12" x14ac:dyDescent="0.2">
      <c r="F217" s="1">
        <v>210</v>
      </c>
      <c r="G217" s="80">
        <f t="shared" ca="1" si="40"/>
        <v>-0.19067536628007301</v>
      </c>
      <c r="H217" s="80">
        <f t="shared" ca="1" si="40"/>
        <v>0.16610295922378632</v>
      </c>
      <c r="I217" s="80">
        <f t="shared" ca="1" si="37"/>
        <v>0.10124951439090832</v>
      </c>
      <c r="J217" s="16">
        <f t="shared" ca="1" si="38"/>
        <v>4.6836067649780402</v>
      </c>
      <c r="K217" s="16">
        <f t="shared" ca="1" si="39"/>
        <v>7.1865853298227886</v>
      </c>
      <c r="L217" s="16">
        <f t="shared" ca="1" si="36"/>
        <v>82.768994298894341</v>
      </c>
    </row>
    <row r="218" spans="6:12" x14ac:dyDescent="0.2">
      <c r="F218" s="1">
        <v>211</v>
      </c>
      <c r="G218" s="80">
        <f t="shared" ca="1" si="40"/>
        <v>2.9508454490050628E-2</v>
      </c>
      <c r="H218" s="80">
        <f t="shared" ca="1" si="40"/>
        <v>0.20729005573570713</v>
      </c>
      <c r="I218" s="80">
        <f t="shared" ca="1" si="37"/>
        <v>0.2065946465772098</v>
      </c>
      <c r="J218" s="16">
        <f t="shared" ca="1" si="38"/>
        <v>4.6908119134307951</v>
      </c>
      <c r="K218" s="16">
        <f t="shared" ca="1" si="39"/>
        <v>7.2175621013972444</v>
      </c>
      <c r="L218" s="16">
        <f t="shared" ca="1" si="36"/>
        <v>82.995929641294168</v>
      </c>
    </row>
    <row r="219" spans="6:12" x14ac:dyDescent="0.2">
      <c r="F219" s="1">
        <v>212</v>
      </c>
      <c r="G219" s="80">
        <f t="shared" ca="1" si="40"/>
        <v>-0.41654755754692541</v>
      </c>
      <c r="H219" s="80">
        <f t="shared" ca="1" si="40"/>
        <v>-1.7715402066222679</v>
      </c>
      <c r="I219" s="80">
        <f t="shared" ca="1" si="37"/>
        <v>-1.8149059172473347</v>
      </c>
      <c r="J219" s="16">
        <f t="shared" ca="1" si="38"/>
        <v>4.6455200368672802</v>
      </c>
      <c r="K219" s="16">
        <f t="shared" ca="1" si="39"/>
        <v>6.9769758548066418</v>
      </c>
      <c r="L219" s="16">
        <f t="shared" ca="1" si="36"/>
        <v>81.340079642706016</v>
      </c>
    </row>
    <row r="220" spans="6:12" x14ac:dyDescent="0.2">
      <c r="F220" s="1">
        <v>213</v>
      </c>
      <c r="G220" s="80">
        <f t="shared" ca="1" si="40"/>
        <v>3.1521837361332345E-3</v>
      </c>
      <c r="H220" s="80">
        <f t="shared" ca="1" si="40"/>
        <v>0.58482647985717673</v>
      </c>
      <c r="I220" s="80">
        <f t="shared" ca="1" si="37"/>
        <v>0.5588345602832786</v>
      </c>
      <c r="J220" s="16">
        <f t="shared" ca="1" si="38"/>
        <v>4.649577710948904</v>
      </c>
      <c r="K220" s="16">
        <f t="shared" ca="1" si="39"/>
        <v>7.0538486111719623</v>
      </c>
      <c r="L220" s="16">
        <f t="shared" ca="1" si="36"/>
        <v>81.765020165348858</v>
      </c>
    </row>
    <row r="221" spans="6:12" x14ac:dyDescent="0.2">
      <c r="F221" s="1">
        <v>214</v>
      </c>
      <c r="G221" s="80">
        <f t="shared" ca="1" si="40"/>
        <v>1.4037274616457758</v>
      </c>
      <c r="H221" s="80">
        <f t="shared" ca="1" si="40"/>
        <v>-0.86645321919206275</v>
      </c>
      <c r="I221" s="80">
        <f t="shared" ca="1" si="37"/>
        <v>-0.40542545348748543</v>
      </c>
      <c r="J221" s="16">
        <f t="shared" ca="1" si="38"/>
        <v>4.8208037090190574</v>
      </c>
      <c r="K221" s="16">
        <f t="shared" ca="1" si="39"/>
        <v>7.0027881344251872</v>
      </c>
      <c r="L221" s="16">
        <f t="shared" ca="1" si="36"/>
        <v>83.221977762316499</v>
      </c>
    </row>
    <row r="222" spans="6:12" x14ac:dyDescent="0.2">
      <c r="F222" s="1">
        <v>215</v>
      </c>
      <c r="G222" s="80">
        <f t="shared" ca="1" si="40"/>
        <v>0.38964343291371772</v>
      </c>
      <c r="H222" s="80">
        <f t="shared" ca="1" si="40"/>
        <v>0.36592451258666497</v>
      </c>
      <c r="I222" s="80">
        <f t="shared" ca="1" si="37"/>
        <v>0.46596276718992358</v>
      </c>
      <c r="J222" s="16">
        <f t="shared" ca="1" si="38"/>
        <v>4.87223323216962</v>
      </c>
      <c r="K222" s="16">
        <f t="shared" ca="1" si="39"/>
        <v>7.0675300939682169</v>
      </c>
      <c r="L222" s="16">
        <f t="shared" ca="1" si="36"/>
        <v>84.059982791537294</v>
      </c>
    </row>
    <row r="223" spans="6:12" x14ac:dyDescent="0.2">
      <c r="F223" s="1">
        <v>216</v>
      </c>
      <c r="G223" s="80">
        <f t="shared" ca="1" si="40"/>
        <v>0.8337573527319655</v>
      </c>
      <c r="H223" s="80">
        <f t="shared" ca="1" si="40"/>
        <v>0.49703092906382051</v>
      </c>
      <c r="I223" s="80">
        <f t="shared" ca="1" si="37"/>
        <v>0.72426449337025312</v>
      </c>
      <c r="J223" s="16">
        <f t="shared" ca="1" si="38"/>
        <v>4.9796258743117532</v>
      </c>
      <c r="K223" s="16">
        <f t="shared" ca="1" si="39"/>
        <v>7.1677744320140899</v>
      </c>
      <c r="L223" s="16">
        <f t="shared" ca="1" si="36"/>
        <v>85.635130903187985</v>
      </c>
    </row>
    <row r="224" spans="6:12" x14ac:dyDescent="0.2">
      <c r="F224" s="1">
        <v>217</v>
      </c>
      <c r="G224" s="80">
        <f t="shared" ca="1" si="40"/>
        <v>0.53788359792154383</v>
      </c>
      <c r="H224" s="80">
        <f t="shared" ca="1" si="40"/>
        <v>1.2202090059598256</v>
      </c>
      <c r="I224" s="80">
        <f t="shared" ca="1" si="37"/>
        <v>1.3253702840835444</v>
      </c>
      <c r="J224" s="16">
        <f t="shared" ca="1" si="38"/>
        <v>5.0515837403737258</v>
      </c>
      <c r="K224" s="16">
        <f t="shared" ca="1" si="39"/>
        <v>7.3524910625162896</v>
      </c>
      <c r="L224" s="16">
        <f t="shared" ca="1" si="36"/>
        <v>87.278292716318703</v>
      </c>
    </row>
    <row r="225" spans="6:12" x14ac:dyDescent="0.2">
      <c r="F225" s="1">
        <v>218</v>
      </c>
      <c r="G225" s="80">
        <f t="shared" ca="1" si="40"/>
        <v>1.944234746548462</v>
      </c>
      <c r="H225" s="80">
        <f t="shared" ca="1" si="40"/>
        <v>-0.22190744920132535</v>
      </c>
      <c r="I225" s="80">
        <f t="shared" ca="1" si="37"/>
        <v>0.37158420908495482</v>
      </c>
      <c r="J225" s="16">
        <f t="shared" ca="1" si="38"/>
        <v>5.3094357488944137</v>
      </c>
      <c r="K225" s="16">
        <f t="shared" ca="1" si="39"/>
        <v>7.4072428330574329</v>
      </c>
      <c r="L225" s="16">
        <f t="shared" ca="1" si="36"/>
        <v>90.130571654231304</v>
      </c>
    </row>
    <row r="226" spans="6:12" x14ac:dyDescent="0.2">
      <c r="F226" s="1">
        <v>219</v>
      </c>
      <c r="G226" s="80">
        <f t="shared" ca="1" si="40"/>
        <v>0.71762129333555169</v>
      </c>
      <c r="H226" s="80">
        <f t="shared" ca="1" si="40"/>
        <v>-1.2887202671763329</v>
      </c>
      <c r="I226" s="80">
        <f t="shared" ca="1" si="37"/>
        <v>-1.0140743945193584</v>
      </c>
      <c r="J226" s="16">
        <f t="shared" ca="1" si="38"/>
        <v>5.410608564522847</v>
      </c>
      <c r="K226" s="16">
        <f t="shared" ca="1" si="39"/>
        <v>7.2695246440923711</v>
      </c>
      <c r="L226" s="16">
        <f t="shared" ca="1" si="36"/>
        <v>90.453708865690317</v>
      </c>
    </row>
    <row r="227" spans="6:12" x14ac:dyDescent="0.2">
      <c r="F227" s="1">
        <v>220</v>
      </c>
      <c r="G227" s="80">
        <f t="shared" ca="1" si="40"/>
        <v>0.36185141243099578</v>
      </c>
      <c r="H227" s="80">
        <f t="shared" ca="1" si="40"/>
        <v>-0.9026654347794586</v>
      </c>
      <c r="I227" s="80">
        <f t="shared" ca="1" si="37"/>
        <v>-0.75253252027089801</v>
      </c>
      <c r="J227" s="16">
        <f t="shared" ca="1" si="38"/>
        <v>5.4645021780012843</v>
      </c>
      <c r="K227" s="16">
        <f t="shared" ca="1" si="39"/>
        <v>7.1697171230073966</v>
      </c>
      <c r="L227" s="16">
        <f t="shared" ca="1" si="36"/>
        <v>90.493607395049821</v>
      </c>
    </row>
    <row r="228" spans="6:12" x14ac:dyDescent="0.2">
      <c r="F228" s="1">
        <v>221</v>
      </c>
      <c r="G228" s="80">
        <f t="shared" ca="1" si="40"/>
        <v>-0.58928207713282954</v>
      </c>
      <c r="H228" s="80">
        <f t="shared" ca="1" si="40"/>
        <v>-2.5578977880067328</v>
      </c>
      <c r="I228" s="80">
        <f t="shared" ca="1" si="37"/>
        <v>-2.6168635963371631</v>
      </c>
      <c r="J228" s="16">
        <f t="shared" ca="1" si="38"/>
        <v>5.3882365615815067</v>
      </c>
      <c r="K228" s="16">
        <f t="shared" ca="1" si="39"/>
        <v>6.8264785356265767</v>
      </c>
      <c r="L228" s="16">
        <f t="shared" ca="1" si="36"/>
        <v>88.014758293947949</v>
      </c>
    </row>
    <row r="229" spans="6:12" x14ac:dyDescent="0.2">
      <c r="F229" s="1">
        <v>222</v>
      </c>
      <c r="G229" s="80">
        <f t="shared" ca="1" si="40"/>
        <v>1.0417306286403252</v>
      </c>
      <c r="H229" s="80">
        <f t="shared" ca="1" si="40"/>
        <v>-0.60020100729250936</v>
      </c>
      <c r="I229" s="80">
        <f t="shared" ca="1" si="37"/>
        <v>-0.26003608099416525</v>
      </c>
      <c r="J229" s="16">
        <f t="shared" ca="1" si="38"/>
        <v>5.535937664261529</v>
      </c>
      <c r="K229" s="16">
        <f t="shared" ca="1" si="39"/>
        <v>6.7957101869332348</v>
      </c>
      <c r="L229" s="16">
        <f t="shared" ca="1" si="36"/>
        <v>89.337927577281462</v>
      </c>
    </row>
    <row r="230" spans="6:12" x14ac:dyDescent="0.2">
      <c r="F230" s="1">
        <v>223</v>
      </c>
      <c r="G230" s="80">
        <f t="shared" ca="1" si="40"/>
        <v>1.2980253889027604</v>
      </c>
      <c r="H230" s="80">
        <f t="shared" ca="1" si="40"/>
        <v>0.36454425319560702</v>
      </c>
      <c r="I230" s="80">
        <f t="shared" ca="1" si="37"/>
        <v>0.73716067044538236</v>
      </c>
      <c r="J230" s="16">
        <f t="shared" ca="1" si="38"/>
        <v>5.7245375818483222</v>
      </c>
      <c r="K230" s="16">
        <f t="shared" ca="1" si="39"/>
        <v>6.893779000965595</v>
      </c>
      <c r="L230" s="16">
        <f t="shared" ca="1" si="36"/>
        <v>91.71427082331121</v>
      </c>
    </row>
    <row r="231" spans="6:12" x14ac:dyDescent="0.2">
      <c r="F231" s="1">
        <v>224</v>
      </c>
      <c r="G231" s="80">
        <f t="shared" ca="1" si="40"/>
        <v>-1.3146135449610363</v>
      </c>
      <c r="H231" s="80">
        <f t="shared" ca="1" si="40"/>
        <v>1.6773943223489702E-2</v>
      </c>
      <c r="I231" s="80">
        <f t="shared" ca="1" si="37"/>
        <v>-0.37838274148508194</v>
      </c>
      <c r="J231" s="16">
        <f t="shared" ca="1" si="38"/>
        <v>5.5424147293954054</v>
      </c>
      <c r="K231" s="16">
        <f t="shared" ca="1" si="39"/>
        <v>6.8473757356251319</v>
      </c>
      <c r="L231" s="16">
        <f t="shared" ca="1" si="36"/>
        <v>89.661025972079713</v>
      </c>
    </row>
    <row r="232" spans="6:12" x14ac:dyDescent="0.2">
      <c r="F232" s="1">
        <v>225</v>
      </c>
      <c r="G232" s="80">
        <f t="shared" ca="1" si="40"/>
        <v>0.66584645644046181</v>
      </c>
      <c r="H232" s="80">
        <f t="shared" ca="1" si="40"/>
        <v>-1.3598144611463125</v>
      </c>
      <c r="I232" s="80">
        <f t="shared" ca="1" si="37"/>
        <v>-1.0974263842089891</v>
      </c>
      <c r="J232" s="16">
        <f t="shared" ca="1" si="38"/>
        <v>5.6406633959481951</v>
      </c>
      <c r="K232" s="16">
        <f t="shared" ca="1" si="39"/>
        <v>6.7094896551122538</v>
      </c>
      <c r="L232" s="16">
        <f t="shared" ca="1" si="36"/>
        <v>89.954082235043217</v>
      </c>
    </row>
    <row r="233" spans="6:12" x14ac:dyDescent="0.2">
      <c r="F233" s="1">
        <v>226</v>
      </c>
      <c r="G233" s="80">
        <f t="shared" ref="G233:H259" ca="1" si="41">_xlfn.NORM.S.INV(RAND())</f>
        <v>-1.895498222961574</v>
      </c>
      <c r="H233" s="80">
        <f t="shared" ca="1" si="41"/>
        <v>1.2780460792302886</v>
      </c>
      <c r="I233" s="80">
        <f t="shared" ca="1" si="37"/>
        <v>0.6505287893065278</v>
      </c>
      <c r="J233" s="16">
        <f t="shared" ca="1" si="38"/>
        <v>5.3818558433461883</v>
      </c>
      <c r="K233" s="16">
        <f t="shared" ca="1" si="39"/>
        <v>6.7951801179676572</v>
      </c>
      <c r="L233" s="16">
        <f t="shared" ca="1" si="36"/>
        <v>87.794459023300163</v>
      </c>
    </row>
    <row r="234" spans="6:12" x14ac:dyDescent="0.2">
      <c r="F234" s="1">
        <v>227</v>
      </c>
      <c r="G234" s="80">
        <f t="shared" ca="1" si="41"/>
        <v>-1.5448725893993933</v>
      </c>
      <c r="H234" s="80">
        <f t="shared" ca="1" si="41"/>
        <v>0.8503699445685462</v>
      </c>
      <c r="I234" s="80">
        <f t="shared" ca="1" si="37"/>
        <v>0.34773944901087334</v>
      </c>
      <c r="J234" s="16">
        <f t="shared" ca="1" si="38"/>
        <v>5.1804907310346797</v>
      </c>
      <c r="K234" s="16">
        <f t="shared" ca="1" si="39"/>
        <v>6.8426975870373283</v>
      </c>
      <c r="L234" s="16">
        <f t="shared" ca="1" si="36"/>
        <v>86.018395245533441</v>
      </c>
    </row>
    <row r="235" spans="6:12" x14ac:dyDescent="0.2">
      <c r="F235" s="1">
        <v>228</v>
      </c>
      <c r="G235" s="80">
        <f t="shared" ca="1" si="41"/>
        <v>-1.5029651289775519</v>
      </c>
      <c r="H235" s="80">
        <f t="shared" ca="1" si="41"/>
        <v>-0.11824534790286227</v>
      </c>
      <c r="I235" s="80">
        <f t="shared" ca="1" si="37"/>
        <v>-0.56368841144299087</v>
      </c>
      <c r="J235" s="16">
        <f t="shared" ca="1" si="38"/>
        <v>4.9919283438656699</v>
      </c>
      <c r="K235" s="16">
        <f t="shared" ca="1" si="39"/>
        <v>6.772878313654898</v>
      </c>
      <c r="L235" s="16">
        <f t="shared" ca="1" si="36"/>
        <v>83.78367500693119</v>
      </c>
    </row>
    <row r="236" spans="6:12" x14ac:dyDescent="0.2">
      <c r="F236" s="1">
        <v>229</v>
      </c>
      <c r="G236" s="80">
        <f t="shared" ca="1" si="41"/>
        <v>0.49325937250835905</v>
      </c>
      <c r="H236" s="80">
        <f t="shared" ca="1" si="41"/>
        <v>-0.15752004329018585</v>
      </c>
      <c r="I236" s="80">
        <f t="shared" ca="1" si="37"/>
        <v>-2.2867325508948988E-3</v>
      </c>
      <c r="J236" s="16">
        <f t="shared" ca="1" si="38"/>
        <v>5.0583730272720473</v>
      </c>
      <c r="K236" s="16">
        <f t="shared" ca="1" si="39"/>
        <v>6.7752736960933015</v>
      </c>
      <c r="L236" s="16">
        <f t="shared" ca="1" si="36"/>
        <v>84.460098753186983</v>
      </c>
    </row>
    <row r="237" spans="6:12" x14ac:dyDescent="0.2">
      <c r="F237" s="1">
        <v>230</v>
      </c>
      <c r="G237" s="80">
        <f t="shared" ca="1" si="41"/>
        <v>0.13840983590531025</v>
      </c>
      <c r="H237" s="80">
        <f t="shared" ca="1" si="41"/>
        <v>-0.27916369832917254</v>
      </c>
      <c r="I237" s="80">
        <f t="shared" ca="1" si="37"/>
        <v>-0.22478224467713892</v>
      </c>
      <c r="J237" s="16">
        <f t="shared" ca="1" si="38"/>
        <v>5.0800756150032838</v>
      </c>
      <c r="K237" s="16">
        <f t="shared" ca="1" si="39"/>
        <v>6.7492312139029975</v>
      </c>
      <c r="L237" s="16">
        <f t="shared" ca="1" si="36"/>
        <v>84.546912219547835</v>
      </c>
    </row>
    <row r="238" spans="6:12" x14ac:dyDescent="0.2">
      <c r="F238" s="1">
        <v>231</v>
      </c>
      <c r="G238" s="80">
        <f t="shared" ca="1" si="41"/>
        <v>0.17795135850860058</v>
      </c>
      <c r="H238" s="80">
        <f t="shared" ca="1" si="41"/>
        <v>-0.83778356676337096</v>
      </c>
      <c r="I238" s="80">
        <f t="shared" ca="1" si="37"/>
        <v>-0.74580917908591038</v>
      </c>
      <c r="J238" s="16">
        <f t="shared" ca="1" si="38"/>
        <v>5.1069571126848716</v>
      </c>
      <c r="K238" s="16">
        <f t="shared" ca="1" si="39"/>
        <v>6.6574129350182591</v>
      </c>
      <c r="L238" s="16">
        <f t="shared" ca="1" si="36"/>
        <v>84.356635801940001</v>
      </c>
    </row>
    <row r="239" spans="6:12" x14ac:dyDescent="0.2">
      <c r="F239" s="1">
        <v>232</v>
      </c>
      <c r="G239" s="80">
        <f t="shared" ca="1" si="41"/>
        <v>-2.1443215358033809</v>
      </c>
      <c r="H239" s="80">
        <f t="shared" ca="1" si="41"/>
        <v>0.11523169646246413</v>
      </c>
      <c r="I239" s="80">
        <f t="shared" ca="1" si="37"/>
        <v>-0.53337242823969133</v>
      </c>
      <c r="J239" s="16">
        <f t="shared" ca="1" si="38"/>
        <v>4.842182635004515</v>
      </c>
      <c r="K239" s="16">
        <f t="shared" ca="1" si="39"/>
        <v>6.5932605256902708</v>
      </c>
      <c r="L239" s="16">
        <f t="shared" ca="1" si="36"/>
        <v>81.388128978496496</v>
      </c>
    </row>
    <row r="240" spans="6:12" x14ac:dyDescent="0.2">
      <c r="F240" s="1">
        <v>233</v>
      </c>
      <c r="G240" s="80">
        <f t="shared" ca="1" si="41"/>
        <v>0.96519643747187134</v>
      </c>
      <c r="H240" s="80">
        <f t="shared" ca="1" si="41"/>
        <v>0.36340598445028649</v>
      </c>
      <c r="I240" s="80">
        <f t="shared" ca="1" si="37"/>
        <v>0.63622614583820669</v>
      </c>
      <c r="J240" s="16">
        <f t="shared" ca="1" si="38"/>
        <v>4.9653306512576494</v>
      </c>
      <c r="K240" s="16">
        <f t="shared" ca="1" si="39"/>
        <v>6.6756619255313066</v>
      </c>
      <c r="L240" s="16">
        <f t="shared" ca="1" si="36"/>
        <v>83.031616140233027</v>
      </c>
    </row>
    <row r="241" spans="6:12" x14ac:dyDescent="0.2">
      <c r="F241" s="1">
        <v>234</v>
      </c>
      <c r="G241" s="80">
        <f t="shared" ca="1" si="41"/>
        <v>-0.14522427981889238</v>
      </c>
      <c r="H241" s="80">
        <f t="shared" ca="1" si="41"/>
        <v>0.47223525409003919</v>
      </c>
      <c r="I241" s="80">
        <f t="shared" ca="1" si="37"/>
        <v>0.40691643722191267</v>
      </c>
      <c r="J241" s="16">
        <f t="shared" ca="1" si="38"/>
        <v>4.9511220843915842</v>
      </c>
      <c r="K241" s="16">
        <f t="shared" ca="1" si="39"/>
        <v>6.7298656962572041</v>
      </c>
      <c r="L241" s="16">
        <f t="shared" ca="1" si="36"/>
        <v>83.160549325201856</v>
      </c>
    </row>
    <row r="242" spans="6:12" x14ac:dyDescent="0.2">
      <c r="F242" s="1">
        <v>235</v>
      </c>
      <c r="G242" s="80">
        <f t="shared" ca="1" si="41"/>
        <v>-0.98260765760513868</v>
      </c>
      <c r="H242" s="80">
        <f t="shared" ca="1" si="41"/>
        <v>0.80337725399666038</v>
      </c>
      <c r="I242" s="80">
        <f t="shared" ca="1" si="37"/>
        <v>0.47159075883257129</v>
      </c>
      <c r="J242" s="16">
        <f t="shared" ca="1" si="38"/>
        <v>4.8338753686187559</v>
      </c>
      <c r="K242" s="16">
        <f t="shared" ca="1" si="39"/>
        <v>6.792806879775898</v>
      </c>
      <c r="L242" s="16">
        <f t="shared" ca="1" si="36"/>
        <v>82.30278808506705</v>
      </c>
    </row>
    <row r="243" spans="6:12" x14ac:dyDescent="0.2">
      <c r="F243" s="1">
        <v>236</v>
      </c>
      <c r="G243" s="80">
        <f t="shared" ca="1" si="41"/>
        <v>-0.3375127129832296</v>
      </c>
      <c r="H243" s="80">
        <f t="shared" ca="1" si="41"/>
        <v>0.56340290013480976</v>
      </c>
      <c r="I243" s="80">
        <f t="shared" ca="1" si="37"/>
        <v>0.43619829873562266</v>
      </c>
      <c r="J243" s="16">
        <f t="shared" ca="1" si="38"/>
        <v>4.7967453196208822</v>
      </c>
      <c r="K243" s="16">
        <f t="shared" ca="1" si="39"/>
        <v>6.8517523625541656</v>
      </c>
      <c r="L243" s="16">
        <f t="shared" ca="1" si="36"/>
        <v>82.226215008979651</v>
      </c>
    </row>
    <row r="244" spans="6:12" x14ac:dyDescent="0.2">
      <c r="F244" s="1">
        <v>237</v>
      </c>
      <c r="G244" s="80">
        <f t="shared" ca="1" si="41"/>
        <v>2.4930781353641249</v>
      </c>
      <c r="H244" s="80">
        <f t="shared" ca="1" si="41"/>
        <v>0.25414594169017363</v>
      </c>
      <c r="I244" s="80">
        <f t="shared" ca="1" si="37"/>
        <v>0.99036321726851928</v>
      </c>
      <c r="J244" s="16">
        <f t="shared" ca="1" si="38"/>
        <v>5.1117966868934284</v>
      </c>
      <c r="K244" s="16">
        <f t="shared" ca="1" si="39"/>
        <v>6.9839689306526127</v>
      </c>
      <c r="L244" s="16">
        <f t="shared" ca="1" si="36"/>
        <v>86.037811522197345</v>
      </c>
    </row>
    <row r="245" spans="6:12" x14ac:dyDescent="0.2">
      <c r="F245" s="1">
        <v>238</v>
      </c>
      <c r="G245" s="80">
        <f t="shared" ca="1" si="41"/>
        <v>1.9105922820222125</v>
      </c>
      <c r="H245" s="80">
        <f t="shared" ca="1" si="41"/>
        <v>0.42649862070981115</v>
      </c>
      <c r="I245" s="80">
        <f t="shared" ca="1" si="37"/>
        <v>0.98003143825200978</v>
      </c>
      <c r="J245" s="16">
        <f t="shared" ca="1" si="38"/>
        <v>5.3681696100511092</v>
      </c>
      <c r="K245" s="16">
        <f t="shared" ca="1" si="39"/>
        <v>7.1173470352676542</v>
      </c>
      <c r="L245" s="16">
        <f t="shared" ca="1" si="36"/>
        <v>89.268431276849356</v>
      </c>
    </row>
    <row r="246" spans="6:12" x14ac:dyDescent="0.2">
      <c r="F246" s="1">
        <v>239</v>
      </c>
      <c r="G246" s="80">
        <f t="shared" ca="1" si="41"/>
        <v>1.2852101425605365</v>
      </c>
      <c r="H246" s="80">
        <f t="shared" ca="1" si="41"/>
        <v>-1.6468201435061327</v>
      </c>
      <c r="I246" s="80">
        <f t="shared" ca="1" si="37"/>
        <v>-1.1854032498054192</v>
      </c>
      <c r="J246" s="16">
        <f t="shared" ca="1" si="38"/>
        <v>5.5492617344312567</v>
      </c>
      <c r="K246" s="16">
        <f t="shared" ca="1" si="39"/>
        <v>6.9624390992432321</v>
      </c>
      <c r="L246" s="16">
        <f t="shared" ca="1" si="36"/>
        <v>90.304812840528726</v>
      </c>
    </row>
    <row r="247" spans="6:12" x14ac:dyDescent="0.2">
      <c r="F247" s="1">
        <v>240</v>
      </c>
      <c r="G247" s="80">
        <f t="shared" ca="1" si="41"/>
        <v>0.84634237691627312</v>
      </c>
      <c r="H247" s="80">
        <f t="shared" ca="1" si="41"/>
        <v>-2.2250538573581569</v>
      </c>
      <c r="I247" s="80">
        <f t="shared" ca="1" si="37"/>
        <v>-1.8686633867230529</v>
      </c>
      <c r="J247" s="16">
        <f t="shared" ca="1" si="38"/>
        <v>5.6733760977690828</v>
      </c>
      <c r="K247" s="16">
        <f t="shared" ca="1" si="39"/>
        <v>6.7235229456880088</v>
      </c>
      <c r="L247" s="16">
        <f t="shared" ca="1" si="36"/>
        <v>90.351375706130881</v>
      </c>
    </row>
    <row r="248" spans="6:12" x14ac:dyDescent="0.2">
      <c r="F248" s="1">
        <v>241</v>
      </c>
      <c r="G248" s="80">
        <f t="shared" ca="1" si="41"/>
        <v>0.37072939952923628</v>
      </c>
      <c r="H248" s="80">
        <f t="shared" ca="1" si="41"/>
        <v>0.77171744627323779</v>
      </c>
      <c r="I248" s="80">
        <f t="shared" ca="1" si="37"/>
        <v>0.84739034427618809</v>
      </c>
      <c r="J248" s="16">
        <f t="shared" ca="1" si="38"/>
        <v>5.7311690112755009</v>
      </c>
      <c r="K248" s="16">
        <f t="shared" ca="1" si="39"/>
        <v>6.8347730305175256</v>
      </c>
      <c r="L248" s="16">
        <f t="shared" ca="1" si="36"/>
        <v>91.48555526534264</v>
      </c>
    </row>
    <row r="249" spans="6:12" x14ac:dyDescent="0.2">
      <c r="F249" s="1">
        <v>242</v>
      </c>
      <c r="G249" s="80">
        <f t="shared" ca="1" si="41"/>
        <v>-0.50269746242387126</v>
      </c>
      <c r="H249" s="80">
        <f t="shared" ca="1" si="41"/>
        <v>0.88727262329510137</v>
      </c>
      <c r="I249" s="80">
        <f t="shared" ca="1" si="37"/>
        <v>0.69559489897808613</v>
      </c>
      <c r="J249" s="16">
        <f t="shared" ca="1" si="38"/>
        <v>5.6635244411783603</v>
      </c>
      <c r="K249" s="16">
        <f t="shared" ca="1" si="39"/>
        <v>6.9279613750201534</v>
      </c>
      <c r="L249" s="16">
        <f t="shared" ca="1" si="36"/>
        <v>91.275051286884377</v>
      </c>
    </row>
    <row r="250" spans="6:12" x14ac:dyDescent="0.2">
      <c r="F250" s="1">
        <v>243</v>
      </c>
      <c r="G250" s="80">
        <f t="shared" ca="1" si="41"/>
        <v>1.8240532937535654</v>
      </c>
      <c r="H250" s="80">
        <f t="shared" ca="1" si="41"/>
        <v>-0.52516852544362713</v>
      </c>
      <c r="I250" s="80">
        <f t="shared" ca="1" si="37"/>
        <v>4.6237144355061099E-2</v>
      </c>
      <c r="J250" s="16">
        <f t="shared" ca="1" si="38"/>
        <v>5.9346132686309234</v>
      </c>
      <c r="K250" s="16">
        <f t="shared" ca="1" si="39"/>
        <v>6.9367698128907858</v>
      </c>
      <c r="L250" s="16">
        <f t="shared" ca="1" si="36"/>
        <v>94.02998175076317</v>
      </c>
    </row>
    <row r="251" spans="6:12" x14ac:dyDescent="0.2">
      <c r="F251" s="1">
        <v>244</v>
      </c>
      <c r="G251" s="80">
        <f t="shared" ca="1" si="41"/>
        <v>-0.51454448805787167</v>
      </c>
      <c r="H251" s="80">
        <f t="shared" ca="1" si="41"/>
        <v>-0.8226639416690964</v>
      </c>
      <c r="I251" s="80">
        <f t="shared" ca="1" si="37"/>
        <v>-0.93913472996769609</v>
      </c>
      <c r="J251" s="16">
        <f t="shared" ca="1" si="38"/>
        <v>5.8628170490633273</v>
      </c>
      <c r="K251" s="16">
        <f t="shared" ca="1" si="39"/>
        <v>6.8174470475350972</v>
      </c>
      <c r="L251" s="16">
        <f t="shared" ca="1" si="36"/>
        <v>92.715405728308752</v>
      </c>
    </row>
    <row r="252" spans="6:12" x14ac:dyDescent="0.2">
      <c r="F252" s="1">
        <v>245</v>
      </c>
      <c r="G252" s="80">
        <f t="shared" ca="1" si="41"/>
        <v>-1.1273909406043221E-3</v>
      </c>
      <c r="H252" s="80">
        <f t="shared" ca="1" si="41"/>
        <v>-0.45891889524172796</v>
      </c>
      <c r="I252" s="80">
        <f t="shared" ca="1" si="37"/>
        <v>-0.43811894172422222</v>
      </c>
      <c r="J252" s="16">
        <f t="shared" ca="1" si="38"/>
        <v>5.8673052470766205</v>
      </c>
      <c r="K252" s="16">
        <f t="shared" ca="1" si="39"/>
        <v>6.7639174335970838</v>
      </c>
      <c r="L252" s="16">
        <f t="shared" ca="1" si="36"/>
        <v>92.492639638751626</v>
      </c>
    </row>
    <row r="253" spans="6:12" x14ac:dyDescent="0.2">
      <c r="F253" s="1">
        <v>246</v>
      </c>
      <c r="G253" s="80">
        <f t="shared" ca="1" si="41"/>
        <v>-5.2561447356332634E-2</v>
      </c>
      <c r="H253" s="80">
        <f t="shared" ca="1" si="41"/>
        <v>-1.5676905937039634</v>
      </c>
      <c r="I253" s="80">
        <f t="shared" ca="1" si="37"/>
        <v>-1.511249947233716</v>
      </c>
      <c r="J253" s="16">
        <f t="shared" ca="1" si="38"/>
        <v>5.8641918650784772</v>
      </c>
      <c r="K253" s="16">
        <f t="shared" ca="1" si="39"/>
        <v>6.576081887283145</v>
      </c>
      <c r="L253" s="16">
        <f t="shared" ca="1" si="36"/>
        <v>91.522328087200492</v>
      </c>
    </row>
    <row r="254" spans="6:12" x14ac:dyDescent="0.2">
      <c r="F254" s="1">
        <v>247</v>
      </c>
      <c r="G254" s="80">
        <f t="shared" ca="1" si="41"/>
        <v>9.1918561745130384E-2</v>
      </c>
      <c r="H254" s="80">
        <f t="shared" ca="1" si="41"/>
        <v>-0.84122201475710134</v>
      </c>
      <c r="I254" s="80">
        <f t="shared" ca="1" si="37"/>
        <v>-0.77489908844820421</v>
      </c>
      <c r="J254" s="16">
        <f t="shared" ca="1" si="38"/>
        <v>5.8824566015482391</v>
      </c>
      <c r="K254" s="16">
        <f t="shared" ca="1" si="39"/>
        <v>6.4830541530234891</v>
      </c>
      <c r="L254" s="16">
        <f t="shared" ca="1" si="36"/>
        <v>91.23983678059983</v>
      </c>
    </row>
    <row r="255" spans="6:12" x14ac:dyDescent="0.2">
      <c r="F255" s="1">
        <v>248</v>
      </c>
      <c r="G255" s="80">
        <f t="shared" ca="1" si="41"/>
        <v>-1.9131344503351724</v>
      </c>
      <c r="H255" s="80">
        <f t="shared" ca="1" si="41"/>
        <v>-0.90288599433967021</v>
      </c>
      <c r="I255" s="80">
        <f t="shared" ca="1" si="37"/>
        <v>-1.4352386795114815</v>
      </c>
      <c r="J255" s="16">
        <f t="shared" ca="1" si="38"/>
        <v>5.610061364447712</v>
      </c>
      <c r="K255" s="16">
        <f t="shared" ca="1" si="39"/>
        <v>6.3120788975575399</v>
      </c>
      <c r="L255" s="16">
        <f t="shared" ca="1" si="36"/>
        <v>87.661008132264826</v>
      </c>
    </row>
    <row r="256" spans="6:12" x14ac:dyDescent="0.2">
      <c r="F256" s="1">
        <v>249</v>
      </c>
      <c r="G256" s="80">
        <f t="shared" ca="1" si="41"/>
        <v>-0.92308500109035663</v>
      </c>
      <c r="H256" s="80">
        <f t="shared" ca="1" si="41"/>
        <v>-0.69096777949093424</v>
      </c>
      <c r="I256" s="80">
        <f t="shared" ca="1" si="37"/>
        <v>-0.93606675209952894</v>
      </c>
      <c r="J256" s="16">
        <f t="shared" ca="1" si="38"/>
        <v>5.4854314627549519</v>
      </c>
      <c r="K256" s="16">
        <f t="shared" ca="1" si="39"/>
        <v>6.2038614310390141</v>
      </c>
      <c r="L256" s="16">
        <f t="shared" ca="1" si="36"/>
        <v>85.873621782744593</v>
      </c>
    </row>
    <row r="257" spans="6:12" x14ac:dyDescent="0.2">
      <c r="F257" s="1">
        <v>250</v>
      </c>
      <c r="G257" s="80">
        <f t="shared" ca="1" si="41"/>
        <v>-0.49894898821997075</v>
      </c>
      <c r="H257" s="80">
        <f t="shared" ca="1" si="41"/>
        <v>-0.26125733407252433</v>
      </c>
      <c r="I257" s="80">
        <f t="shared" ca="1" si="37"/>
        <v>-0.39890830909545527</v>
      </c>
      <c r="J257" s="16">
        <f t="shared" ca="1" si="38"/>
        <v>5.4211993376117649</v>
      </c>
      <c r="K257" s="16">
        <f t="shared" ca="1" si="39"/>
        <v>6.1597123288805227</v>
      </c>
      <c r="L257" s="16">
        <f t="shared" ca="1" si="36"/>
        <v>85.010555020520258</v>
      </c>
    </row>
    <row r="258" spans="6:12" x14ac:dyDescent="0.2">
      <c r="F258" s="1">
        <v>251</v>
      </c>
      <c r="G258" s="80">
        <f t="shared" ca="1" si="41"/>
        <v>-0.5938721875470806</v>
      </c>
      <c r="H258" s="80">
        <f t="shared" ca="1" si="41"/>
        <v>-0.97688640177526154</v>
      </c>
      <c r="I258" s="80">
        <f t="shared" ca="1" si="37"/>
        <v>-1.1100518902486907</v>
      </c>
      <c r="J258" s="16">
        <f t="shared" ca="1" si="38"/>
        <v>5.344919850890733</v>
      </c>
      <c r="K258" s="16">
        <f t="shared" ca="1" si="39"/>
        <v>6.034233836345388</v>
      </c>
      <c r="L258" s="16">
        <f t="shared" ca="1" si="36"/>
        <v>83.620367690634268</v>
      </c>
    </row>
    <row r="259" spans="6:12" x14ac:dyDescent="0.2">
      <c r="F259" s="1">
        <v>252</v>
      </c>
      <c r="G259" s="80">
        <f t="shared" ca="1" si="41"/>
        <v>1.6048421213434365</v>
      </c>
      <c r="H259" s="80">
        <f t="shared" ca="1" si="41"/>
        <v>0.43226097226555665</v>
      </c>
      <c r="I259" s="80">
        <f t="shared" ca="1" si="37"/>
        <v>0.89380332308974852</v>
      </c>
      <c r="J259" s="16">
        <f t="shared" ca="1" si="38"/>
        <v>5.5699073522129989</v>
      </c>
      <c r="K259" s="16">
        <f t="shared" ca="1" si="39"/>
        <v>6.1394613703068384</v>
      </c>
      <c r="L259" s="16">
        <f t="shared" ca="1" si="36"/>
        <v>86.396380373664186</v>
      </c>
    </row>
  </sheetData>
  <mergeCells count="1">
    <mergeCell ref="AC15:AD15"/>
  </mergeCells>
  <phoneticPr fontId="3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Portfolio_2stocks">
                <anchor moveWithCells="1" sizeWithCells="1">
                  <from>
                    <xdr:col>14</xdr:col>
                    <xdr:colOff>0</xdr:colOff>
                    <xdr:row>15</xdr:row>
                    <xdr:rowOff>114300</xdr:rowOff>
                  </from>
                  <to>
                    <xdr:col>14</xdr:col>
                    <xdr:colOff>1549400</xdr:colOff>
                    <xdr:row>17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E271"/>
  <sheetViews>
    <sheetView topLeftCell="I1" zoomScale="75" zoomScaleNormal="100" workbookViewId="0">
      <selection activeCell="K11" sqref="K11"/>
    </sheetView>
  </sheetViews>
  <sheetFormatPr baseColWidth="10" defaultColWidth="8.6640625" defaultRowHeight="15" x14ac:dyDescent="0.2"/>
  <cols>
    <col min="1" max="1" width="16.33203125" style="1" customWidth="1"/>
    <col min="2" max="4" width="10.33203125" style="1" customWidth="1"/>
    <col min="5" max="5" width="16.6640625" style="1" bestFit="1" customWidth="1"/>
    <col min="6" max="6" width="5.6640625" style="1" customWidth="1"/>
    <col min="7" max="7" width="8.6640625" style="1" customWidth="1"/>
    <col min="8" max="9" width="8.5" style="1" customWidth="1"/>
    <col min="10" max="12" width="9.1640625" style="1" customWidth="1"/>
    <col min="13" max="13" width="9.33203125" style="1" customWidth="1"/>
    <col min="14" max="15" width="8.6640625" style="1"/>
    <col min="16" max="16" width="14.5" style="1" bestFit="1" customWidth="1"/>
    <col min="17" max="17" width="6.83203125" style="1" customWidth="1"/>
    <col min="18" max="18" width="8.6640625" style="1"/>
    <col min="19" max="19" width="16.5" style="1" customWidth="1"/>
    <col min="20" max="23" width="8.6640625" style="1"/>
    <col min="24" max="24" width="14.33203125" style="1" customWidth="1"/>
    <col min="25" max="30" width="8.6640625" style="1"/>
    <col min="31" max="31" width="14.5" style="1" bestFit="1" customWidth="1"/>
    <col min="32" max="16384" width="8.6640625" style="1"/>
  </cols>
  <sheetData>
    <row r="1" spans="1:31" ht="22.5" customHeight="1" x14ac:dyDescent="0.25">
      <c r="A1" s="5" t="s">
        <v>96</v>
      </c>
      <c r="B1" s="62"/>
      <c r="C1" s="62"/>
      <c r="G1" s="22"/>
      <c r="H1" s="22"/>
      <c r="I1" s="22"/>
      <c r="J1" s="22"/>
      <c r="K1" s="22"/>
      <c r="L1" s="22"/>
      <c r="S1" s="5" t="s">
        <v>151</v>
      </c>
    </row>
    <row r="2" spans="1:31" ht="15.75" customHeight="1" x14ac:dyDescent="0.25">
      <c r="A2" s="5"/>
      <c r="B2" s="62"/>
      <c r="C2" s="62"/>
      <c r="G2" s="22"/>
      <c r="H2" s="22"/>
      <c r="I2" s="22"/>
      <c r="J2" s="22"/>
      <c r="K2" s="22"/>
      <c r="L2" s="22"/>
      <c r="S2" s="5"/>
    </row>
    <row r="3" spans="1:31" x14ac:dyDescent="0.2">
      <c r="A3" s="75" t="s">
        <v>123</v>
      </c>
      <c r="B3" s="76"/>
      <c r="C3" s="75"/>
      <c r="D3" s="75"/>
      <c r="G3" s="22"/>
      <c r="H3" s="22"/>
      <c r="I3" s="22"/>
      <c r="J3" s="22"/>
      <c r="K3" s="22"/>
      <c r="L3" s="22"/>
      <c r="S3" s="75" t="s">
        <v>123</v>
      </c>
      <c r="T3" s="76"/>
      <c r="U3" s="75"/>
      <c r="V3" s="75"/>
    </row>
    <row r="4" spans="1:31" ht="16" customHeight="1" x14ac:dyDescent="0.2">
      <c r="A4" s="129"/>
      <c r="B4" s="130" t="s">
        <v>35</v>
      </c>
      <c r="C4" s="130" t="s">
        <v>36</v>
      </c>
      <c r="D4" s="130" t="s">
        <v>37</v>
      </c>
      <c r="F4" s="114" t="s">
        <v>156</v>
      </c>
      <c r="G4" s="115"/>
      <c r="H4" s="116" t="s">
        <v>153</v>
      </c>
      <c r="I4" s="116" t="s">
        <v>154</v>
      </c>
      <c r="J4" s="116" t="s">
        <v>155</v>
      </c>
      <c r="K4" s="22"/>
      <c r="L4" s="22"/>
      <c r="S4" s="129"/>
      <c r="T4" s="130" t="s">
        <v>35</v>
      </c>
      <c r="U4" s="130" t="s">
        <v>36</v>
      </c>
      <c r="V4" s="130" t="s">
        <v>37</v>
      </c>
    </row>
    <row r="5" spans="1:31" x14ac:dyDescent="0.2">
      <c r="A5" s="75" t="s">
        <v>49</v>
      </c>
      <c r="B5" s="131">
        <v>100</v>
      </c>
      <c r="C5" s="131">
        <v>100</v>
      </c>
      <c r="D5" s="131">
        <v>100</v>
      </c>
      <c r="F5" s="114" t="s">
        <v>26</v>
      </c>
      <c r="G5" s="115"/>
      <c r="H5" s="117">
        <f ca="1">CORREL(J10:J261,K10:K261)</f>
        <v>-0.49225673825278404</v>
      </c>
      <c r="I5" s="117">
        <f ca="1">CORREL(J10:J261, L10:L261)</f>
        <v>-0.48830206660790981</v>
      </c>
      <c r="J5" s="117">
        <f ca="1">CORREL(K10:K261, L10:L261)</f>
        <v>0.8852909831293837</v>
      </c>
      <c r="K5" s="22"/>
      <c r="L5" s="22"/>
      <c r="S5" s="75" t="s">
        <v>49</v>
      </c>
      <c r="T5" s="131">
        <v>100</v>
      </c>
      <c r="U5" s="131">
        <v>100</v>
      </c>
      <c r="V5" s="131">
        <v>100</v>
      </c>
      <c r="X5" s="4" t="s">
        <v>107</v>
      </c>
    </row>
    <row r="6" spans="1:31" ht="15.5" customHeight="1" x14ac:dyDescent="0.2">
      <c r="A6" s="75" t="s">
        <v>73</v>
      </c>
      <c r="B6" s="132">
        <v>0.05</v>
      </c>
      <c r="C6" s="132">
        <v>0.02</v>
      </c>
      <c r="D6" s="132">
        <v>0.08</v>
      </c>
      <c r="Q6" s="110"/>
      <c r="S6" s="75" t="s">
        <v>73</v>
      </c>
      <c r="T6" s="132">
        <v>0.05</v>
      </c>
      <c r="U6" s="132">
        <v>0.02</v>
      </c>
      <c r="V6" s="132">
        <v>0.08</v>
      </c>
    </row>
    <row r="7" spans="1:31" x14ac:dyDescent="0.2">
      <c r="A7" s="75" t="s">
        <v>34</v>
      </c>
      <c r="B7" s="133">
        <v>0.3</v>
      </c>
      <c r="C7" s="133">
        <v>0.2</v>
      </c>
      <c r="D7" s="133">
        <v>0.4</v>
      </c>
      <c r="F7" s="145" t="s">
        <v>3</v>
      </c>
      <c r="G7" s="148" t="s">
        <v>40</v>
      </c>
      <c r="H7" s="148"/>
      <c r="I7" s="149"/>
      <c r="J7" s="148" t="s">
        <v>41</v>
      </c>
      <c r="K7" s="148"/>
      <c r="L7" s="149"/>
      <c r="M7" s="148" t="s">
        <v>39</v>
      </c>
      <c r="N7" s="148"/>
      <c r="O7" s="149"/>
      <c r="P7" s="145" t="s">
        <v>150</v>
      </c>
      <c r="Q7" s="110"/>
      <c r="S7" s="75" t="s">
        <v>34</v>
      </c>
      <c r="T7" s="133">
        <v>0.3</v>
      </c>
      <c r="U7" s="133">
        <v>0.2</v>
      </c>
      <c r="V7" s="133">
        <v>0.4</v>
      </c>
      <c r="X7" s="145" t="s">
        <v>152</v>
      </c>
      <c r="Y7" s="147" t="s">
        <v>41</v>
      </c>
      <c r="Z7" s="148"/>
      <c r="AA7" s="148"/>
      <c r="AB7" s="147" t="s">
        <v>39</v>
      </c>
      <c r="AC7" s="148"/>
      <c r="AD7" s="149"/>
      <c r="AE7" s="150" t="s">
        <v>150</v>
      </c>
    </row>
    <row r="8" spans="1:31" ht="15.5" customHeight="1" x14ac:dyDescent="0.2">
      <c r="A8" s="134" t="s">
        <v>97</v>
      </c>
      <c r="B8" s="135">
        <f>1/252</f>
        <v>3.968253968253968E-3</v>
      </c>
      <c r="C8" s="75"/>
      <c r="D8" s="75"/>
      <c r="F8" s="146"/>
      <c r="G8" s="98" t="s">
        <v>45</v>
      </c>
      <c r="H8" s="98" t="s">
        <v>46</v>
      </c>
      <c r="I8" s="99" t="s">
        <v>47</v>
      </c>
      <c r="J8" s="98" t="s">
        <v>105</v>
      </c>
      <c r="K8" s="98" t="s">
        <v>33</v>
      </c>
      <c r="L8" s="99" t="s">
        <v>106</v>
      </c>
      <c r="M8" s="98" t="s">
        <v>42</v>
      </c>
      <c r="N8" s="98" t="s">
        <v>43</v>
      </c>
      <c r="O8" s="99" t="s">
        <v>44</v>
      </c>
      <c r="P8" s="146"/>
      <c r="S8" s="134" t="s">
        <v>97</v>
      </c>
      <c r="T8" s="136">
        <v>1</v>
      </c>
      <c r="U8" s="75"/>
      <c r="V8" s="75"/>
      <c r="X8" s="146"/>
      <c r="Y8" s="125" t="s">
        <v>105</v>
      </c>
      <c r="Z8" s="98" t="s">
        <v>33</v>
      </c>
      <c r="AA8" s="99" t="s">
        <v>106</v>
      </c>
      <c r="AB8" s="125" t="s">
        <v>42</v>
      </c>
      <c r="AC8" s="98" t="s">
        <v>43</v>
      </c>
      <c r="AD8" s="99" t="s">
        <v>44</v>
      </c>
      <c r="AE8" s="151"/>
    </row>
    <row r="9" spans="1:31" x14ac:dyDescent="0.2">
      <c r="A9" s="75" t="s">
        <v>98</v>
      </c>
      <c r="B9" s="126">
        <v>10000</v>
      </c>
      <c r="C9" s="75"/>
      <c r="D9" s="75"/>
      <c r="F9" s="100">
        <v>0</v>
      </c>
      <c r="G9" s="81"/>
      <c r="H9" s="83"/>
      <c r="I9" s="102"/>
      <c r="J9" s="81"/>
      <c r="K9" s="83"/>
      <c r="L9" s="102"/>
      <c r="M9" s="81">
        <f>B5</f>
        <v>100</v>
      </c>
      <c r="N9" s="83">
        <f>C5</f>
        <v>100</v>
      </c>
      <c r="O9" s="102">
        <f>D5</f>
        <v>100</v>
      </c>
      <c r="P9" s="85">
        <f>SUMPRODUCT(M9:O9,$B$11:$D$11)</f>
        <v>10000</v>
      </c>
      <c r="S9" s="75" t="s">
        <v>98</v>
      </c>
      <c r="T9" s="126">
        <v>10000</v>
      </c>
      <c r="U9" s="75"/>
      <c r="V9" s="76"/>
      <c r="X9" s="109">
        <v>1</v>
      </c>
      <c r="Y9" s="122" cm="1">
        <f t="array" ref="Y9:AA9">simcorr($B$15:$D$17)</f>
        <v>-1.2227257921115977</v>
      </c>
      <c r="Z9" s="119">
        <v>-1.4054893046316976</v>
      </c>
      <c r="AA9" s="123">
        <v>-0.91132343472557298</v>
      </c>
      <c r="AB9" s="124">
        <f>T$5*EXP(T$6*$T$8+T$7*SQRT($T$8)*Y9)</f>
        <v>72.846351451089305</v>
      </c>
      <c r="AC9" s="120">
        <f t="shared" ref="AC9:AD9" si="0">U$5*EXP(U$6*$T$8+U$7*SQRT($T$8)*Z9)</f>
        <v>77.020554289902179</v>
      </c>
      <c r="AD9" s="121">
        <f t="shared" si="0"/>
        <v>75.236825515686974</v>
      </c>
      <c r="AE9" s="121">
        <f>SUMPRODUCT(AB9:AD9,$T$11:$V$11)</f>
        <v>7457.6707115652698</v>
      </c>
    </row>
    <row r="10" spans="1:31" x14ac:dyDescent="0.2">
      <c r="A10" s="75" t="s">
        <v>99</v>
      </c>
      <c r="B10" s="126">
        <v>0.5</v>
      </c>
      <c r="C10" s="126">
        <v>0.3</v>
      </c>
      <c r="D10" s="75">
        <f>1-B10-C10</f>
        <v>0.2</v>
      </c>
      <c r="E10" s="28" t="str" cm="1">
        <f t="array" aca="1" ref="E10" ca="1">getformula(D10)</f>
        <v>&lt;--  =1-B10-C10</v>
      </c>
      <c r="F10" s="100">
        <v>1</v>
      </c>
      <c r="G10" s="103">
        <f ca="1">_xlfn.NORM.S.INV(RAND())</f>
        <v>-0.11374953499524283</v>
      </c>
      <c r="H10" s="2">
        <f t="shared" ref="H10:I25" ca="1" si="1">_xlfn.NORM.S.INV(RAND())</f>
        <v>-3.9119935536852349E-2</v>
      </c>
      <c r="I10" s="104">
        <f t="shared" ca="1" si="1"/>
        <v>-1.0572286134752251</v>
      </c>
      <c r="J10" s="103" cm="1">
        <f t="array" aca="1" ref="J10:L10" ca="1">MMULT(G10:I10,TRANSPOSE(cholesky($B$15:$D$17)))</f>
        <v>-0.11374953499524283</v>
      </c>
      <c r="K10" s="2">
        <f ca="1"/>
        <v>2.2995909528297651E-2</v>
      </c>
      <c r="L10" s="104">
        <f ca="1"/>
        <v>-0.42926187626713946</v>
      </c>
      <c r="M10" s="107">
        <f t="shared" ref="M10:M73" ca="1" si="2">M9*EXP(B$6*$B$8+B$7*SQRT($B$8)*J10)</f>
        <v>99.80506509994656</v>
      </c>
      <c r="N10" s="13">
        <f t="shared" ref="N10:N73" ca="1" si="3">N9*EXP(C$6*$B$8+C$7*SQRT($B$8)*K10)</f>
        <v>100.03691544276376</v>
      </c>
      <c r="O10" s="94">
        <f t="shared" ref="O10:O73" ca="1" si="4">O9*EXP(D$6*$B$8+D$7*SQRT($B$8)*L10)</f>
        <v>98.95559990392448</v>
      </c>
      <c r="P10" s="111">
        <f t="shared" ref="P10:P73" ca="1" si="5">SUMPRODUCT(M10:O10,$B$11:$D$11)</f>
        <v>9970.4727163587304</v>
      </c>
      <c r="Q10" s="13"/>
      <c r="S10" s="75" t="s">
        <v>99</v>
      </c>
      <c r="T10" s="126">
        <v>0.5</v>
      </c>
      <c r="U10" s="126">
        <v>0.3</v>
      </c>
      <c r="V10" s="75">
        <f>1-T10-U10</f>
        <v>0.2</v>
      </c>
      <c r="X10" s="100">
        <v>2</v>
      </c>
      <c r="Y10" s="103" cm="1">
        <f t="array" ref="Y10:AA10">simcorr($B$15:$D$17)</f>
        <v>0.19995255563315945</v>
      </c>
      <c r="Z10" s="2">
        <v>-2.078767859745124</v>
      </c>
      <c r="AA10" s="104">
        <v>-2.5848870944093476</v>
      </c>
      <c r="AB10" s="107">
        <f>T$5*EXP(T$6*$T$8+T$7*SQRT($T$8)*Y10)</f>
        <v>111.62621822400614</v>
      </c>
      <c r="AC10" s="13">
        <f t="shared" ref="AC10:AC73" si="6">U$5*EXP(U$6*$T$8+U$7*SQRT($T$8)*Z10)</f>
        <v>67.317256410220438</v>
      </c>
      <c r="AD10" s="94">
        <f t="shared" ref="AD10:AD73" si="7">V$5*EXP(V$6*$T$8+V$7*SQRT($T$8)*AA10)</f>
        <v>38.521454592524819</v>
      </c>
      <c r="AE10" s="94">
        <f t="shared" ref="AE10:AE73" si="8">SUMPRODUCT(AB10:AD10,$T$11:$V$11)</f>
        <v>8371.2576953574153</v>
      </c>
    </row>
    <row r="11" spans="1:31" x14ac:dyDescent="0.2">
      <c r="A11" s="75" t="s">
        <v>100</v>
      </c>
      <c r="B11" s="128">
        <f>$B$9*B10/B5</f>
        <v>50</v>
      </c>
      <c r="C11" s="128">
        <f t="shared" ref="C11:D11" si="9">$B$9*C10/C5</f>
        <v>30</v>
      </c>
      <c r="D11" s="128">
        <f t="shared" si="9"/>
        <v>20</v>
      </c>
      <c r="E11" s="28" t="str" cm="1">
        <f t="array" aca="1" ref="E11" ca="1">getformula(D11)</f>
        <v>&lt;--  =$B$9*D10/D5</v>
      </c>
      <c r="F11" s="100">
        <v>2</v>
      </c>
      <c r="G11" s="103">
        <f t="shared" ref="G11:I74" ca="1" si="10">_xlfn.NORM.S.INV(RAND())</f>
        <v>-1.8273456287891365</v>
      </c>
      <c r="H11" s="2">
        <f t="shared" ca="1" si="1"/>
        <v>-0.35121777363344997</v>
      </c>
      <c r="I11" s="104">
        <f t="shared" ca="1" si="1"/>
        <v>-1.4767389489543079</v>
      </c>
      <c r="J11" s="103" cm="1">
        <f t="array" aca="1" ref="J11:L11" ca="1">MMULT(G11:I11,TRANSPOSE(cholesky($B$15:$D$17)))</f>
        <v>-1.8273456287891365</v>
      </c>
      <c r="K11" s="2">
        <f ca="1"/>
        <v>0.60950930016738813</v>
      </c>
      <c r="L11" s="104">
        <f ca="1"/>
        <v>1.2040288236863428E-2</v>
      </c>
      <c r="M11" s="107">
        <f t="shared" ca="1" si="2"/>
        <v>96.436403582209977</v>
      </c>
      <c r="N11" s="13">
        <f t="shared" ca="1" si="3"/>
        <v>100.81606649379232</v>
      </c>
      <c r="O11" s="94">
        <f t="shared" ca="1" si="4"/>
        <v>99.017055272811376</v>
      </c>
      <c r="P11" s="111">
        <f t="shared" ca="1" si="5"/>
        <v>9826.6432793804961</v>
      </c>
      <c r="Q11" s="113"/>
      <c r="S11" s="75" t="s">
        <v>100</v>
      </c>
      <c r="T11" s="128">
        <f>$B$9*T10/T5</f>
        <v>50</v>
      </c>
      <c r="U11" s="128">
        <f t="shared" ref="U11" si="11">$B$9*U10/U5</f>
        <v>30</v>
      </c>
      <c r="V11" s="128">
        <f t="shared" ref="V11" si="12">$B$9*V10/V5</f>
        <v>20</v>
      </c>
      <c r="X11" s="100">
        <v>3</v>
      </c>
      <c r="Y11" s="103" cm="1">
        <f t="array" ref="Y11:AA11">simcorr($B$15:$D$17)</f>
        <v>-0.3006260684183874</v>
      </c>
      <c r="Z11" s="2">
        <v>-0.82564823791478625</v>
      </c>
      <c r="AA11" s="104">
        <v>-0.93581947966883672</v>
      </c>
      <c r="AB11" s="107">
        <f t="shared" ref="AB11:AB73" si="13">T$5*EXP(T$6*$T$8+T$7*SQRT($T$8)*Y11)</f>
        <v>96.060900012055853</v>
      </c>
      <c r="AC11" s="13">
        <f t="shared" si="6"/>
        <v>86.491015233078301</v>
      </c>
      <c r="AD11" s="94">
        <f t="shared" si="7"/>
        <v>74.503223590500539</v>
      </c>
      <c r="AE11" s="94">
        <f t="shared" si="8"/>
        <v>8887.8399294051524</v>
      </c>
    </row>
    <row r="12" spans="1:31" x14ac:dyDescent="0.2">
      <c r="A12" s="65" t="s">
        <v>101</v>
      </c>
      <c r="F12" s="100">
        <v>3</v>
      </c>
      <c r="G12" s="103">
        <f t="shared" ca="1" si="10"/>
        <v>1.3616898824519248</v>
      </c>
      <c r="H12" s="2">
        <f t="shared" ca="1" si="1"/>
        <v>1.1068114035309495</v>
      </c>
      <c r="I12" s="104">
        <f t="shared" ca="1" si="1"/>
        <v>-0.40525195514778839</v>
      </c>
      <c r="J12" s="103" cm="1">
        <f t="array" aca="1" ref="J12:L12" ca="1">MMULT(G12:I12,TRANSPOSE(cholesky($B$15:$D$17)))</f>
        <v>1.3616898824519248</v>
      </c>
      <c r="K12" s="2">
        <f ca="1"/>
        <v>0.27768185143014934</v>
      </c>
      <c r="L12" s="104">
        <f ca="1"/>
        <v>-2.5210576846373983E-2</v>
      </c>
      <c r="M12" s="107">
        <f t="shared" ca="1" si="2"/>
        <v>98.969893071271457</v>
      </c>
      <c r="N12" s="13">
        <f t="shared" ca="1" si="3"/>
        <v>101.17741503164332</v>
      </c>
      <c r="O12" s="94">
        <f t="shared" ca="1" si="4"/>
        <v>98.985593987767899</v>
      </c>
      <c r="P12" s="111">
        <f ca="1">SUMPRODUCT(M12:O12,$B$11:$D$11)</f>
        <v>9963.5289842682305</v>
      </c>
      <c r="Q12" s="113"/>
      <c r="S12" s="65" t="s">
        <v>101</v>
      </c>
      <c r="X12" s="100">
        <v>4</v>
      </c>
      <c r="Y12" s="103" cm="1">
        <f t="array" ref="Y12:AA12">simcorr($B$15:$D$17)</f>
        <v>2.5576457155940222</v>
      </c>
      <c r="Z12" s="2">
        <v>-3.1541203755514489</v>
      </c>
      <c r="AA12" s="104">
        <v>-2.5793680351836468</v>
      </c>
      <c r="AB12" s="107">
        <f t="shared" si="13"/>
        <v>226.43635242014923</v>
      </c>
      <c r="AC12" s="13">
        <f t="shared" si="6"/>
        <v>54.290329159120219</v>
      </c>
      <c r="AD12" s="94">
        <f t="shared" si="7"/>
        <v>38.606589406507346</v>
      </c>
      <c r="AE12" s="94">
        <f t="shared" si="8"/>
        <v>13722.659283911216</v>
      </c>
    </row>
    <row r="13" spans="1:31" x14ac:dyDescent="0.2">
      <c r="F13" s="100">
        <v>4</v>
      </c>
      <c r="G13" s="103">
        <f t="shared" ca="1" si="10"/>
        <v>-0.81676892080890029</v>
      </c>
      <c r="H13" s="2">
        <f t="shared" ca="1" si="1"/>
        <v>-0.47514141187986225</v>
      </c>
      <c r="I13" s="104">
        <f t="shared" ca="1" si="1"/>
        <v>-0.78487380956820352</v>
      </c>
      <c r="J13" s="103" cm="1">
        <f t="array" aca="1" ref="J13:L13" ca="1">MMULT(G13:I13,TRANSPOSE(cholesky($B$15:$D$17)))</f>
        <v>-0.81676892080890029</v>
      </c>
      <c r="K13" s="2">
        <f ca="1"/>
        <v>-3.100072673515808E-3</v>
      </c>
      <c r="L13" s="104">
        <f ca="1"/>
        <v>-0.28733971098199218</v>
      </c>
      <c r="M13" s="107">
        <f t="shared" ca="1" si="2"/>
        <v>97.473312682000397</v>
      </c>
      <c r="N13" s="13">
        <f t="shared" ca="1" si="3"/>
        <v>101.18149335637639</v>
      </c>
      <c r="O13" s="94">
        <f t="shared" ca="1" si="4"/>
        <v>98.302701053053113</v>
      </c>
      <c r="P13" s="111">
        <f t="shared" ca="1" si="5"/>
        <v>9875.1644558523731</v>
      </c>
      <c r="Q13" s="113"/>
      <c r="X13" s="100">
        <v>5</v>
      </c>
      <c r="Y13" s="103" cm="1">
        <f t="array" ref="Y13:AA13">simcorr($B$15:$D$17)</f>
        <v>1.1501655363218664</v>
      </c>
      <c r="Z13" s="2">
        <v>0.65224119039705553</v>
      </c>
      <c r="AA13" s="104">
        <v>0.93566948813806428</v>
      </c>
      <c r="AB13" s="107">
        <f t="shared" si="13"/>
        <v>148.44579086011024</v>
      </c>
      <c r="AC13" s="13">
        <f t="shared" si="6"/>
        <v>116.23551378116221</v>
      </c>
      <c r="AD13" s="94">
        <f t="shared" si="7"/>
        <v>157.50197238132665</v>
      </c>
      <c r="AE13" s="94">
        <f t="shared" si="8"/>
        <v>14059.394404066912</v>
      </c>
    </row>
    <row r="14" spans="1:31" x14ac:dyDescent="0.2">
      <c r="A14" s="15" t="s">
        <v>38</v>
      </c>
      <c r="F14" s="100">
        <v>5</v>
      </c>
      <c r="G14" s="103">
        <f t="shared" ca="1" si="10"/>
        <v>0.19191946588846609</v>
      </c>
      <c r="H14" s="2">
        <f t="shared" ca="1" si="1"/>
        <v>-1.1504946340518905</v>
      </c>
      <c r="I14" s="104">
        <f t="shared" ca="1" si="1"/>
        <v>-1.1234048256464746</v>
      </c>
      <c r="J14" s="103" cm="1">
        <f t="array" aca="1" ref="J14:L14" ca="1">MMULT(G14:I14,TRANSPOSE(cholesky($B$15:$D$17)))</f>
        <v>0.19191946588846609</v>
      </c>
      <c r="K14" s="2">
        <f ca="1"/>
        <v>-1.0923173129508514</v>
      </c>
      <c r="L14" s="104">
        <f ca="1"/>
        <v>-1.4448359939069619</v>
      </c>
      <c r="M14" s="107">
        <f t="shared" ca="1" si="2"/>
        <v>97.846896276602862</v>
      </c>
      <c r="N14" s="13">
        <f t="shared" ca="1" si="3"/>
        <v>99.806501716177451</v>
      </c>
      <c r="O14" s="94">
        <f t="shared" ca="1" si="4"/>
        <v>94.818308641359792</v>
      </c>
      <c r="P14" s="111">
        <f t="shared" ca="1" si="5"/>
        <v>9782.9060381426625</v>
      </c>
      <c r="Q14" s="113"/>
      <c r="S14" s="15" t="s">
        <v>38</v>
      </c>
      <c r="X14" s="100">
        <v>6</v>
      </c>
      <c r="Y14" s="103" cm="1">
        <f t="array" ref="Y14:AA14">simcorr($B$15:$D$17)</f>
        <v>-2.3969763511867339</v>
      </c>
      <c r="Z14" s="2">
        <v>1.3349143584104628</v>
      </c>
      <c r="AA14" s="104">
        <v>1.3086870002500557</v>
      </c>
      <c r="AB14" s="107">
        <f t="shared" si="13"/>
        <v>51.217295648260354</v>
      </c>
      <c r="AC14" s="13">
        <f t="shared" si="6"/>
        <v>133.24013914856116</v>
      </c>
      <c r="AD14" s="94">
        <f t="shared" si="7"/>
        <v>182.84613120787355</v>
      </c>
      <c r="AE14" s="94">
        <f t="shared" si="8"/>
        <v>10214.991581027323</v>
      </c>
    </row>
    <row r="15" spans="1:31" x14ac:dyDescent="0.2">
      <c r="A15" s="23" t="s">
        <v>35</v>
      </c>
      <c r="B15" s="71">
        <v>1</v>
      </c>
      <c r="C15" s="71">
        <v>-0.5</v>
      </c>
      <c r="D15" s="71">
        <v>-0.5</v>
      </c>
      <c r="F15" s="100">
        <v>6</v>
      </c>
      <c r="G15" s="103">
        <f t="shared" ca="1" si="10"/>
        <v>-0.40406326647727075</v>
      </c>
      <c r="H15" s="2">
        <f t="shared" ca="1" si="1"/>
        <v>-1.570000206345745</v>
      </c>
      <c r="I15" s="104">
        <f t="shared" ca="1" si="1"/>
        <v>-1.5939544743254315</v>
      </c>
      <c r="J15" s="103" cm="1">
        <f t="array" aca="1" ref="J15:L15" ca="1">MMULT(G15:I15,TRANSPOSE(cholesky($B$15:$D$17)))</f>
        <v>-0.40406326647727075</v>
      </c>
      <c r="K15" s="2">
        <f ca="1"/>
        <v>-1.1576284294035903</v>
      </c>
      <c r="L15" s="104">
        <f ca="1"/>
        <v>-1.6650074632626355</v>
      </c>
      <c r="M15" s="107">
        <f t="shared" ca="1" si="2"/>
        <v>97.12184350570233</v>
      </c>
      <c r="N15" s="13">
        <f t="shared" ca="1" si="3"/>
        <v>98.369219623864822</v>
      </c>
      <c r="O15" s="94">
        <f t="shared" ca="1" si="4"/>
        <v>90.95143979855257</v>
      </c>
      <c r="P15" s="111">
        <f t="shared" ca="1" si="5"/>
        <v>9626.1975599721118</v>
      </c>
      <c r="Q15" s="113"/>
      <c r="S15" s="15" t="s">
        <v>35</v>
      </c>
      <c r="T15" s="71">
        <v>1</v>
      </c>
      <c r="U15" s="71">
        <v>-0.5</v>
      </c>
      <c r="V15" s="71">
        <v>-0.5</v>
      </c>
      <c r="X15" s="100">
        <v>7</v>
      </c>
      <c r="Y15" s="103" cm="1">
        <f t="array" ref="Y15:AA15">simcorr($B$15:$D$17)</f>
        <v>-1.1202008128344061</v>
      </c>
      <c r="Z15" s="2">
        <v>1.5938103317341867</v>
      </c>
      <c r="AA15" s="104">
        <v>1.1925706574532058</v>
      </c>
      <c r="AB15" s="107">
        <f t="shared" si="13"/>
        <v>75.1217358357558</v>
      </c>
      <c r="AC15" s="13">
        <f t="shared" si="6"/>
        <v>140.32094347430717</v>
      </c>
      <c r="AD15" s="94">
        <f t="shared" si="7"/>
        <v>174.54776846553389</v>
      </c>
      <c r="AE15" s="94">
        <f t="shared" si="8"/>
        <v>11456.670465327683</v>
      </c>
    </row>
    <row r="16" spans="1:31" x14ac:dyDescent="0.2">
      <c r="A16" s="23" t="s">
        <v>36</v>
      </c>
      <c r="B16" s="71">
        <v>-0.5</v>
      </c>
      <c r="C16" s="71">
        <v>1</v>
      </c>
      <c r="D16" s="71">
        <v>0.9</v>
      </c>
      <c r="F16" s="100">
        <v>7</v>
      </c>
      <c r="G16" s="103">
        <f t="shared" ca="1" si="10"/>
        <v>-1.3191364329045585</v>
      </c>
      <c r="H16" s="2">
        <f t="shared" ca="1" si="1"/>
        <v>0.18245379678072338</v>
      </c>
      <c r="I16" s="104">
        <f t="shared" ca="1" si="1"/>
        <v>-0.34097399032385461</v>
      </c>
      <c r="J16" s="103" cm="1">
        <f t="array" aca="1" ref="J16:L16" ca="1">MMULT(G16:I16,TRANSPOSE(cholesky($B$15:$D$17)))</f>
        <v>-1.3191364329045585</v>
      </c>
      <c r="K16" s="2">
        <f ca="1"/>
        <v>0.81757783948130913</v>
      </c>
      <c r="L16" s="104">
        <f ca="1"/>
        <v>0.64919228866474965</v>
      </c>
      <c r="M16" s="107">
        <f t="shared" ca="1" si="2"/>
        <v>94.749388131421867</v>
      </c>
      <c r="N16" s="13">
        <f t="shared" ca="1" si="3"/>
        <v>99.39559771268209</v>
      </c>
      <c r="O16" s="94">
        <f t="shared" ca="1" si="4"/>
        <v>92.480822981050821</v>
      </c>
      <c r="P16" s="111">
        <f t="shared" ca="1" si="5"/>
        <v>9568.9537975725725</v>
      </c>
      <c r="Q16" s="13"/>
      <c r="S16" s="15" t="s">
        <v>36</v>
      </c>
      <c r="T16" s="71">
        <v>-0.5</v>
      </c>
      <c r="U16" s="71">
        <v>1</v>
      </c>
      <c r="V16" s="71">
        <v>0.9</v>
      </c>
      <c r="X16" s="100">
        <v>8</v>
      </c>
      <c r="Y16" s="103" cm="1">
        <f t="array" ref="Y16:AA16">simcorr($B$15:$D$17)</f>
        <v>-1.4319324723016476</v>
      </c>
      <c r="Z16" s="2">
        <v>1.2151811175355733</v>
      </c>
      <c r="AA16" s="104">
        <v>0.87491391915997452</v>
      </c>
      <c r="AB16" s="107">
        <f t="shared" si="13"/>
        <v>68.414886805137968</v>
      </c>
      <c r="AC16" s="13">
        <f t="shared" si="6"/>
        <v>130.08738403110783</v>
      </c>
      <c r="AD16" s="94">
        <f t="shared" si="7"/>
        <v>153.72045930919614</v>
      </c>
      <c r="AE16" s="94">
        <f t="shared" si="8"/>
        <v>10397.775047374056</v>
      </c>
    </row>
    <row r="17" spans="1:31" x14ac:dyDescent="0.2">
      <c r="A17" s="23" t="s">
        <v>37</v>
      </c>
      <c r="B17" s="71">
        <f>D15</f>
        <v>-0.5</v>
      </c>
      <c r="C17" s="71">
        <f>D16</f>
        <v>0.9</v>
      </c>
      <c r="D17" s="71">
        <v>1</v>
      </c>
      <c r="F17" s="100">
        <v>8</v>
      </c>
      <c r="G17" s="103">
        <f t="shared" ca="1" si="10"/>
        <v>0.18784646178316397</v>
      </c>
      <c r="H17" s="2">
        <f t="shared" ca="1" si="1"/>
        <v>-0.93795510883054745</v>
      </c>
      <c r="I17" s="104">
        <f t="shared" ca="1" si="1"/>
        <v>-0.70212979722624369</v>
      </c>
      <c r="J17" s="103" cm="1">
        <f t="array" aca="1" ref="J17:L17" ca="1">MMULT(G17:I17,TRANSPOSE(cholesky($B$15:$D$17)))</f>
        <v>0.18784646178316397</v>
      </c>
      <c r="K17" s="2">
        <f ca="1"/>
        <v>-0.90621618274823379</v>
      </c>
      <c r="L17" s="104">
        <f ca="1"/>
        <v>-1.101265199330612</v>
      </c>
      <c r="M17" s="107">
        <f t="shared" ca="1" si="2"/>
        <v>95.105211035010285</v>
      </c>
      <c r="N17" s="13">
        <f t="shared" ca="1" si="3"/>
        <v>98.275026250916511</v>
      </c>
      <c r="O17" s="94">
        <f t="shared" ca="1" si="4"/>
        <v>89.978386321388882</v>
      </c>
      <c r="P17" s="111">
        <f t="shared" ca="1" si="5"/>
        <v>9503.0790657057878</v>
      </c>
      <c r="Q17" s="13"/>
      <c r="S17" s="15" t="s">
        <v>37</v>
      </c>
      <c r="T17" s="71">
        <f>V15</f>
        <v>-0.5</v>
      </c>
      <c r="U17" s="71">
        <f>V16</f>
        <v>0.9</v>
      </c>
      <c r="V17" s="71">
        <v>1</v>
      </c>
      <c r="X17" s="100">
        <v>9</v>
      </c>
      <c r="Y17" s="103" cm="1">
        <f t="array" ref="Y17:AA17">simcorr($B$15:$D$17)</f>
        <v>-0.96121036776689284</v>
      </c>
      <c r="Z17" s="2">
        <v>0.84167029837721619</v>
      </c>
      <c r="AA17" s="104">
        <v>0.53031308682372902</v>
      </c>
      <c r="AB17" s="107">
        <f t="shared" si="13"/>
        <v>78.791653851007055</v>
      </c>
      <c r="AC17" s="13">
        <f t="shared" si="6"/>
        <v>120.7236737108372</v>
      </c>
      <c r="AD17" s="94">
        <f t="shared" si="7"/>
        <v>133.92707303449777</v>
      </c>
      <c r="AE17" s="94">
        <f t="shared" si="8"/>
        <v>10239.834364565424</v>
      </c>
    </row>
    <row r="18" spans="1:31" x14ac:dyDescent="0.2">
      <c r="F18" s="100">
        <v>9</v>
      </c>
      <c r="G18" s="103">
        <f t="shared" ca="1" si="10"/>
        <v>2.3855210050946112</v>
      </c>
      <c r="H18" s="2">
        <f t="shared" ca="1" si="1"/>
        <v>2.2249980492130839E-2</v>
      </c>
      <c r="I18" s="104">
        <f t="shared" ca="1" si="1"/>
        <v>-1.4091329609778158</v>
      </c>
      <c r="J18" s="103" cm="1">
        <f t="array" aca="1" ref="J18:L18" ca="1">MMULT(G18:I18,TRANSPOSE(cholesky($B$15:$D$17)))</f>
        <v>2.3855210050946112</v>
      </c>
      <c r="K18" s="2">
        <f ca="1"/>
        <v>-1.1734914542074122</v>
      </c>
      <c r="L18" s="104">
        <f ca="1"/>
        <v>-1.7848756826311916</v>
      </c>
      <c r="M18" s="107">
        <f t="shared" ca="1" si="2"/>
        <v>99.510611383302845</v>
      </c>
      <c r="N18" s="13">
        <f t="shared" ca="1" si="3"/>
        <v>96.840442443471986</v>
      </c>
      <c r="O18" s="94">
        <f t="shared" ca="1" si="4"/>
        <v>86.048604915328596</v>
      </c>
      <c r="P18" s="111">
        <f t="shared" ca="1" si="5"/>
        <v>9601.7159407758736</v>
      </c>
      <c r="Q18" s="13"/>
      <c r="X18" s="100">
        <v>10</v>
      </c>
      <c r="Y18" s="103" cm="1">
        <f t="array" ref="Y18:AA18">simcorr($B$15:$D$17)</f>
        <v>-3.4124086894869822E-2</v>
      </c>
      <c r="Z18" s="2">
        <v>-0.25169138693149867</v>
      </c>
      <c r="AA18" s="104">
        <v>-0.53003538768168923</v>
      </c>
      <c r="AB18" s="107">
        <f t="shared" si="13"/>
        <v>104.05638960285405</v>
      </c>
      <c r="AC18" s="13">
        <f t="shared" si="6"/>
        <v>97.011730928842539</v>
      </c>
      <c r="AD18" s="94">
        <f t="shared" si="7"/>
        <v>87.632859049669335</v>
      </c>
      <c r="AE18" s="94">
        <f t="shared" si="8"/>
        <v>9865.8285890013649</v>
      </c>
    </row>
    <row r="19" spans="1:31" x14ac:dyDescent="0.2">
      <c r="A19" s="15" t="s">
        <v>102</v>
      </c>
      <c r="F19" s="100">
        <v>10</v>
      </c>
      <c r="G19" s="103">
        <f t="shared" ca="1" si="10"/>
        <v>0.40072649187984349</v>
      </c>
      <c r="H19" s="2">
        <f t="shared" ca="1" si="1"/>
        <v>0.15709814609912115</v>
      </c>
      <c r="I19" s="104">
        <f t="shared" ca="1" si="1"/>
        <v>0.45286657874812641</v>
      </c>
      <c r="J19" s="103" cm="1">
        <f t="array" aca="1" ref="J19:L19" ca="1">MMULT(G19:I19,TRANSPOSE(cholesky($B$15:$D$17)))</f>
        <v>0.40072649187984349</v>
      </c>
      <c r="K19" s="2">
        <f ca="1"/>
        <v>-6.4312260530643622E-2</v>
      </c>
      <c r="L19" s="104">
        <f ca="1"/>
        <v>0.11320833260423335</v>
      </c>
      <c r="M19" s="107">
        <f t="shared" ca="1" si="2"/>
        <v>100.28696406817818</v>
      </c>
      <c r="N19" s="13">
        <f t="shared" ca="1" si="3"/>
        <v>96.769688278498194</v>
      </c>
      <c r="O19" s="94">
        <f t="shared" ca="1" si="4"/>
        <v>86.321815437136095</v>
      </c>
      <c r="P19" s="111">
        <f t="shared" ca="1" si="5"/>
        <v>9643.8751605065772</v>
      </c>
      <c r="Q19" s="13"/>
      <c r="X19" s="100">
        <v>11</v>
      </c>
      <c r="Y19" s="103" cm="1">
        <f t="array" ref="Y19:AA19">simcorr($B$15:$D$17)</f>
        <v>-7.7603907380829326E-2</v>
      </c>
      <c r="Z19" s="2">
        <v>0.57505006861625596</v>
      </c>
      <c r="AA19" s="104">
        <v>0.52054486488018337</v>
      </c>
      <c r="AB19" s="107">
        <f t="shared" si="13"/>
        <v>102.70789760904589</v>
      </c>
      <c r="AC19" s="13">
        <f t="shared" si="6"/>
        <v>114.45482454833081</v>
      </c>
      <c r="AD19" s="94">
        <f t="shared" si="7"/>
        <v>133.40480228081958</v>
      </c>
      <c r="AE19" s="94">
        <f t="shared" si="8"/>
        <v>11237.135662518611</v>
      </c>
    </row>
    <row r="20" spans="1:31" x14ac:dyDescent="0.2">
      <c r="A20" s="23" t="s">
        <v>35</v>
      </c>
      <c r="B20" s="25" cm="1">
        <f t="array" ref="B20:D22">cholesky(B15:D17)</f>
        <v>1</v>
      </c>
      <c r="C20" s="13">
        <v>0</v>
      </c>
      <c r="D20" s="13">
        <v>0</v>
      </c>
      <c r="F20" s="100">
        <v>11</v>
      </c>
      <c r="G20" s="103">
        <f t="shared" ca="1" si="10"/>
        <v>0.43209596227453329</v>
      </c>
      <c r="H20" s="2">
        <f t="shared" ca="1" si="1"/>
        <v>9.2695297163914211E-2</v>
      </c>
      <c r="I20" s="104">
        <f t="shared" ca="1" si="1"/>
        <v>9.9335933094415449E-2</v>
      </c>
      <c r="J20" s="103" cm="1">
        <f t="array" aca="1" ref="J20:L20" ca="1">MMULT(G20:I20,TRANSPOSE(cholesky($B$15:$D$17)))</f>
        <v>0.43209596227453329</v>
      </c>
      <c r="K20" s="2">
        <f ca="1"/>
        <v>-0.13577149898196933</v>
      </c>
      <c r="L20" s="104">
        <f ca="1"/>
        <v>-0.10355700164138905</v>
      </c>
      <c r="M20" s="107">
        <f t="shared" ca="1" si="2"/>
        <v>101.12930807384035</v>
      </c>
      <c r="N20" s="13">
        <f t="shared" ca="1" si="3"/>
        <v>96.611966716913869</v>
      </c>
      <c r="O20" s="94">
        <f t="shared" ca="1" si="4"/>
        <v>86.124198353929117</v>
      </c>
      <c r="P20" s="111">
        <f t="shared" ca="1" si="5"/>
        <v>9677.3083722780157</v>
      </c>
      <c r="Q20" s="13"/>
      <c r="X20" s="100">
        <v>12</v>
      </c>
      <c r="Y20" s="103" cm="1">
        <f t="array" ref="Y20:AA20">simcorr($B$15:$D$17)</f>
        <v>-0.35242906071764646</v>
      </c>
      <c r="Z20" s="2">
        <v>2.6666213007632238</v>
      </c>
      <c r="AA20" s="104">
        <v>1.2675277215648533</v>
      </c>
      <c r="AB20" s="107">
        <f t="shared" si="13"/>
        <v>94.579567823074868</v>
      </c>
      <c r="AC20" s="13">
        <f t="shared" si="6"/>
        <v>173.90243892643142</v>
      </c>
      <c r="AD20" s="94">
        <f t="shared" si="7"/>
        <v>179.86045039296542</v>
      </c>
      <c r="AE20" s="94">
        <f t="shared" si="8"/>
        <v>13543.260566805993</v>
      </c>
    </row>
    <row r="21" spans="1:31" x14ac:dyDescent="0.2">
      <c r="A21" s="23" t="s">
        <v>36</v>
      </c>
      <c r="B21" s="25">
        <v>-0.5</v>
      </c>
      <c r="C21" s="25">
        <v>0.8660254037844386</v>
      </c>
      <c r="D21" s="13">
        <v>0</v>
      </c>
      <c r="F21" s="100">
        <v>12</v>
      </c>
      <c r="G21" s="103">
        <f t="shared" ca="1" si="10"/>
        <v>3.1328657374524349</v>
      </c>
      <c r="H21" s="2">
        <f t="shared" ca="1" si="1"/>
        <v>0.36139193355439286</v>
      </c>
      <c r="I21" s="104">
        <f t="shared" ca="1" si="1"/>
        <v>0.9714390101487298</v>
      </c>
      <c r="J21" s="103" cm="1">
        <f t="array" aca="1" ref="J21:L21" ca="1">MMULT(G21:I21,TRANSPOSE(cholesky($B$15:$D$17)))</f>
        <v>3.1328657374524349</v>
      </c>
      <c r="K21" s="2">
        <f ca="1"/>
        <v>-1.2534582735453355</v>
      </c>
      <c r="L21" s="104">
        <f ca="1"/>
        <v>-0.87547859762999158</v>
      </c>
      <c r="M21" s="107">
        <f t="shared" ca="1" si="2"/>
        <v>107.31881524281887</v>
      </c>
      <c r="N21" s="13">
        <f t="shared" ca="1" si="3"/>
        <v>95.105793504055228</v>
      </c>
      <c r="O21" s="94">
        <f t="shared" ca="1" si="4"/>
        <v>84.271850991310814</v>
      </c>
      <c r="P21" s="111">
        <f t="shared" ca="1" si="5"/>
        <v>9904.5515870888175</v>
      </c>
      <c r="Q21" s="13"/>
      <c r="X21" s="100">
        <v>13</v>
      </c>
      <c r="Y21" s="103" cm="1">
        <f t="array" ref="Y21:AA21">simcorr($B$15:$D$17)</f>
        <v>-0.65039367691816297</v>
      </c>
      <c r="Z21" s="2">
        <v>0.90853840783035356</v>
      </c>
      <c r="AA21" s="104">
        <v>0.16704795490516844</v>
      </c>
      <c r="AB21" s="107">
        <f t="shared" si="13"/>
        <v>86.492013735016656</v>
      </c>
      <c r="AC21" s="13">
        <f t="shared" si="6"/>
        <v>122.3490307062112</v>
      </c>
      <c r="AD21" s="94">
        <f t="shared" si="7"/>
        <v>115.8144530674173</v>
      </c>
      <c r="AE21" s="94">
        <f t="shared" si="8"/>
        <v>10311.360669285514</v>
      </c>
    </row>
    <row r="22" spans="1:31" x14ac:dyDescent="0.2">
      <c r="A22" s="23" t="s">
        <v>37</v>
      </c>
      <c r="B22" s="25">
        <v>-0.5</v>
      </c>
      <c r="C22" s="25">
        <v>0.75055534994651352</v>
      </c>
      <c r="D22" s="25">
        <v>0.43204937989385733</v>
      </c>
      <c r="F22" s="100">
        <v>13</v>
      </c>
      <c r="G22" s="103">
        <f t="shared" ca="1" si="10"/>
        <v>2.451205783295888</v>
      </c>
      <c r="H22" s="2">
        <f t="shared" ca="1" si="1"/>
        <v>0.38467503289555077</v>
      </c>
      <c r="I22" s="104">
        <f t="shared" ca="1" si="1"/>
        <v>2.1517529728011899</v>
      </c>
      <c r="J22" s="103" cm="1">
        <f t="array" aca="1" ref="J22:L22" ca="1">MMULT(G22:I22,TRANSPOSE(cholesky($B$15:$D$17)))</f>
        <v>2.451205783295888</v>
      </c>
      <c r="K22" s="2">
        <f ca="1"/>
        <v>-0.89246454095878247</v>
      </c>
      <c r="L22" s="104">
        <f ca="1"/>
        <v>-7.2194501338190831E-3</v>
      </c>
      <c r="M22" s="107">
        <f t="shared" ca="1" si="2"/>
        <v>112.42944100589605</v>
      </c>
      <c r="N22" s="13">
        <f t="shared" ca="1" si="3"/>
        <v>94.049877812650081</v>
      </c>
      <c r="O22" s="94">
        <f t="shared" ca="1" si="4"/>
        <v>84.283274585113674</v>
      </c>
      <c r="P22" s="111">
        <f t="shared" ca="1" si="5"/>
        <v>10128.63387637658</v>
      </c>
      <c r="Q22" s="13"/>
      <c r="X22" s="100">
        <v>14</v>
      </c>
      <c r="Y22" s="103" cm="1">
        <f t="array" ref="Y22:AA22">simcorr($B$15:$D$17)</f>
        <v>-6.9168256767866046E-2</v>
      </c>
      <c r="Z22" s="2">
        <v>-0.47782303619404914</v>
      </c>
      <c r="AA22" s="104">
        <v>-0.37867721591827286</v>
      </c>
      <c r="AB22" s="107">
        <f t="shared" si="13"/>
        <v>102.96814916064996</v>
      </c>
      <c r="AC22" s="13">
        <f t="shared" si="6"/>
        <v>92.721982348623996</v>
      </c>
      <c r="AD22" s="94">
        <f t="shared" si="7"/>
        <v>93.102338267308596</v>
      </c>
      <c r="AE22" s="94">
        <f t="shared" si="8"/>
        <v>9792.1136938373893</v>
      </c>
    </row>
    <row r="23" spans="1:31" x14ac:dyDescent="0.2">
      <c r="F23" s="100">
        <v>14</v>
      </c>
      <c r="G23" s="103">
        <f t="shared" ca="1" si="10"/>
        <v>-0.42847586616597977</v>
      </c>
      <c r="H23" s="2">
        <f t="shared" ca="1" si="1"/>
        <v>1.4886925632928114</v>
      </c>
      <c r="I23" s="104">
        <f t="shared" ca="1" si="1"/>
        <v>0.38932182992843872</v>
      </c>
      <c r="J23" s="103" cm="1">
        <f t="array" aca="1" ref="J23:L23" ca="1">MMULT(G23:I23,TRANSPOSE(cholesky($B$15:$D$17)))</f>
        <v>-0.42847586616597977</v>
      </c>
      <c r="K23" s="2">
        <f ca="1"/>
        <v>1.5034835113195379</v>
      </c>
      <c r="L23" s="104">
        <f ca="1"/>
        <v>1.4997903560877219</v>
      </c>
      <c r="M23" s="107">
        <f t="shared" ca="1" si="2"/>
        <v>111.54485687060674</v>
      </c>
      <c r="N23" s="13">
        <f t="shared" ca="1" si="3"/>
        <v>95.855968183233998</v>
      </c>
      <c r="O23" s="94">
        <f t="shared" ca="1" si="4"/>
        <v>87.557180110712551</v>
      </c>
      <c r="P23" s="111">
        <f t="shared" ca="1" si="5"/>
        <v>10204.065491241608</v>
      </c>
      <c r="Q23" s="13"/>
      <c r="X23" s="100">
        <v>15</v>
      </c>
      <c r="Y23" s="103" cm="1">
        <f t="array" ref="Y23:AA23">simcorr($B$15:$D$17)</f>
        <v>-0.8946542948138454</v>
      </c>
      <c r="Z23" s="2">
        <v>-0.55388079144702984</v>
      </c>
      <c r="AA23" s="104">
        <v>-0.24783822038667042</v>
      </c>
      <c r="AB23" s="107">
        <f t="shared" si="13"/>
        <v>80.380683917978885</v>
      </c>
      <c r="AC23" s="13">
        <f t="shared" si="6"/>
        <v>91.322210522060999</v>
      </c>
      <c r="AD23" s="94">
        <f t="shared" si="7"/>
        <v>98.104662927629121</v>
      </c>
      <c r="AE23" s="94">
        <f t="shared" si="8"/>
        <v>8720.793770113356</v>
      </c>
    </row>
    <row r="24" spans="1:31" x14ac:dyDescent="0.2">
      <c r="A24" s="15" t="s">
        <v>48</v>
      </c>
      <c r="F24" s="100">
        <v>15</v>
      </c>
      <c r="G24" s="103">
        <f t="shared" ca="1" si="10"/>
        <v>-0.19299572869395415</v>
      </c>
      <c r="H24" s="2">
        <f t="shared" ca="1" si="1"/>
        <v>0.5125212915914612</v>
      </c>
      <c r="I24" s="104">
        <f t="shared" ca="1" si="1"/>
        <v>0.45746397914075881</v>
      </c>
      <c r="J24" s="103" cm="1">
        <f t="array" aca="1" ref="J24:L24" ca="1">MMULT(G24:I24,TRANSPOSE(cholesky($B$15:$D$17)))</f>
        <v>-0.19299572869395415</v>
      </c>
      <c r="K24" s="2">
        <f ca="1"/>
        <v>0.54035432284559426</v>
      </c>
      <c r="L24" s="104">
        <f ca="1"/>
        <v>0.67882049022398672</v>
      </c>
      <c r="M24" s="107">
        <f t="shared" ca="1" si="2"/>
        <v>111.1608164898319</v>
      </c>
      <c r="N24" s="13">
        <f t="shared" ca="1" si="3"/>
        <v>96.518425028826115</v>
      </c>
      <c r="O24" s="94">
        <f t="shared" ca="1" si="4"/>
        <v>89.095978236569181</v>
      </c>
      <c r="P24" s="111">
        <f t="shared" ca="1" si="5"/>
        <v>10235.513140087762</v>
      </c>
      <c r="Q24" s="13"/>
      <c r="X24" s="100">
        <v>16</v>
      </c>
      <c r="Y24" s="103" cm="1">
        <f t="array" ref="Y24:AA24">simcorr($B$15:$D$17)</f>
        <v>-0.72546866241070085</v>
      </c>
      <c r="Z24" s="2">
        <v>0.39972212620112751</v>
      </c>
      <c r="AA24" s="104">
        <v>0.75234972402762823</v>
      </c>
      <c r="AB24" s="107">
        <f t="shared" si="13"/>
        <v>84.5657710535597</v>
      </c>
      <c r="AC24" s="13">
        <f t="shared" si="6"/>
        <v>110.51095001740241</v>
      </c>
      <c r="AD24" s="94">
        <f t="shared" si="7"/>
        <v>146.36596216162411</v>
      </c>
      <c r="AE24" s="94">
        <f t="shared" si="8"/>
        <v>10470.936296432539</v>
      </c>
    </row>
    <row r="25" spans="1:31" x14ac:dyDescent="0.2">
      <c r="A25" s="23" t="s">
        <v>35</v>
      </c>
      <c r="B25" s="25" cm="1">
        <f t="array" ref="B25:D27">TRANSPOSE(B20:D22)</f>
        <v>1</v>
      </c>
      <c r="C25" s="25">
        <v>-0.5</v>
      </c>
      <c r="D25" s="25">
        <v>-0.5</v>
      </c>
      <c r="F25" s="100">
        <v>16</v>
      </c>
      <c r="G25" s="103">
        <f t="shared" ca="1" si="10"/>
        <v>0.49919933006232997</v>
      </c>
      <c r="H25" s="2">
        <f t="shared" ca="1" si="1"/>
        <v>0.33266456014421275</v>
      </c>
      <c r="I25" s="104">
        <f t="shared" ca="1" si="1"/>
        <v>-0.86462932085417565</v>
      </c>
      <c r="J25" s="103" cm="1">
        <f t="array" aca="1" ref="J25:L25" ca="1">MMULT(G25:I25,TRANSPOSE(cholesky($B$15:$D$17)))</f>
        <v>0.49919933006232997</v>
      </c>
      <c r="K25" s="2">
        <f ca="1"/>
        <v>3.8496294992499513E-2</v>
      </c>
      <c r="L25" s="104">
        <f ca="1"/>
        <v>-0.37347906159041599</v>
      </c>
      <c r="M25" s="107">
        <f t="shared" ca="1" si="2"/>
        <v>112.23673470684939</v>
      </c>
      <c r="N25" s="13">
        <f t="shared" ca="1" si="3"/>
        <v>96.572912777608749</v>
      </c>
      <c r="O25" s="94">
        <f t="shared" ca="1" si="4"/>
        <v>88.289471801859904</v>
      </c>
      <c r="P25" s="111">
        <f t="shared" ca="1" si="5"/>
        <v>10274.813554707929</v>
      </c>
      <c r="Q25" s="13"/>
      <c r="X25" s="100">
        <v>17</v>
      </c>
      <c r="Y25" s="103" cm="1">
        <f t="array" ref="Y25:AA25">simcorr($B$15:$D$17)</f>
        <v>0.37618163954526401</v>
      </c>
      <c r="Z25" s="2">
        <v>-0.23295239876298546</v>
      </c>
      <c r="AA25" s="104">
        <v>0.95779766577749537</v>
      </c>
      <c r="AB25" s="107">
        <f t="shared" si="13"/>
        <v>117.68654337331212</v>
      </c>
      <c r="AC25" s="13">
        <f t="shared" si="6"/>
        <v>97.375993429158655</v>
      </c>
      <c r="AD25" s="94">
        <f t="shared" si="7"/>
        <v>158.90225302036748</v>
      </c>
      <c r="AE25" s="94">
        <f t="shared" si="8"/>
        <v>11983.652031947717</v>
      </c>
    </row>
    <row r="26" spans="1:31" x14ac:dyDescent="0.2">
      <c r="A26" s="23" t="s">
        <v>36</v>
      </c>
      <c r="B26" s="26">
        <v>0</v>
      </c>
      <c r="C26" s="25">
        <v>0.8660254037844386</v>
      </c>
      <c r="D26" s="25">
        <v>0.75055534994651352</v>
      </c>
      <c r="F26" s="100">
        <v>17</v>
      </c>
      <c r="G26" s="103">
        <f t="shared" ca="1" si="10"/>
        <v>-0.51615437444714918</v>
      </c>
      <c r="H26" s="2">
        <f t="shared" ca="1" si="10"/>
        <v>0.6650235686165501</v>
      </c>
      <c r="I26" s="104">
        <f t="shared" ca="1" si="10"/>
        <v>-1.3124375820469087</v>
      </c>
      <c r="J26" s="103" cm="1">
        <f t="array" aca="1" ref="J26:L26" ca="1">MMULT(G26:I26,TRANSPOSE(cholesky($B$15:$D$17)))</f>
        <v>-0.51615437444714918</v>
      </c>
      <c r="K26" s="2">
        <f ca="1"/>
        <v>0.83400449176089064</v>
      </c>
      <c r="L26" s="104">
        <f ca="1"/>
        <v>0.19017634101648817</v>
      </c>
      <c r="M26" s="107">
        <f t="shared" ca="1" si="2"/>
        <v>111.16931007605713</v>
      </c>
      <c r="N26" s="13">
        <f t="shared" ca="1" si="3"/>
        <v>97.600745322249367</v>
      </c>
      <c r="O26" s="94">
        <f t="shared" ca="1" si="4"/>
        <v>88.741737199521879</v>
      </c>
      <c r="P26" s="111">
        <f t="shared" ca="1" si="5"/>
        <v>10261.322607460776</v>
      </c>
      <c r="Q26" s="13"/>
      <c r="X26" s="100">
        <v>18</v>
      </c>
      <c r="Y26" s="103" cm="1">
        <f t="array" ref="Y26:AA26">simcorr($B$15:$D$17)</f>
        <v>-2.3348998240516319</v>
      </c>
      <c r="Z26" s="2">
        <v>0.35931419442091361</v>
      </c>
      <c r="AA26" s="104">
        <v>1.0961216381618197</v>
      </c>
      <c r="AB26" s="107">
        <f t="shared" si="13"/>
        <v>52.180050043984537</v>
      </c>
      <c r="AC26" s="13">
        <f t="shared" si="6"/>
        <v>109.62144537710559</v>
      </c>
      <c r="AD26" s="94">
        <f t="shared" si="7"/>
        <v>167.94202679568389</v>
      </c>
      <c r="AE26" s="94">
        <f t="shared" si="8"/>
        <v>9256.4863994260722</v>
      </c>
    </row>
    <row r="27" spans="1:31" x14ac:dyDescent="0.2">
      <c r="A27" s="23" t="s">
        <v>37</v>
      </c>
      <c r="B27" s="26">
        <v>0</v>
      </c>
      <c r="C27" s="13">
        <v>0</v>
      </c>
      <c r="D27" s="25">
        <v>0.43204937989385733</v>
      </c>
      <c r="F27" s="100">
        <v>18</v>
      </c>
      <c r="G27" s="103">
        <f t="shared" ca="1" si="10"/>
        <v>1.3615331169136204</v>
      </c>
      <c r="H27" s="2">
        <f t="shared" ca="1" si="10"/>
        <v>-1.9957644721533234</v>
      </c>
      <c r="I27" s="104">
        <f t="shared" ca="1" si="10"/>
        <v>1.9176819945560328</v>
      </c>
      <c r="J27" s="103" cm="1">
        <f t="array" aca="1" ref="J27:L27" ca="1">MMULT(G27:I27,TRANSPOSE(cholesky($B$15:$D$17)))</f>
        <v>1.3615331169136204</v>
      </c>
      <c r="K27" s="2">
        <f ca="1"/>
        <v>-2.4091492913120289</v>
      </c>
      <c r="L27" s="104">
        <f ca="1"/>
        <v>-1.3501649436831169</v>
      </c>
      <c r="M27" s="107">
        <f t="shared" ca="1" si="2"/>
        <v>114.08951108444523</v>
      </c>
      <c r="N27" s="13">
        <f t="shared" ca="1" si="3"/>
        <v>94.690347408392455</v>
      </c>
      <c r="O27" s="94">
        <f t="shared" ca="1" si="4"/>
        <v>85.800670710368735</v>
      </c>
      <c r="P27" s="111">
        <f t="shared" ca="1" si="5"/>
        <v>10261.199390681411</v>
      </c>
      <c r="Q27" s="13"/>
      <c r="X27" s="100">
        <v>19</v>
      </c>
      <c r="Y27" s="103" cm="1">
        <f t="array" ref="Y27:AA27">simcorr($B$15:$D$17)</f>
        <v>0.40011619018368544</v>
      </c>
      <c r="Z27" s="2">
        <v>-8.2533011333674008E-2</v>
      </c>
      <c r="AA27" s="104">
        <v>-0.66579544686921754</v>
      </c>
      <c r="AB27" s="107">
        <f t="shared" si="13"/>
        <v>118.53461682769746</v>
      </c>
      <c r="AC27" s="13">
        <f t="shared" si="6"/>
        <v>100.34995067588073</v>
      </c>
      <c r="AD27" s="94">
        <f t="shared" si="7"/>
        <v>83.000946159228775</v>
      </c>
      <c r="AE27" s="94">
        <f t="shared" si="8"/>
        <v>10597.248284845871</v>
      </c>
    </row>
    <row r="28" spans="1:31" x14ac:dyDescent="0.2">
      <c r="F28" s="100">
        <v>19</v>
      </c>
      <c r="G28" s="103">
        <f t="shared" ca="1" si="10"/>
        <v>-0.50166756067234419</v>
      </c>
      <c r="H28" s="2">
        <f t="shared" ca="1" si="10"/>
        <v>-1.8993943290846356</v>
      </c>
      <c r="I28" s="104">
        <f t="shared" ca="1" si="10"/>
        <v>1.4905623046949292</v>
      </c>
      <c r="J28" s="103" cm="1">
        <f t="array" aca="1" ref="J28:L28" ca="1">MMULT(G28:I28,TRANSPOSE(cholesky($B$15:$D$17)))</f>
        <v>-0.50166756067234419</v>
      </c>
      <c r="K28" s="2">
        <f ca="1"/>
        <v>-1.3940899604552222</v>
      </c>
      <c r="L28" s="104">
        <f ca="1"/>
        <v>-0.53077027557976664</v>
      </c>
      <c r="M28" s="107">
        <f t="shared" ca="1" si="2"/>
        <v>113.03540770895924</v>
      </c>
      <c r="N28" s="13">
        <f t="shared" ca="1" si="3"/>
        <v>93.049122199106876</v>
      </c>
      <c r="O28" s="94">
        <f t="shared" ca="1" si="4"/>
        <v>84.687679453911898</v>
      </c>
      <c r="P28" s="111">
        <f t="shared" ca="1" si="5"/>
        <v>10136.997640499407</v>
      </c>
      <c r="Q28" s="13"/>
      <c r="X28" s="100">
        <v>20</v>
      </c>
      <c r="Y28" s="103" cm="1">
        <f t="array" ref="Y28:AA28">simcorr($B$15:$D$17)</f>
        <v>-1.0502318562848421</v>
      </c>
      <c r="Z28" s="2">
        <v>1.0583193808472844</v>
      </c>
      <c r="AA28" s="104">
        <v>0.67583104090296608</v>
      </c>
      <c r="AB28" s="107">
        <f t="shared" si="13"/>
        <v>76.715258737536431</v>
      </c>
      <c r="AC28" s="13">
        <f t="shared" si="6"/>
        <v>126.06959076664886</v>
      </c>
      <c r="AD28" s="94">
        <f t="shared" si="7"/>
        <v>141.9539348276661</v>
      </c>
      <c r="AE28" s="94">
        <f t="shared" si="8"/>
        <v>10456.929356429609</v>
      </c>
    </row>
    <row r="29" spans="1:31" x14ac:dyDescent="0.2">
      <c r="A29" s="15" t="s">
        <v>103</v>
      </c>
      <c r="F29" s="100">
        <v>20</v>
      </c>
      <c r="G29" s="103">
        <f t="shared" ca="1" si="10"/>
        <v>0.83388298886903844</v>
      </c>
      <c r="H29" s="2">
        <f t="shared" ca="1" si="10"/>
        <v>0.52236625628604771</v>
      </c>
      <c r="I29" s="104">
        <f t="shared" ca="1" si="10"/>
        <v>-2.290927456873205</v>
      </c>
      <c r="J29" s="103" cm="1">
        <f t="array" aca="1" ref="J29:L29" ca="1">MMULT(G29:I29,TRANSPOSE(cholesky($B$15:$D$17)))</f>
        <v>0.83388298886903844</v>
      </c>
      <c r="K29" s="2">
        <f ca="1"/>
        <v>3.5440953588970758E-2</v>
      </c>
      <c r="L29" s="104">
        <f ca="1"/>
        <v>-1.0146704932713742</v>
      </c>
      <c r="M29" s="107">
        <f t="shared" ca="1" si="2"/>
        <v>114.85361817346831</v>
      </c>
      <c r="N29" s="13">
        <f t="shared" ca="1" si="3"/>
        <v>93.098067658569775</v>
      </c>
      <c r="O29" s="94">
        <f t="shared" ca="1" si="4"/>
        <v>82.576100394147133</v>
      </c>
      <c r="P29" s="111">
        <f t="shared" ca="1" si="5"/>
        <v>10187.14494631345</v>
      </c>
      <c r="Q29" s="13"/>
      <c r="X29" s="100">
        <v>21</v>
      </c>
      <c r="Y29" s="103" cm="1">
        <f t="array" ref="Y29:AA29">simcorr($B$15:$D$17)</f>
        <v>0.72679089883509918</v>
      </c>
      <c r="Z29" s="2">
        <v>-0.60782548507379175</v>
      </c>
      <c r="AA29" s="104">
        <v>-0.47990793592924191</v>
      </c>
      <c r="AB29" s="107">
        <f t="shared" si="13"/>
        <v>130.73958652939467</v>
      </c>
      <c r="AC29" s="13">
        <f t="shared" si="6"/>
        <v>90.342236732881915</v>
      </c>
      <c r="AD29" s="94">
        <f t="shared" si="7"/>
        <v>89.407718184809681</v>
      </c>
      <c r="AE29" s="94">
        <f t="shared" si="8"/>
        <v>11035.400792152384</v>
      </c>
    </row>
    <row r="30" spans="1:31" x14ac:dyDescent="0.2">
      <c r="A30" s="15" t="s">
        <v>104</v>
      </c>
      <c r="F30" s="100">
        <v>21</v>
      </c>
      <c r="G30" s="103">
        <f t="shared" ca="1" si="10"/>
        <v>-1.153860912711097</v>
      </c>
      <c r="H30" s="2">
        <f t="shared" ca="1" si="10"/>
        <v>-0.76627228877994202</v>
      </c>
      <c r="I30" s="104">
        <f t="shared" ca="1" si="10"/>
        <v>-0.59859072010365377</v>
      </c>
      <c r="J30" s="103" cm="1">
        <f t="array" aca="1" ref="J30:L30" ca="1">MMULT(G30:I30,TRANSPOSE(cholesky($B$15:$D$17)))</f>
        <v>-1.153860912711097</v>
      </c>
      <c r="K30" s="2">
        <f ca="1"/>
        <v>-8.6680811943926739E-2</v>
      </c>
      <c r="L30" s="104">
        <f ca="1"/>
        <v>-0.25682005893499782</v>
      </c>
      <c r="M30" s="107">
        <f t="shared" ca="1" si="2"/>
        <v>112.39853720863155</v>
      </c>
      <c r="N30" s="13">
        <f t="shared" ca="1" si="3"/>
        <v>93.003833991609</v>
      </c>
      <c r="O30" s="94">
        <f t="shared" ca="1" si="4"/>
        <v>82.069504187465284</v>
      </c>
      <c r="P30" s="111">
        <f t="shared" ca="1" si="5"/>
        <v>10051.431963929153</v>
      </c>
      <c r="Q30" s="13"/>
      <c r="X30" s="100">
        <v>22</v>
      </c>
      <c r="Y30" s="103" cm="1">
        <f t="array" ref="Y30:AA30">simcorr($B$15:$D$17)</f>
        <v>-0.49910814565901224</v>
      </c>
      <c r="Z30" s="2">
        <v>0.53906181702639</v>
      </c>
      <c r="AA30" s="104">
        <v>0.79500488028198424</v>
      </c>
      <c r="AB30" s="107">
        <f t="shared" si="13"/>
        <v>90.507954537961254</v>
      </c>
      <c r="AC30" s="13">
        <f t="shared" si="6"/>
        <v>113.6339763768252</v>
      </c>
      <c r="AD30" s="94">
        <f t="shared" si="7"/>
        <v>148.88469363015929</v>
      </c>
      <c r="AE30" s="94">
        <f t="shared" si="8"/>
        <v>10912.110890806005</v>
      </c>
    </row>
    <row r="31" spans="1:31" x14ac:dyDescent="0.2">
      <c r="A31" s="23" t="s">
        <v>35</v>
      </c>
      <c r="B31" s="25" cm="1">
        <f t="array" ref="B31:D33">MMULT(B20:D22,B25:D27)</f>
        <v>1</v>
      </c>
      <c r="C31" s="25">
        <v>-0.5</v>
      </c>
      <c r="D31" s="25">
        <v>-0.5</v>
      </c>
      <c r="F31" s="100">
        <v>22</v>
      </c>
      <c r="G31" s="103">
        <f t="shared" ca="1" si="10"/>
        <v>-0.88459518821780714</v>
      </c>
      <c r="H31" s="2">
        <f t="shared" ca="1" si="10"/>
        <v>-1.0005695167131605</v>
      </c>
      <c r="I31" s="104">
        <f t="shared" ca="1" si="10"/>
        <v>-0.44008731422390363</v>
      </c>
      <c r="J31" s="103" cm="1">
        <f t="array" aca="1" ref="J31:L31" ca="1">MMULT(G31:I31,TRANSPOSE(cholesky($B$15:$D$17)))</f>
        <v>-0.88459518821780714</v>
      </c>
      <c r="K31" s="2">
        <f ca="1"/>
        <v>-0.4242210256170118</v>
      </c>
      <c r="L31" s="104">
        <f ca="1"/>
        <v>-0.4988246608631472</v>
      </c>
      <c r="M31" s="107">
        <f t="shared" ca="1" si="2"/>
        <v>110.55709210999687</v>
      </c>
      <c r="N31" s="13">
        <f t="shared" ca="1" si="3"/>
        <v>92.515426219361728</v>
      </c>
      <c r="O31" s="94">
        <f t="shared" ca="1" si="4"/>
        <v>81.070144434412498</v>
      </c>
      <c r="P31" s="111">
        <f t="shared" ca="1" si="5"/>
        <v>9924.7202807689446</v>
      </c>
      <c r="Q31" s="13"/>
      <c r="X31" s="100">
        <v>23</v>
      </c>
      <c r="Y31" s="103" cm="1">
        <f t="array" ref="Y31:AA31">simcorr($B$15:$D$17)</f>
        <v>-1.2365582307963585</v>
      </c>
      <c r="Z31" s="2">
        <v>0.25653261263875737</v>
      </c>
      <c r="AA31" s="104">
        <v>0.6935131961946055</v>
      </c>
      <c r="AB31" s="107">
        <f t="shared" si="13"/>
        <v>72.54468499444539</v>
      </c>
      <c r="AC31" s="13">
        <f t="shared" si="6"/>
        <v>107.39103531393417</v>
      </c>
      <c r="AD31" s="94">
        <f t="shared" si="7"/>
        <v>142.96151447118808</v>
      </c>
      <c r="AE31" s="94">
        <f t="shared" si="8"/>
        <v>9708.1955985640561</v>
      </c>
    </row>
    <row r="32" spans="1:31" x14ac:dyDescent="0.2">
      <c r="A32" s="23" t="s">
        <v>36</v>
      </c>
      <c r="B32" s="25">
        <v>-0.5</v>
      </c>
      <c r="C32" s="25">
        <v>0.99999999999999989</v>
      </c>
      <c r="D32" s="25">
        <v>0.9</v>
      </c>
      <c r="F32" s="100">
        <v>23</v>
      </c>
      <c r="G32" s="103">
        <f t="shared" ca="1" si="10"/>
        <v>-0.76373048959242384</v>
      </c>
      <c r="H32" s="2">
        <f t="shared" ca="1" si="10"/>
        <v>0.3575763535074889</v>
      </c>
      <c r="I32" s="104">
        <f t="shared" ca="1" si="10"/>
        <v>-1.4683126442813987</v>
      </c>
      <c r="J32" s="103" cm="1">
        <f t="array" aca="1" ref="J32:L32" ca="1">MMULT(G32:I32,TRANSPOSE(cholesky($B$15:$D$17)))</f>
        <v>-0.76373048959242384</v>
      </c>
      <c r="K32" s="2">
        <f ca="1"/>
        <v>0.69153545072630207</v>
      </c>
      <c r="L32" s="104">
        <f ca="1"/>
        <v>1.5862522483535257E-2</v>
      </c>
      <c r="M32" s="107">
        <f t="shared" ca="1" si="2"/>
        <v>108.9944889986548</v>
      </c>
      <c r="N32" s="13">
        <f t="shared" ca="1" si="3"/>
        <v>93.332398032657807</v>
      </c>
      <c r="O32" s="94">
        <f t="shared" ca="1" si="4"/>
        <v>81.128305415349743</v>
      </c>
      <c r="P32" s="111">
        <f t="shared" ca="1" si="5"/>
        <v>9872.2624992194706</v>
      </c>
      <c r="Q32" s="13"/>
      <c r="X32" s="100">
        <v>24</v>
      </c>
      <c r="Y32" s="103" cm="1">
        <f t="array" ref="Y32:AA32">simcorr($B$15:$D$17)</f>
        <v>-0.29003441610665709</v>
      </c>
      <c r="Z32" s="2">
        <v>-0.49295369830494784</v>
      </c>
      <c r="AA32" s="104">
        <v>-0.6688015864104675</v>
      </c>
      <c r="AB32" s="107">
        <f t="shared" si="13"/>
        <v>96.366618560622115</v>
      </c>
      <c r="AC32" s="13">
        <f t="shared" si="6"/>
        <v>92.441817473396554</v>
      </c>
      <c r="AD32" s="94">
        <f t="shared" si="7"/>
        <v>82.901201170234131</v>
      </c>
      <c r="AE32" s="94">
        <f t="shared" si="8"/>
        <v>9249.609475637686</v>
      </c>
    </row>
    <row r="33" spans="1:31" x14ac:dyDescent="0.2">
      <c r="A33" s="23" t="s">
        <v>37</v>
      </c>
      <c r="B33" s="25">
        <v>-0.5</v>
      </c>
      <c r="C33" s="25">
        <v>0.9</v>
      </c>
      <c r="D33" s="25">
        <v>1</v>
      </c>
      <c r="F33" s="100">
        <v>24</v>
      </c>
      <c r="G33" s="103">
        <f t="shared" ca="1" si="10"/>
        <v>1.9353416101884688</v>
      </c>
      <c r="H33" s="2">
        <f t="shared" ca="1" si="10"/>
        <v>-0.4241906991855478</v>
      </c>
      <c r="I33" s="104">
        <f t="shared" ca="1" si="10"/>
        <v>-0.40526280933893238</v>
      </c>
      <c r="J33" s="103" cm="1">
        <f t="array" aca="1" ref="J33:L33" ca="1">MMULT(G33:I33,TRANSPOSE(cholesky($B$15:$D$17)))</f>
        <v>1.9353416101884688</v>
      </c>
      <c r="K33" s="2">
        <f ca="1"/>
        <v>-1.3350307266380017</v>
      </c>
      <c r="L33" s="104">
        <f ca="1"/>
        <v>-1.4611429492344277</v>
      </c>
      <c r="M33" s="107">
        <f t="shared" ca="1" si="2"/>
        <v>113.07714134749949</v>
      </c>
      <c r="N33" s="13">
        <f t="shared" ca="1" si="3"/>
        <v>91.782977695916784</v>
      </c>
      <c r="O33" s="94">
        <f t="shared" ca="1" si="4"/>
        <v>78.220521592279397</v>
      </c>
      <c r="P33" s="111">
        <f t="shared" ca="1" si="5"/>
        <v>9971.7568300980656</v>
      </c>
      <c r="Q33" s="13"/>
      <c r="X33" s="100">
        <v>25</v>
      </c>
      <c r="Y33" s="103" cm="1">
        <f t="array" ref="Y33:AA33">simcorr($B$15:$D$17)</f>
        <v>1.3947387344419042</v>
      </c>
      <c r="Z33" s="2">
        <v>-1.1803955751664634</v>
      </c>
      <c r="AA33" s="104">
        <v>-1.2447194936072428</v>
      </c>
      <c r="AB33" s="107">
        <f t="shared" si="13"/>
        <v>159.74707868852821</v>
      </c>
      <c r="AC33" s="13">
        <f t="shared" si="6"/>
        <v>80.567155861980496</v>
      </c>
      <c r="AD33" s="94">
        <f t="shared" si="7"/>
        <v>65.843610249470856</v>
      </c>
      <c r="AE33" s="94">
        <f t="shared" si="8"/>
        <v>11721.240815275241</v>
      </c>
    </row>
    <row r="34" spans="1:31" x14ac:dyDescent="0.2">
      <c r="F34" s="100">
        <v>25</v>
      </c>
      <c r="G34" s="103">
        <f t="shared" ca="1" si="10"/>
        <v>1.0408234473368292</v>
      </c>
      <c r="H34" s="2">
        <f t="shared" ca="1" si="10"/>
        <v>-0.91642187873109471</v>
      </c>
      <c r="I34" s="104">
        <f t="shared" ca="1" si="10"/>
        <v>1.2011588259443571</v>
      </c>
      <c r="J34" s="103" cm="1">
        <f t="array" aca="1" ref="J34:L34" ca="1">MMULT(G34:I34,TRANSPOSE(cholesky($B$15:$D$17)))</f>
        <v>1.0408234473368292</v>
      </c>
      <c r="K34" s="2">
        <f ca="1"/>
        <v>-1.3140563512334047</v>
      </c>
      <c r="L34" s="104">
        <f ca="1"/>
        <v>-0.68927714165477971</v>
      </c>
      <c r="M34" s="107">
        <f t="shared" ca="1" si="2"/>
        <v>115.34623907000169</v>
      </c>
      <c r="N34" s="13">
        <f t="shared" ca="1" si="3"/>
        <v>90.283133811939237</v>
      </c>
      <c r="O34" s="94">
        <f t="shared" ca="1" si="4"/>
        <v>76.898113661780769</v>
      </c>
      <c r="P34" s="111">
        <f t="shared" ca="1" si="5"/>
        <v>10013.768241093876</v>
      </c>
      <c r="Q34" s="13"/>
      <c r="X34" s="100">
        <v>26</v>
      </c>
      <c r="Y34" s="103" cm="1">
        <f t="array" ref="Y34:AA34">simcorr($B$15:$D$17)</f>
        <v>-0.39901596060385713</v>
      </c>
      <c r="Z34" s="2">
        <v>-0.12966096828895446</v>
      </c>
      <c r="AA34" s="104">
        <v>-0.32626169156022344</v>
      </c>
      <c r="AB34" s="107">
        <f t="shared" si="13"/>
        <v>93.266911421446792</v>
      </c>
      <c r="AC34" s="13">
        <f t="shared" si="6"/>
        <v>99.408536706131784</v>
      </c>
      <c r="AD34" s="94">
        <f t="shared" si="7"/>
        <v>95.074948236399791</v>
      </c>
      <c r="AE34" s="94">
        <f t="shared" si="8"/>
        <v>9547.1006369842889</v>
      </c>
    </row>
    <row r="35" spans="1:31" x14ac:dyDescent="0.2">
      <c r="F35" s="100">
        <v>26</v>
      </c>
      <c r="G35" s="103">
        <f t="shared" ca="1" si="10"/>
        <v>-0.7704341265969491</v>
      </c>
      <c r="H35" s="2">
        <f t="shared" ca="1" si="10"/>
        <v>-2.3762449884360946</v>
      </c>
      <c r="I35" s="104">
        <f t="shared" ca="1" si="10"/>
        <v>-1.4679977436633924</v>
      </c>
      <c r="J35" s="103" cm="1">
        <f t="array" aca="1" ref="J35:L35" ca="1">MMULT(G35:I35,TRANSPOSE(cholesky($B$15:$D$17)))</f>
        <v>-0.7704341265969491</v>
      </c>
      <c r="K35" s="2">
        <f ca="1"/>
        <v>-1.6726714623026429</v>
      </c>
      <c r="L35" s="104">
        <f ca="1"/>
        <v>-2.0325338403911779</v>
      </c>
      <c r="M35" s="107">
        <f t="shared" ca="1" si="2"/>
        <v>113.70154122415198</v>
      </c>
      <c r="N35" s="13">
        <f t="shared" ca="1" si="3"/>
        <v>88.407459447457882</v>
      </c>
      <c r="O35" s="94">
        <f t="shared" ca="1" si="4"/>
        <v>73.082122016193111</v>
      </c>
      <c r="P35" s="111">
        <f t="shared" ca="1" si="5"/>
        <v>9798.9432849551977</v>
      </c>
      <c r="Q35" s="13"/>
      <c r="X35" s="100">
        <v>27</v>
      </c>
      <c r="Y35" s="103" cm="1">
        <f t="array" ref="Y35:AA35">simcorr($B$15:$D$17)</f>
        <v>0.71117673144042881</v>
      </c>
      <c r="Z35" s="2">
        <v>-0.54146283462706435</v>
      </c>
      <c r="AA35" s="104">
        <v>-0.54517446659343038</v>
      </c>
      <c r="AB35" s="107">
        <f t="shared" si="13"/>
        <v>130.12860171271669</v>
      </c>
      <c r="AC35" s="13">
        <f t="shared" si="6"/>
        <v>91.549299456784937</v>
      </c>
      <c r="AD35" s="94">
        <f t="shared" si="7"/>
        <v>87.103790281843416</v>
      </c>
      <c r="AE35" s="94">
        <f t="shared" si="8"/>
        <v>10994.984874976251</v>
      </c>
    </row>
    <row r="36" spans="1:31" x14ac:dyDescent="0.2">
      <c r="F36" s="100">
        <v>27</v>
      </c>
      <c r="G36" s="103">
        <f t="shared" ca="1" si="10"/>
        <v>-0.19046800345083387</v>
      </c>
      <c r="H36" s="2">
        <f t="shared" ca="1" si="10"/>
        <v>0.21087883134828461</v>
      </c>
      <c r="I36" s="104">
        <f t="shared" ca="1" si="10"/>
        <v>-0.16991361666688476</v>
      </c>
      <c r="J36" s="103" cm="1">
        <f t="array" aca="1" ref="J36:L36" ca="1">MMULT(G36:I36,TRANSPOSE(cholesky($B$15:$D$17)))</f>
        <v>-0.19046800345083387</v>
      </c>
      <c r="K36" s="2">
        <f ca="1"/>
        <v>0.27786042679340561</v>
      </c>
      <c r="L36" s="104">
        <f ca="1"/>
        <v>0.18009916406789034</v>
      </c>
      <c r="M36" s="107">
        <f t="shared" ca="1" si="2"/>
        <v>113.3154884415419</v>
      </c>
      <c r="N36" s="13">
        <f t="shared" ca="1" si="3"/>
        <v>88.724532229392921</v>
      </c>
      <c r="O36" s="94">
        <f t="shared" ca="1" si="4"/>
        <v>73.437837544252233</v>
      </c>
      <c r="P36" s="111">
        <f t="shared" ca="1" si="5"/>
        <v>9796.267139843927</v>
      </c>
      <c r="Q36" s="13"/>
      <c r="X36" s="100">
        <v>28</v>
      </c>
      <c r="Y36" s="103" cm="1">
        <f t="array" ref="Y36:AA36">simcorr($B$15:$D$17)</f>
        <v>0.3251485190230346</v>
      </c>
      <c r="Z36" s="2">
        <v>-1.737198918483615</v>
      </c>
      <c r="AA36" s="104">
        <v>-1.4993884696056781</v>
      </c>
      <c r="AB36" s="107">
        <f t="shared" si="13"/>
        <v>115.89849230718991</v>
      </c>
      <c r="AC36" s="13">
        <f t="shared" si="6"/>
        <v>72.07666918745258</v>
      </c>
      <c r="AD36" s="94">
        <f t="shared" si="7"/>
        <v>59.466599271229825</v>
      </c>
      <c r="AE36" s="94">
        <f t="shared" si="8"/>
        <v>9146.5566764076702</v>
      </c>
    </row>
    <row r="37" spans="1:31" x14ac:dyDescent="0.2">
      <c r="F37" s="100">
        <v>28</v>
      </c>
      <c r="G37" s="103">
        <f t="shared" ca="1" si="10"/>
        <v>1.749498576079479</v>
      </c>
      <c r="H37" s="2">
        <f t="shared" ca="1" si="10"/>
        <v>0.37968485142142278</v>
      </c>
      <c r="I37" s="104">
        <f t="shared" ca="1" si="10"/>
        <v>-1.9482632589263722</v>
      </c>
      <c r="J37" s="103" cm="1">
        <f t="array" aca="1" ref="J37:L37" ca="1">MMULT(G37:I37,TRANSPOSE(cholesky($B$15:$D$17)))</f>
        <v>1.749498576079479</v>
      </c>
      <c r="K37" s="2">
        <f ca="1"/>
        <v>-0.54593256127666723</v>
      </c>
      <c r="L37" s="104">
        <f ca="1"/>
        <v>-1.4315207244008681</v>
      </c>
      <c r="M37" s="107">
        <f t="shared" ca="1" si="2"/>
        <v>117.14783564196306</v>
      </c>
      <c r="N37" s="13">
        <f t="shared" ca="1" si="3"/>
        <v>88.123363231244412</v>
      </c>
      <c r="O37" s="94">
        <f t="shared" ca="1" si="4"/>
        <v>70.858563668798325</v>
      </c>
      <c r="P37" s="111">
        <f t="shared" ca="1" si="5"/>
        <v>9918.2639524114511</v>
      </c>
      <c r="Q37" s="13"/>
      <c r="X37" s="100">
        <v>29</v>
      </c>
      <c r="Y37" s="103" cm="1">
        <f t="array" ref="Y37:AA37">simcorr($B$15:$D$17)</f>
        <v>-0.69688384707981221</v>
      </c>
      <c r="Z37" s="2">
        <v>0.54920926441637863</v>
      </c>
      <c r="AA37" s="104">
        <v>1.0606607724231996</v>
      </c>
      <c r="AB37" s="107">
        <f t="shared" si="13"/>
        <v>85.294078454910675</v>
      </c>
      <c r="AC37" s="13">
        <f t="shared" si="6"/>
        <v>113.86482951399441</v>
      </c>
      <c r="AD37" s="94">
        <f t="shared" si="7"/>
        <v>165.57669393799625</v>
      </c>
      <c r="AE37" s="94">
        <f t="shared" si="8"/>
        <v>10992.182686925291</v>
      </c>
    </row>
    <row r="38" spans="1:31" x14ac:dyDescent="0.2">
      <c r="F38" s="100">
        <v>29</v>
      </c>
      <c r="G38" s="103">
        <f t="shared" ca="1" si="10"/>
        <v>-0.46638957814912652</v>
      </c>
      <c r="H38" s="2">
        <f t="shared" ca="1" si="10"/>
        <v>-0.82017154376140722</v>
      </c>
      <c r="I38" s="104">
        <f t="shared" ca="1" si="10"/>
        <v>3.0269576686194104</v>
      </c>
      <c r="J38" s="103" cm="1">
        <f t="array" aca="1" ref="J38:L38" ca="1">MMULT(G38:I38,TRANSPOSE(cholesky($B$15:$D$17)))</f>
        <v>-0.46638957814912652</v>
      </c>
      <c r="K38" s="2">
        <f ca="1"/>
        <v>-0.47709460328391573</v>
      </c>
      <c r="L38" s="104">
        <f ca="1"/>
        <v>0.92540583272252042</v>
      </c>
      <c r="M38" s="107">
        <f t="shared" ca="1" si="2"/>
        <v>116.14288122302912</v>
      </c>
      <c r="N38" s="13">
        <f t="shared" ca="1" si="3"/>
        <v>87.602209985285157</v>
      </c>
      <c r="O38" s="94">
        <f t="shared" ca="1" si="4"/>
        <v>72.553289885213573</v>
      </c>
      <c r="P38" s="111">
        <f t="shared" ca="1" si="5"/>
        <v>9886.2761584142827</v>
      </c>
      <c r="Q38" s="13"/>
      <c r="X38" s="100">
        <v>30</v>
      </c>
      <c r="Y38" s="103" cm="1">
        <f t="array" ref="Y38:AA38">simcorr($B$15:$D$17)</f>
        <v>1.1868852544913686</v>
      </c>
      <c r="Z38" s="2">
        <v>-0.44622907924802652</v>
      </c>
      <c r="AA38" s="104">
        <v>-2.4907834611386181E-2</v>
      </c>
      <c r="AB38" s="107">
        <f t="shared" si="13"/>
        <v>150.09009728345836</v>
      </c>
      <c r="AC38" s="13">
        <f t="shared" si="6"/>
        <v>93.309728178340265</v>
      </c>
      <c r="AD38" s="94">
        <f t="shared" si="7"/>
        <v>107.25477212363823</v>
      </c>
      <c r="AE38" s="94">
        <f t="shared" si="8"/>
        <v>12448.892151995889</v>
      </c>
    </row>
    <row r="39" spans="1:31" x14ac:dyDescent="0.2">
      <c r="F39" s="100">
        <v>30</v>
      </c>
      <c r="G39" s="103">
        <f t="shared" ca="1" si="10"/>
        <v>-9.1939990563039545E-2</v>
      </c>
      <c r="H39" s="2">
        <f t="shared" ca="1" si="10"/>
        <v>0.28991387849802203</v>
      </c>
      <c r="I39" s="104">
        <f t="shared" ca="1" si="10"/>
        <v>1.0649547345829549</v>
      </c>
      <c r="J39" s="103" cm="1">
        <f t="array" aca="1" ref="J39:L39" ca="1">MMULT(G39:I39,TRANSPOSE(cholesky($B$15:$D$17)))</f>
        <v>-9.1939990563039545E-2</v>
      </c>
      <c r="K39" s="2">
        <f ca="1"/>
        <v>0.29704277897048198</v>
      </c>
      <c r="L39" s="104">
        <f ca="1"/>
        <v>0.72367944050354682</v>
      </c>
      <c r="M39" s="107">
        <f t="shared" ca="1" si="2"/>
        <v>115.96426438747203</v>
      </c>
      <c r="N39" s="13">
        <f t="shared" ca="1" si="3"/>
        <v>87.937644500651075</v>
      </c>
      <c r="O39" s="94">
        <f t="shared" ca="1" si="4"/>
        <v>73.911896271621899</v>
      </c>
      <c r="P39" s="111">
        <f t="shared" ca="1" si="5"/>
        <v>9914.5804798255722</v>
      </c>
      <c r="Q39" s="13"/>
      <c r="X39" s="100">
        <v>31</v>
      </c>
      <c r="Y39" s="103" cm="1">
        <f t="array" ref="Y39:AA39">simcorr($B$15:$D$17)</f>
        <v>-5.5219477757264997E-2</v>
      </c>
      <c r="Z39" s="2">
        <v>2.0621840524856481</v>
      </c>
      <c r="AA39" s="104">
        <v>2.4895946560031432</v>
      </c>
      <c r="AB39" s="107">
        <f t="shared" si="13"/>
        <v>103.39993595267254</v>
      </c>
      <c r="AC39" s="13">
        <f t="shared" si="6"/>
        <v>154.10080966805222</v>
      </c>
      <c r="AD39" s="94">
        <f t="shared" si="7"/>
        <v>293.24488601554469</v>
      </c>
      <c r="AE39" s="94">
        <f t="shared" si="8"/>
        <v>15657.918807986087</v>
      </c>
    </row>
    <row r="40" spans="1:31" x14ac:dyDescent="0.2">
      <c r="F40" s="100">
        <v>31</v>
      </c>
      <c r="G40" s="103">
        <f t="shared" ca="1" si="10"/>
        <v>-0.55996927868170498</v>
      </c>
      <c r="H40" s="2">
        <f t="shared" ca="1" si="10"/>
        <v>-0.84792408184629686</v>
      </c>
      <c r="I40" s="104">
        <f t="shared" ca="1" si="10"/>
        <v>-1.0938005839383582</v>
      </c>
      <c r="J40" s="103" cm="1">
        <f t="array" aca="1" ref="J40:L40" ca="1">MMULT(G40:I40,TRANSPOSE(cholesky($B$15:$D$17)))</f>
        <v>-0.55996927868170498</v>
      </c>
      <c r="K40" s="2">
        <f ca="1"/>
        <v>-0.45433915601863606</v>
      </c>
      <c r="L40" s="104">
        <f ca="1"/>
        <v>-0.82900518065547768</v>
      </c>
      <c r="M40" s="107">
        <f t="shared" ca="1" si="2"/>
        <v>114.76632057399272</v>
      </c>
      <c r="N40" s="13">
        <f t="shared" ca="1" si="3"/>
        <v>87.442655066882054</v>
      </c>
      <c r="O40" s="94">
        <f t="shared" ca="1" si="4"/>
        <v>72.406949778408858</v>
      </c>
      <c r="P40" s="111">
        <f t="shared" ca="1" si="5"/>
        <v>9809.7346762742745</v>
      </c>
      <c r="Q40" s="13"/>
      <c r="X40" s="100">
        <v>32</v>
      </c>
      <c r="Y40" s="103" cm="1">
        <f t="array" ref="Y40:AA40">simcorr($B$15:$D$17)</f>
        <v>0.29787671889631717</v>
      </c>
      <c r="Z40" s="2">
        <v>-0.4894210871197292</v>
      </c>
      <c r="AA40" s="104">
        <v>0.62824435083430741</v>
      </c>
      <c r="AB40" s="107">
        <f t="shared" si="13"/>
        <v>114.95413257825773</v>
      </c>
      <c r="AC40" s="13">
        <f t="shared" si="6"/>
        <v>92.507152750769606</v>
      </c>
      <c r="AD40" s="94">
        <f t="shared" si="7"/>
        <v>139.27744156994092</v>
      </c>
      <c r="AE40" s="94">
        <f t="shared" si="8"/>
        <v>11308.470042834793</v>
      </c>
    </row>
    <row r="41" spans="1:31" x14ac:dyDescent="0.2">
      <c r="F41" s="100">
        <v>32</v>
      </c>
      <c r="G41" s="103">
        <f t="shared" ca="1" si="10"/>
        <v>0.48564352479797623</v>
      </c>
      <c r="H41" s="2">
        <f t="shared" ca="1" si="10"/>
        <v>2.2161190688764263</v>
      </c>
      <c r="I41" s="104">
        <f t="shared" ca="1" si="10"/>
        <v>-1.246816492287613</v>
      </c>
      <c r="J41" s="103" cm="1">
        <f t="array" aca="1" ref="J41:L41" ca="1">MMULT(G41:I41,TRANSPOSE(cholesky($B$15:$D$17)))</f>
        <v>0.48564352479797623</v>
      </c>
      <c r="K41" s="2">
        <f ca="1"/>
        <v>1.6763936490591131</v>
      </c>
      <c r="L41" s="104">
        <f ca="1"/>
        <v>0.88181196853040211</v>
      </c>
      <c r="M41" s="107">
        <f t="shared" ca="1" si="2"/>
        <v>115.84745455064717</v>
      </c>
      <c r="N41" s="13">
        <f t="shared" ca="1" si="3"/>
        <v>89.316223692304547</v>
      </c>
      <c r="O41" s="94">
        <f t="shared" ca="1" si="4"/>
        <v>74.057314936463655</v>
      </c>
      <c r="P41" s="111">
        <f t="shared" ca="1" si="5"/>
        <v>9953.0057370307677</v>
      </c>
      <c r="Q41" s="13"/>
      <c r="X41" s="100">
        <v>33</v>
      </c>
      <c r="Y41" s="103" cm="1">
        <f t="array" ref="Y41:AA41">simcorr($B$15:$D$17)</f>
        <v>0.64168496677056663</v>
      </c>
      <c r="Z41" s="2">
        <v>-1.3723180618356681</v>
      </c>
      <c r="AA41" s="104">
        <v>-0.86733020085169588</v>
      </c>
      <c r="AB41" s="107">
        <f t="shared" si="13"/>
        <v>127.44382458499058</v>
      </c>
      <c r="AC41" s="13">
        <f t="shared" si="6"/>
        <v>77.53322650832942</v>
      </c>
      <c r="AD41" s="94">
        <f t="shared" si="7"/>
        <v>76.572507748563524</v>
      </c>
      <c r="AE41" s="94">
        <f t="shared" si="8"/>
        <v>10229.638179470683</v>
      </c>
    </row>
    <row r="42" spans="1:31" x14ac:dyDescent="0.2">
      <c r="F42" s="100">
        <v>33</v>
      </c>
      <c r="G42" s="103">
        <f t="shared" ca="1" si="10"/>
        <v>0.14714432061306723</v>
      </c>
      <c r="H42" s="2">
        <f t="shared" ca="1" si="10"/>
        <v>1.8663102948663648</v>
      </c>
      <c r="I42" s="104">
        <f t="shared" ca="1" si="10"/>
        <v>-0.61072988448617549</v>
      </c>
      <c r="J42" s="103" cm="1">
        <f t="array" aca="1" ref="J42:L42" ca="1">MMULT(G42:I42,TRANSPOSE(cholesky($B$15:$D$17)))</f>
        <v>0.14714432061306723</v>
      </c>
      <c r="K42" s="2">
        <f ca="1"/>
        <v>1.5426999663921646</v>
      </c>
      <c r="L42" s="104">
        <f ca="1"/>
        <v>1.0633315482907724</v>
      </c>
      <c r="M42" s="107">
        <f t="shared" ca="1" si="2"/>
        <v>116.19309946531271</v>
      </c>
      <c r="N42" s="13">
        <f t="shared" ca="1" si="3"/>
        <v>91.07639915152312</v>
      </c>
      <c r="O42" s="94">
        <f t="shared" ca="1" si="4"/>
        <v>76.092538881328821</v>
      </c>
      <c r="P42" s="111">
        <f t="shared" ca="1" si="5"/>
        <v>10063.797725437906</v>
      </c>
      <c r="Q42" s="13"/>
      <c r="X42" s="100">
        <v>34</v>
      </c>
      <c r="Y42" s="103" cm="1">
        <f t="array" ref="Y42:AA42">simcorr($B$15:$D$17)</f>
        <v>0.74862766220878341</v>
      </c>
      <c r="Z42" s="2">
        <v>-1.230176918237162</v>
      </c>
      <c r="AA42" s="104">
        <v>-1.1656740289341334</v>
      </c>
      <c r="AB42" s="107">
        <f t="shared" si="13"/>
        <v>131.59887689874387</v>
      </c>
      <c r="AC42" s="13">
        <f t="shared" si="6"/>
        <v>79.768987598898107</v>
      </c>
      <c r="AD42" s="94">
        <f t="shared" si="7"/>
        <v>67.958727638334494</v>
      </c>
      <c r="AE42" s="94">
        <f t="shared" si="8"/>
        <v>10332.188025670826</v>
      </c>
    </row>
    <row r="43" spans="1:31" x14ac:dyDescent="0.2">
      <c r="F43" s="100">
        <v>34</v>
      </c>
      <c r="G43" s="103">
        <f t="shared" ca="1" si="10"/>
        <v>1.203167392473022</v>
      </c>
      <c r="H43" s="2">
        <f t="shared" ca="1" si="10"/>
        <v>0.335615870774926</v>
      </c>
      <c r="I43" s="104">
        <f t="shared" ca="1" si="10"/>
        <v>1.3978078031316958</v>
      </c>
      <c r="J43" s="103" cm="1">
        <f t="array" aca="1" ref="J43:L43" ca="1">MMULT(G43:I43,TRANSPOSE(cholesky($B$15:$D$17)))</f>
        <v>1.203167392473022</v>
      </c>
      <c r="K43" s="2">
        <f ca="1"/>
        <v>-0.31093182623218973</v>
      </c>
      <c r="L43" s="104">
        <f ca="1"/>
        <v>0.25423658565441165</v>
      </c>
      <c r="M43" s="107">
        <f t="shared" ca="1" si="2"/>
        <v>118.88891822174575</v>
      </c>
      <c r="N43" s="13">
        <f t="shared" ca="1" si="3"/>
        <v>90.727517163029773</v>
      </c>
      <c r="O43" s="94">
        <f t="shared" ca="1" si="4"/>
        <v>76.605880028679962</v>
      </c>
      <c r="P43" s="111">
        <f t="shared" ca="1" si="5"/>
        <v>10198.38902655178</v>
      </c>
      <c r="Q43" s="13"/>
      <c r="X43" s="100">
        <v>35</v>
      </c>
      <c r="Y43" s="103" cm="1">
        <f t="array" ref="Y43:AA43">simcorr($B$15:$D$17)</f>
        <v>0.29123728166373369</v>
      </c>
      <c r="Z43" s="2">
        <v>0.78649325884862864</v>
      </c>
      <c r="AA43" s="104">
        <v>0.60165961690205882</v>
      </c>
      <c r="AB43" s="107">
        <f t="shared" si="13"/>
        <v>114.72539123658649</v>
      </c>
      <c r="AC43" s="13">
        <f t="shared" si="6"/>
        <v>119.39876264024977</v>
      </c>
      <c r="AD43" s="94">
        <f t="shared" si="7"/>
        <v>137.80422696536635</v>
      </c>
      <c r="AE43" s="94">
        <f t="shared" si="8"/>
        <v>12074.316980344145</v>
      </c>
    </row>
    <row r="44" spans="1:31" x14ac:dyDescent="0.2">
      <c r="F44" s="100">
        <v>35</v>
      </c>
      <c r="G44" s="103">
        <f t="shared" ca="1" si="10"/>
        <v>0.2931909488945329</v>
      </c>
      <c r="H44" s="2">
        <f t="shared" ca="1" si="10"/>
        <v>0.81985435577924648</v>
      </c>
      <c r="I44" s="104">
        <f t="shared" ca="1" si="10"/>
        <v>-1.0215572248501725</v>
      </c>
      <c r="J44" s="103" cm="1">
        <f t="array" aca="1" ref="J44:L44" ca="1">MMULT(G44:I44,TRANSPOSE(cholesky($B$15:$D$17)))</f>
        <v>0.2931909488945329</v>
      </c>
      <c r="K44" s="2">
        <f ca="1"/>
        <v>0.56341922506088626</v>
      </c>
      <c r="L44" s="104">
        <f ca="1"/>
        <v>2.738743293719248E-2</v>
      </c>
      <c r="M44" s="107">
        <f t="shared" ca="1" si="2"/>
        <v>119.57320735714076</v>
      </c>
      <c r="N44" s="13">
        <f t="shared" ca="1" si="3"/>
        <v>91.381082096521709</v>
      </c>
      <c r="O44" s="94">
        <f t="shared" ca="1" si="4"/>
        <v>76.683103851504498</v>
      </c>
      <c r="P44" s="111">
        <f t="shared" ca="1" si="5"/>
        <v>10253.754907782779</v>
      </c>
      <c r="Q44" s="13"/>
      <c r="X44" s="100">
        <v>36</v>
      </c>
      <c r="Y44" s="103" cm="1">
        <f t="array" ref="Y44:AA44">simcorr($B$15:$D$17)</f>
        <v>1.7345184358115409</v>
      </c>
      <c r="Z44" s="2">
        <v>-1.9280636367797808</v>
      </c>
      <c r="AA44" s="104">
        <v>-1.2244980004196515</v>
      </c>
      <c r="AB44" s="107">
        <f t="shared" si="13"/>
        <v>176.88958365027594</v>
      </c>
      <c r="AC44" s="13">
        <f t="shared" si="6"/>
        <v>69.377142788575625</v>
      </c>
      <c r="AD44" s="94">
        <f t="shared" si="7"/>
        <v>66.378352437542063</v>
      </c>
      <c r="AE44" s="94">
        <f t="shared" si="8"/>
        <v>12253.360514921906</v>
      </c>
    </row>
    <row r="45" spans="1:31" x14ac:dyDescent="0.2">
      <c r="F45" s="100">
        <v>36</v>
      </c>
      <c r="G45" s="103">
        <f t="shared" ca="1" si="10"/>
        <v>-0.11128821352759931</v>
      </c>
      <c r="H45" s="2">
        <f t="shared" ca="1" si="10"/>
        <v>0.9294988869014229</v>
      </c>
      <c r="I45" s="104">
        <f t="shared" ca="1" si="10"/>
        <v>1.173767320318877</v>
      </c>
      <c r="J45" s="103" cm="1">
        <f t="array" aca="1" ref="J45:L45" ca="1">MMULT(G45:I45,TRANSPOSE(cholesky($B$15:$D$17)))</f>
        <v>-0.11128821352759931</v>
      </c>
      <c r="K45" s="2">
        <f ca="1"/>
        <v>0.86061375560979059</v>
      </c>
      <c r="L45" s="104">
        <f ca="1"/>
        <v>1.2604099119804373</v>
      </c>
      <c r="M45" s="107">
        <f t="shared" ca="1" si="2"/>
        <v>119.34566863224615</v>
      </c>
      <c r="N45" s="13">
        <f t="shared" ca="1" si="3"/>
        <v>92.384623921046952</v>
      </c>
      <c r="O45" s="94">
        <f t="shared" ca="1" si="4"/>
        <v>79.1827284727419</v>
      </c>
      <c r="P45" s="111">
        <f t="shared" ca="1" si="5"/>
        <v>10322.476718698554</v>
      </c>
      <c r="Q45" s="13"/>
      <c r="X45" s="100">
        <v>37</v>
      </c>
      <c r="Y45" s="103" cm="1">
        <f t="array" ref="Y45:AA45">simcorr($B$15:$D$17)</f>
        <v>-1.0895745421873704</v>
      </c>
      <c r="Z45" s="2">
        <v>0.89331230003860829</v>
      </c>
      <c r="AA45" s="104">
        <v>0.37621685234019364</v>
      </c>
      <c r="AB45" s="107">
        <f t="shared" si="13"/>
        <v>75.815125934807284</v>
      </c>
      <c r="AC45" s="13">
        <f t="shared" si="6"/>
        <v>121.97701751903507</v>
      </c>
      <c r="AD45" s="94">
        <f t="shared" si="7"/>
        <v>125.92127711923555</v>
      </c>
      <c r="AE45" s="94">
        <f t="shared" si="8"/>
        <v>9968.492364696127</v>
      </c>
    </row>
    <row r="46" spans="1:31" x14ac:dyDescent="0.2">
      <c r="F46" s="100">
        <v>37</v>
      </c>
      <c r="G46" s="103">
        <f t="shared" ca="1" si="10"/>
        <v>-0.2070509195063511</v>
      </c>
      <c r="H46" s="2">
        <f t="shared" ca="1" si="10"/>
        <v>-6.9973005849403053E-2</v>
      </c>
      <c r="I46" s="104">
        <f t="shared" ca="1" si="10"/>
        <v>-0.23129727910789713</v>
      </c>
      <c r="J46" s="103" cm="1">
        <f t="array" aca="1" ref="J46:L46" ca="1">MMULT(G46:I46,TRANSPOSE(cholesky($B$15:$D$17)))</f>
        <v>-0.2070509195063511</v>
      </c>
      <c r="K46" s="2">
        <f ca="1"/>
        <v>4.2927059108435389E-2</v>
      </c>
      <c r="L46" s="104">
        <f ca="1"/>
        <v>-4.8925000148635989E-2</v>
      </c>
      <c r="M46" s="107">
        <f t="shared" ca="1" si="2"/>
        <v>118.90318361805029</v>
      </c>
      <c r="N46" s="13">
        <f t="shared" ca="1" si="3"/>
        <v>92.441938191473511</v>
      </c>
      <c r="O46" s="94">
        <f t="shared" ca="1" si="4"/>
        <v>79.110283005226307</v>
      </c>
      <c r="P46" s="111">
        <f t="shared" ca="1" si="5"/>
        <v>10300.622986751247</v>
      </c>
      <c r="Q46" s="13"/>
      <c r="X46" s="100">
        <v>38</v>
      </c>
      <c r="Y46" s="103" cm="1">
        <f t="array" ref="Y46:AA46">simcorr($B$15:$D$17)</f>
        <v>-0.28341008026144571</v>
      </c>
      <c r="Z46" s="2">
        <v>0.64301594789808059</v>
      </c>
      <c r="AA46" s="104">
        <v>0.97521408283853961</v>
      </c>
      <c r="AB46" s="107">
        <f t="shared" si="13"/>
        <v>96.558318433866233</v>
      </c>
      <c r="AC46" s="13">
        <f t="shared" si="6"/>
        <v>116.02125134391434</v>
      </c>
      <c r="AD46" s="94">
        <f t="shared" si="7"/>
        <v>160.01312116033461</v>
      </c>
      <c r="AE46" s="94">
        <f t="shared" si="8"/>
        <v>11508.815885217433</v>
      </c>
    </row>
    <row r="47" spans="1:31" x14ac:dyDescent="0.2">
      <c r="F47" s="100">
        <v>38</v>
      </c>
      <c r="G47" s="103">
        <f t="shared" ca="1" si="10"/>
        <v>0.9012385366771285</v>
      </c>
      <c r="H47" s="2">
        <f t="shared" ca="1" si="10"/>
        <v>1.1540469030434914</v>
      </c>
      <c r="I47" s="104">
        <f t="shared" ca="1" si="10"/>
        <v>7.0842024747131582E-2</v>
      </c>
      <c r="J47" s="103" cm="1">
        <f t="array" aca="1" ref="J47:L47" ca="1">MMULT(G47:I47,TRANSPOSE(cholesky($B$15:$D$17)))</f>
        <v>0.9012385366771285</v>
      </c>
      <c r="K47" s="2">
        <f ca="1"/>
        <v>0.54881466685585634</v>
      </c>
      <c r="L47" s="104">
        <f ca="1"/>
        <v>0.44616406169235712</v>
      </c>
      <c r="M47" s="107">
        <f t="shared" ca="1" si="2"/>
        <v>120.96966347243183</v>
      </c>
      <c r="N47" s="13">
        <f t="shared" ca="1" si="3"/>
        <v>93.090722850085669</v>
      </c>
      <c r="O47" s="94">
        <f t="shared" ca="1" si="4"/>
        <v>80.030083227971929</v>
      </c>
      <c r="P47" s="111">
        <f t="shared" ca="1" si="5"/>
        <v>10441.806523683601</v>
      </c>
      <c r="Q47" s="13"/>
      <c r="X47" s="100">
        <v>39</v>
      </c>
      <c r="Y47" s="103" cm="1">
        <f t="array" ref="Y47:AA47">simcorr($B$15:$D$17)</f>
        <v>0.30183271084508534</v>
      </c>
      <c r="Z47" s="2">
        <v>1.36407147958354</v>
      </c>
      <c r="AA47" s="104">
        <v>1.0838749919790591</v>
      </c>
      <c r="AB47" s="107">
        <f t="shared" si="13"/>
        <v>115.09064085296772</v>
      </c>
      <c r="AC47" s="13">
        <f t="shared" si="6"/>
        <v>134.0193887843908</v>
      </c>
      <c r="AD47" s="94">
        <f t="shared" si="7"/>
        <v>167.12134791704415</v>
      </c>
      <c r="AE47" s="94">
        <f t="shared" si="8"/>
        <v>13117.540664520991</v>
      </c>
    </row>
    <row r="48" spans="1:31" x14ac:dyDescent="0.2">
      <c r="F48" s="100">
        <v>39</v>
      </c>
      <c r="G48" s="103">
        <f t="shared" ca="1" si="10"/>
        <v>0.140829155685956</v>
      </c>
      <c r="H48" s="2">
        <f t="shared" ca="1" si="10"/>
        <v>-0.43151964252869734</v>
      </c>
      <c r="I48" s="104">
        <f t="shared" ca="1" si="10"/>
        <v>-2.1116603953428901</v>
      </c>
      <c r="J48" s="103" cm="1">
        <f t="array" aca="1" ref="J48:L48" ca="1">MMULT(G48:I48,TRANSPOSE(cholesky($B$15:$D$17)))</f>
        <v>0.140829155685956</v>
      </c>
      <c r="K48" s="2">
        <f ca="1"/>
        <v>-0.44412155050480973</v>
      </c>
      <c r="L48" s="104">
        <f ca="1"/>
        <v>-1.306635518504212</v>
      </c>
      <c r="M48" s="107">
        <f t="shared" ca="1" si="2"/>
        <v>121.31611173414224</v>
      </c>
      <c r="N48" s="13">
        <f t="shared" ca="1" si="3"/>
        <v>92.578644272898927</v>
      </c>
      <c r="O48" s="94">
        <f t="shared" ca="1" si="4"/>
        <v>77.462654617076183</v>
      </c>
      <c r="P48" s="111">
        <f t="shared" ca="1" si="5"/>
        <v>10392.418007235603</v>
      </c>
      <c r="Q48" s="13"/>
      <c r="X48" s="100">
        <v>40</v>
      </c>
      <c r="Y48" s="103" cm="1">
        <f t="array" ref="Y48:AA48">simcorr($B$15:$D$17)</f>
        <v>-0.61782444234130973</v>
      </c>
      <c r="Z48" s="2">
        <v>0.17656208718347935</v>
      </c>
      <c r="AA48" s="104">
        <v>0.28063127443196761</v>
      </c>
      <c r="AB48" s="107">
        <f t="shared" si="13"/>
        <v>87.341249427574937</v>
      </c>
      <c r="AC48" s="13">
        <f t="shared" si="6"/>
        <v>105.68707479531072</v>
      </c>
      <c r="AD48" s="94">
        <f t="shared" si="7"/>
        <v>121.19765142438578</v>
      </c>
      <c r="AE48" s="94">
        <f t="shared" si="8"/>
        <v>9961.627743725785</v>
      </c>
    </row>
    <row r="49" spans="6:31" x14ac:dyDescent="0.2">
      <c r="F49" s="100">
        <v>40</v>
      </c>
      <c r="G49" s="103">
        <f t="shared" ca="1" si="10"/>
        <v>-1.0584185061328111</v>
      </c>
      <c r="H49" s="2">
        <f t="shared" ca="1" si="10"/>
        <v>-1.4403812089883528</v>
      </c>
      <c r="I49" s="104">
        <f t="shared" ca="1" si="10"/>
        <v>-0.42969651275332055</v>
      </c>
      <c r="J49" s="103" cm="1">
        <f t="array" aca="1" ref="J49:L49" ca="1">MMULT(G49:I49,TRANSPOSE(cholesky($B$15:$D$17)))</f>
        <v>-1.0584185061328111</v>
      </c>
      <c r="K49" s="2">
        <f ca="1"/>
        <v>-0.71819746505125048</v>
      </c>
      <c r="L49" s="104">
        <f ca="1"/>
        <v>-0.73752668117985487</v>
      </c>
      <c r="M49" s="107">
        <f t="shared" ca="1" si="2"/>
        <v>118.93722295147502</v>
      </c>
      <c r="N49" s="13">
        <f t="shared" ca="1" si="3"/>
        <v>91.752012305990377</v>
      </c>
      <c r="O49" s="94">
        <f t="shared" ca="1" si="4"/>
        <v>76.060530639736371</v>
      </c>
      <c r="P49" s="111">
        <f t="shared" ca="1" si="5"/>
        <v>10220.63212954819</v>
      </c>
      <c r="Q49" s="13"/>
      <c r="X49" s="100">
        <v>41</v>
      </c>
      <c r="Y49" s="103" cm="1">
        <f t="array" ref="Y49:AA49">simcorr($B$15:$D$17)</f>
        <v>0.6587140892019766</v>
      </c>
      <c r="Z49" s="2">
        <v>-1.4164827132666924E-2</v>
      </c>
      <c r="AA49" s="104">
        <v>0.46360043194549738</v>
      </c>
      <c r="AB49" s="107">
        <f t="shared" si="13"/>
        <v>128.09656745866172</v>
      </c>
      <c r="AC49" s="13">
        <f t="shared" si="6"/>
        <v>101.73152349505553</v>
      </c>
      <c r="AD49" s="94">
        <f t="shared" si="7"/>
        <v>130.40048369019249</v>
      </c>
      <c r="AE49" s="94">
        <f t="shared" si="8"/>
        <v>12064.783751588602</v>
      </c>
    </row>
    <row r="50" spans="6:31" x14ac:dyDescent="0.2">
      <c r="F50" s="100">
        <v>41</v>
      </c>
      <c r="G50" s="103">
        <f t="shared" ca="1" si="10"/>
        <v>-0.40398322274964277</v>
      </c>
      <c r="H50" s="2">
        <f t="shared" ca="1" si="10"/>
        <v>-0.36959981555200855</v>
      </c>
      <c r="I50" s="104">
        <f t="shared" ca="1" si="10"/>
        <v>-2.0765740827332602</v>
      </c>
      <c r="J50" s="103" cm="1">
        <f t="array" aca="1" ref="J50:L50" ca="1">MMULT(G50:I50,TRANSPOSE(cholesky($B$15:$D$17)))</f>
        <v>-0.40398322274964277</v>
      </c>
      <c r="K50" s="2">
        <f ca="1"/>
        <v>-0.11809121812726084</v>
      </c>
      <c r="L50" s="104">
        <f ca="1"/>
        <v>-0.97259605227554391</v>
      </c>
      <c r="M50" s="107">
        <f t="shared" ca="1" si="2"/>
        <v>118.05606787443877</v>
      </c>
      <c r="N50" s="13">
        <f t="shared" ca="1" si="3"/>
        <v>91.622875658338003</v>
      </c>
      <c r="O50" s="94">
        <f t="shared" ca="1" si="4"/>
        <v>74.242727178733531</v>
      </c>
      <c r="P50" s="111">
        <f t="shared" ca="1" si="5"/>
        <v>10136.34420704675</v>
      </c>
      <c r="Q50" s="13"/>
      <c r="X50" s="100">
        <v>42</v>
      </c>
      <c r="Y50" s="103" cm="1">
        <f t="array" ref="Y50:AA50">simcorr($B$15:$D$17)</f>
        <v>-1.3849438844116482</v>
      </c>
      <c r="Z50" s="2">
        <v>1.0889935221623719</v>
      </c>
      <c r="AA50" s="104">
        <v>0.98055268483088409</v>
      </c>
      <c r="AB50" s="107">
        <f t="shared" si="13"/>
        <v>69.386132014520314</v>
      </c>
      <c r="AC50" s="13">
        <f t="shared" si="6"/>
        <v>126.84538329901798</v>
      </c>
      <c r="AD50" s="94">
        <f t="shared" si="7"/>
        <v>160.35518480565017</v>
      </c>
      <c r="AE50" s="94">
        <f t="shared" si="8"/>
        <v>10481.771795809558</v>
      </c>
    </row>
    <row r="51" spans="6:31" x14ac:dyDescent="0.2">
      <c r="F51" s="100">
        <v>42</v>
      </c>
      <c r="G51" s="103">
        <f t="shared" ca="1" si="10"/>
        <v>0.33816379300343008</v>
      </c>
      <c r="H51" s="2">
        <f t="shared" ca="1" si="10"/>
        <v>0.66199898892919551</v>
      </c>
      <c r="I51" s="104">
        <f t="shared" ca="1" si="10"/>
        <v>1.7722688927253236</v>
      </c>
      <c r="J51" s="103" cm="1">
        <f t="array" aca="1" ref="J51:L51" ca="1">MMULT(G51:I51,TRANSPOSE(cholesky($B$15:$D$17)))</f>
        <v>0.33816379300343008</v>
      </c>
      <c r="K51" s="2">
        <f ca="1"/>
        <v>0.40422604519058158</v>
      </c>
      <c r="L51" s="104">
        <f ca="1"/>
        <v>1.0934926624054246</v>
      </c>
      <c r="M51" s="107">
        <f t="shared" ca="1" si="2"/>
        <v>118.83652043831009</v>
      </c>
      <c r="N51" s="13">
        <f t="shared" ca="1" si="3"/>
        <v>92.097989115404616</v>
      </c>
      <c r="O51" s="94">
        <f t="shared" ca="1" si="4"/>
        <v>76.341042859107858</v>
      </c>
      <c r="P51" s="111">
        <f t="shared" ca="1" si="5"/>
        <v>10231.5865525598</v>
      </c>
      <c r="Q51" s="13"/>
      <c r="X51" s="100">
        <v>43</v>
      </c>
      <c r="Y51" s="103" cm="1">
        <f t="array" ref="Y51:AA51">simcorr($B$15:$D$17)</f>
        <v>-2.1811906100623184</v>
      </c>
      <c r="Z51" s="2">
        <v>0.19011652684195168</v>
      </c>
      <c r="AA51" s="104">
        <v>-0.44169798569799501</v>
      </c>
      <c r="AB51" s="107">
        <f t="shared" si="13"/>
        <v>54.642556540109751</v>
      </c>
      <c r="AC51" s="13">
        <f t="shared" si="6"/>
        <v>105.97396930464404</v>
      </c>
      <c r="AD51" s="94">
        <f t="shared" si="7"/>
        <v>90.784720199814075</v>
      </c>
      <c r="AE51" s="94">
        <f t="shared" si="8"/>
        <v>7727.0413101410904</v>
      </c>
    </row>
    <row r="52" spans="6:31" x14ac:dyDescent="0.2">
      <c r="F52" s="100">
        <v>43</v>
      </c>
      <c r="G52" s="103">
        <f t="shared" ca="1" si="10"/>
        <v>-0.97399284246185514</v>
      </c>
      <c r="H52" s="2">
        <f t="shared" ca="1" si="10"/>
        <v>0.5748833932800359</v>
      </c>
      <c r="I52" s="104">
        <f t="shared" ca="1" si="10"/>
        <v>1.5942659339850322</v>
      </c>
      <c r="J52" s="103" cm="1">
        <f t="array" aca="1" ref="J52:L52" ca="1">MMULT(G52:I52,TRANSPOSE(cholesky($B$15:$D$17)))</f>
        <v>-0.97399284246185514</v>
      </c>
      <c r="K52" s="2">
        <f ca="1"/>
        <v>0.98486004402523886</v>
      </c>
      <c r="L52" s="104">
        <f ca="1"/>
        <v>1.6072798358167986</v>
      </c>
      <c r="M52" s="107">
        <f t="shared" ca="1" si="2"/>
        <v>116.69228750745116</v>
      </c>
      <c r="N52" s="13">
        <f t="shared" ca="1" si="3"/>
        <v>93.255267479487131</v>
      </c>
      <c r="O52" s="94">
        <f t="shared" ca="1" si="4"/>
        <v>79.521530853015435</v>
      </c>
      <c r="P52" s="111">
        <f t="shared" ca="1" si="5"/>
        <v>10222.703016817479</v>
      </c>
      <c r="Q52" s="13"/>
      <c r="X52" s="100">
        <v>44</v>
      </c>
      <c r="Y52" s="103" cm="1">
        <f t="array" ref="Y52:AA52">simcorr($B$15:$D$17)</f>
        <v>-0.16314609294888627</v>
      </c>
      <c r="Z52" s="2">
        <v>-0.3402785906579755</v>
      </c>
      <c r="AA52" s="104">
        <v>-0.63298730128826164</v>
      </c>
      <c r="AB52" s="107">
        <f t="shared" si="13"/>
        <v>100.10567300615145</v>
      </c>
      <c r="AC52" s="13">
        <f t="shared" si="6"/>
        <v>95.308068172320787</v>
      </c>
      <c r="AD52" s="94">
        <f t="shared" si="7"/>
        <v>84.097367584535178</v>
      </c>
      <c r="AE52" s="94">
        <f t="shared" si="8"/>
        <v>9546.4730471678995</v>
      </c>
    </row>
    <row r="53" spans="6:31" x14ac:dyDescent="0.2">
      <c r="F53" s="100">
        <v>44</v>
      </c>
      <c r="G53" s="103">
        <f t="shared" ca="1" si="10"/>
        <v>-0.81287064034179113</v>
      </c>
      <c r="H53" s="2">
        <f t="shared" ca="1" si="10"/>
        <v>0.39906191982599226</v>
      </c>
      <c r="I53" s="104">
        <f t="shared" ca="1" si="10"/>
        <v>0.79260446737002732</v>
      </c>
      <c r="J53" s="103" cm="1">
        <f t="array" aca="1" ref="J53:L53" ca="1">MMULT(G53:I53,TRANSPOSE(cholesky($B$15:$D$17)))</f>
        <v>-0.81287064034179113</v>
      </c>
      <c r="K53" s="2">
        <f ca="1"/>
        <v>0.75203308042319383</v>
      </c>
      <c r="L53" s="104">
        <f ca="1"/>
        <v>1.048397647684542</v>
      </c>
      <c r="M53" s="107">
        <f t="shared" ca="1" si="2"/>
        <v>114.93618375314163</v>
      </c>
      <c r="N53" s="13">
        <f t="shared" ca="1" si="3"/>
        <v>94.150506608518484</v>
      </c>
      <c r="O53" s="94">
        <f t="shared" ca="1" si="4"/>
        <v>81.676180521867991</v>
      </c>
      <c r="P53" s="111">
        <f t="shared" ca="1" si="5"/>
        <v>10204.847996349996</v>
      </c>
      <c r="Q53" s="13"/>
      <c r="X53" s="100">
        <v>45</v>
      </c>
      <c r="Y53" s="103" cm="1">
        <f t="array" ref="Y53:AA53">simcorr($B$15:$D$17)</f>
        <v>0.11571336938239808</v>
      </c>
      <c r="Z53" s="2">
        <v>-0.96291681731225065</v>
      </c>
      <c r="AA53" s="104">
        <v>-0.61258531618867373</v>
      </c>
      <c r="AB53" s="107">
        <f t="shared" si="13"/>
        <v>108.84057499102317</v>
      </c>
      <c r="AC53" s="13">
        <f t="shared" si="6"/>
        <v>84.148813652307382</v>
      </c>
      <c r="AD53" s="94">
        <f t="shared" si="7"/>
        <v>84.786476895795232</v>
      </c>
      <c r="AE53" s="94">
        <f t="shared" si="8"/>
        <v>9662.2226970362844</v>
      </c>
    </row>
    <row r="54" spans="6:31" x14ac:dyDescent="0.2">
      <c r="F54" s="100">
        <v>45</v>
      </c>
      <c r="G54" s="103">
        <f t="shared" ca="1" si="10"/>
        <v>-0.41956309085491555</v>
      </c>
      <c r="H54" s="2">
        <f t="shared" ca="1" si="10"/>
        <v>-0.86279924784772266</v>
      </c>
      <c r="I54" s="104">
        <f t="shared" ca="1" si="10"/>
        <v>-0.79349483091188389</v>
      </c>
      <c r="J54" s="103" cm="1">
        <f t="array" aca="1" ref="J54:L54" ca="1">MMULT(G54:I54,TRANSPOSE(cholesky($B$15:$D$17)))</f>
        <v>-0.41956309085491555</v>
      </c>
      <c r="K54" s="2">
        <f ca="1"/>
        <v>-0.53742452157477616</v>
      </c>
      <c r="L54" s="104">
        <f ca="1"/>
        <v>-0.78062599561893897</v>
      </c>
      <c r="M54" s="107">
        <f t="shared" ca="1" si="2"/>
        <v>114.05108545229979</v>
      </c>
      <c r="N54" s="13">
        <f t="shared" ca="1" si="3"/>
        <v>93.5225972112287</v>
      </c>
      <c r="O54" s="94">
        <f t="shared" ca="1" si="4"/>
        <v>80.110741434667901</v>
      </c>
      <c r="P54" s="111">
        <f t="shared" ca="1" si="5"/>
        <v>10110.447017645209</v>
      </c>
      <c r="Q54" s="13"/>
      <c r="X54" s="100">
        <v>46</v>
      </c>
      <c r="Y54" s="103" cm="1">
        <f t="array" ref="Y54:AA54">simcorr($B$15:$D$17)</f>
        <v>-1.2813503941717737</v>
      </c>
      <c r="Z54" s="2">
        <v>-0.30856267480171029</v>
      </c>
      <c r="AA54" s="104">
        <v>0.26219205544773688</v>
      </c>
      <c r="AB54" s="107">
        <f t="shared" si="13"/>
        <v>71.576375452267456</v>
      </c>
      <c r="AC54" s="13">
        <f t="shared" si="6"/>
        <v>95.914546173443327</v>
      </c>
      <c r="AD54" s="94">
        <f t="shared" si="7"/>
        <v>120.30702394298743</v>
      </c>
      <c r="AE54" s="94">
        <f t="shared" si="8"/>
        <v>8862.3956366764214</v>
      </c>
    </row>
    <row r="55" spans="6:31" x14ac:dyDescent="0.2">
      <c r="F55" s="100">
        <v>46</v>
      </c>
      <c r="G55" s="103">
        <f t="shared" ca="1" si="10"/>
        <v>-1.8075416091975005</v>
      </c>
      <c r="H55" s="2">
        <f t="shared" ca="1" si="10"/>
        <v>-1.2681467077707347</v>
      </c>
      <c r="I55" s="104">
        <f t="shared" ca="1" si="10"/>
        <v>0.52470335195471407</v>
      </c>
      <c r="J55" s="103" cm="1">
        <f t="array" aca="1" ref="J55:L55" ca="1">MMULT(G55:I55,TRANSPOSE(cholesky($B$15:$D$17)))</f>
        <v>-1.8075416091975005</v>
      </c>
      <c r="K55" s="2">
        <f ca="1"/>
        <v>-0.1944764600563067</v>
      </c>
      <c r="L55" s="104">
        <f ca="1"/>
        <v>0.17865426640463</v>
      </c>
      <c r="M55" s="107">
        <f t="shared" ca="1" si="2"/>
        <v>110.24283826093379</v>
      </c>
      <c r="N55" s="13">
        <f t="shared" ca="1" si="3"/>
        <v>93.301135713544639</v>
      </c>
      <c r="O55" s="94">
        <f t="shared" ca="1" si="4"/>
        <v>80.497736827557389</v>
      </c>
      <c r="P55" s="111">
        <f t="shared" ca="1" si="5"/>
        <v>9921.1307210041759</v>
      </c>
      <c r="Q55" s="13"/>
      <c r="X55" s="100">
        <v>47</v>
      </c>
      <c r="Y55" s="103" cm="1">
        <f t="array" ref="Y55:AA55">simcorr($B$15:$D$17)</f>
        <v>-1.6353216380832898</v>
      </c>
      <c r="Z55" s="2">
        <v>-0.55686805182932531</v>
      </c>
      <c r="AA55" s="104">
        <v>0.17074797416570908</v>
      </c>
      <c r="AB55" s="107">
        <f t="shared" si="13"/>
        <v>64.365237343253824</v>
      </c>
      <c r="AC55" s="13">
        <f t="shared" si="6"/>
        <v>91.267666173197455</v>
      </c>
      <c r="AD55" s="94">
        <f t="shared" si="7"/>
        <v>115.98598625412477</v>
      </c>
      <c r="AE55" s="94">
        <f t="shared" si="8"/>
        <v>8276.0115774411097</v>
      </c>
    </row>
    <row r="56" spans="6:31" x14ac:dyDescent="0.2">
      <c r="F56" s="100">
        <v>47</v>
      </c>
      <c r="G56" s="103">
        <f t="shared" ca="1" si="10"/>
        <v>0.15714303309272226</v>
      </c>
      <c r="H56" s="2">
        <f t="shared" ca="1" si="10"/>
        <v>1.4297198568375489</v>
      </c>
      <c r="I56" s="104">
        <f t="shared" ca="1" si="10"/>
        <v>0.12442542499769652</v>
      </c>
      <c r="J56" s="103" cm="1">
        <f t="array" aca="1" ref="J56:L56" ca="1">MMULT(G56:I56,TRANSPOSE(cholesky($B$15:$D$17)))</f>
        <v>0.15714303309272226</v>
      </c>
      <c r="K56" s="2">
        <f ca="1"/>
        <v>1.1596021997700068</v>
      </c>
      <c r="L56" s="104">
        <f ca="1"/>
        <v>1.048270298641109</v>
      </c>
      <c r="M56" s="107">
        <f t="shared" ca="1" si="2"/>
        <v>110.59265650635142</v>
      </c>
      <c r="N56" s="13">
        <f t="shared" ca="1" si="3"/>
        <v>94.681749266792139</v>
      </c>
      <c r="O56" s="94">
        <f t="shared" ca="1" si="4"/>
        <v>82.678571659360173</v>
      </c>
      <c r="P56" s="111">
        <f t="shared" ca="1" si="5"/>
        <v>10023.656736508539</v>
      </c>
      <c r="Q56" s="13"/>
      <c r="X56" s="100">
        <v>48</v>
      </c>
      <c r="Y56" s="103" cm="1">
        <f t="array" ref="Y56:AA56">simcorr($B$15:$D$17)</f>
        <v>-2.5483196886778385</v>
      </c>
      <c r="Z56" s="2">
        <v>2.3299037231778401</v>
      </c>
      <c r="AA56" s="104">
        <v>2.326505060528465</v>
      </c>
      <c r="AB56" s="107">
        <f t="shared" si="13"/>
        <v>48.943877247436681</v>
      </c>
      <c r="AC56" s="13">
        <f t="shared" si="6"/>
        <v>162.57686911413171</v>
      </c>
      <c r="AD56" s="94">
        <f t="shared" si="7"/>
        <v>274.72544309510369</v>
      </c>
      <c r="AE56" s="94">
        <f t="shared" si="8"/>
        <v>12819.008797697859</v>
      </c>
    </row>
    <row r="57" spans="6:31" x14ac:dyDescent="0.2">
      <c r="F57" s="100">
        <v>48</v>
      </c>
      <c r="G57" s="103">
        <f t="shared" ca="1" si="10"/>
        <v>-0.89447064520274699</v>
      </c>
      <c r="H57" s="2">
        <f t="shared" ca="1" si="10"/>
        <v>1.9666031116654124</v>
      </c>
      <c r="I57" s="104">
        <f t="shared" ca="1" si="10"/>
        <v>-0.69612260523494973</v>
      </c>
      <c r="J57" s="103" cm="1">
        <f t="array" aca="1" ref="J57:L57" ca="1">MMULT(G57:I57,TRANSPOSE(cholesky($B$15:$D$17)))</f>
        <v>-0.89447064520274699</v>
      </c>
      <c r="K57" s="2">
        <f ca="1"/>
        <v>2.1503635764651459</v>
      </c>
      <c r="L57" s="104">
        <f ca="1"/>
        <v>1.622520469361453</v>
      </c>
      <c r="M57" s="107">
        <f t="shared" ca="1" si="2"/>
        <v>108.76049775734957</v>
      </c>
      <c r="N57" s="13">
        <f t="shared" ca="1" si="3"/>
        <v>97.289654686023127</v>
      </c>
      <c r="O57" s="94">
        <f t="shared" ca="1" si="4"/>
        <v>86.156171095831425</v>
      </c>
      <c r="P57" s="111">
        <f t="shared" ca="1" si="5"/>
        <v>10079.837950364801</v>
      </c>
      <c r="Q57" s="13"/>
      <c r="X57" s="100">
        <v>49</v>
      </c>
      <c r="Y57" s="103" cm="1">
        <f t="array" ref="Y57:AA57">simcorr($B$15:$D$17)</f>
        <v>1.6248768592600338</v>
      </c>
      <c r="Z57" s="2">
        <v>-1.432804178144655</v>
      </c>
      <c r="AA57" s="104">
        <v>-2.0505188039906237</v>
      </c>
      <c r="AB57" s="107">
        <f t="shared" si="13"/>
        <v>171.1658969431256</v>
      </c>
      <c r="AC57" s="13">
        <f t="shared" si="6"/>
        <v>76.600940164495896</v>
      </c>
      <c r="AD57" s="94">
        <f t="shared" si="7"/>
        <v>47.701491435248812</v>
      </c>
      <c r="AE57" s="94">
        <f t="shared" si="8"/>
        <v>11810.352880796132</v>
      </c>
    </row>
    <row r="58" spans="6:31" x14ac:dyDescent="0.2">
      <c r="F58" s="100">
        <v>49</v>
      </c>
      <c r="G58" s="103">
        <f t="shared" ca="1" si="10"/>
        <v>1.1986078754144887</v>
      </c>
      <c r="H58" s="2">
        <f t="shared" ca="1" si="10"/>
        <v>0.27984688175499756</v>
      </c>
      <c r="I58" s="104">
        <f t="shared" ca="1" si="10"/>
        <v>0.39353316485574436</v>
      </c>
      <c r="J58" s="103" cm="1">
        <f t="array" aca="1" ref="J58:L58" ca="1">MMULT(G58:I58,TRANSPOSE(cholesky($B$15:$D$17)))</f>
        <v>1.1986078754144887</v>
      </c>
      <c r="K58" s="2">
        <f ca="1"/>
        <v>-0.35694942893755655</v>
      </c>
      <c r="L58" s="104">
        <f ca="1"/>
        <v>-0.21923760359659006</v>
      </c>
      <c r="M58" s="107">
        <f t="shared" ca="1" si="2"/>
        <v>111.27428271334814</v>
      </c>
      <c r="N58" s="13">
        <f t="shared" ca="1" si="3"/>
        <v>96.860798872173874</v>
      </c>
      <c r="O58" s="94">
        <f t="shared" ca="1" si="4"/>
        <v>85.708738310954772</v>
      </c>
      <c r="P58" s="111">
        <f t="shared" ca="1" si="5"/>
        <v>10183.712868051718</v>
      </c>
      <c r="Q58" s="13"/>
      <c r="X58" s="100">
        <v>50</v>
      </c>
      <c r="Y58" s="103" cm="1">
        <f t="array" ref="Y58:AA58">simcorr($B$15:$D$17)</f>
        <v>-1.4476154477079257</v>
      </c>
      <c r="Z58" s="2">
        <v>0.539748117844705</v>
      </c>
      <c r="AA58" s="104">
        <v>-0.23201904706091547</v>
      </c>
      <c r="AB58" s="107">
        <f t="shared" si="13"/>
        <v>68.093758139302281</v>
      </c>
      <c r="AC58" s="13">
        <f t="shared" si="6"/>
        <v>113.64957486552143</v>
      </c>
      <c r="AD58" s="94">
        <f t="shared" si="7"/>
        <v>98.727404969405057</v>
      </c>
      <c r="AE58" s="94">
        <f t="shared" si="8"/>
        <v>8788.7232523188577</v>
      </c>
    </row>
    <row r="59" spans="6:31" x14ac:dyDescent="0.2">
      <c r="F59" s="100">
        <v>50</v>
      </c>
      <c r="G59" s="103">
        <f t="shared" ca="1" si="10"/>
        <v>-0.3617249921410165</v>
      </c>
      <c r="H59" s="2">
        <f t="shared" ca="1" si="10"/>
        <v>-0.39901259606842687</v>
      </c>
      <c r="I59" s="104">
        <f t="shared" ca="1" si="10"/>
        <v>0.45594400500237925</v>
      </c>
      <c r="J59" s="103" cm="1">
        <f t="array" aca="1" ref="J59:L59" ca="1">MMULT(G59:I59,TRANSPOSE(cholesky($B$15:$D$17)))</f>
        <v>-0.3617249921410165</v>
      </c>
      <c r="K59" s="2">
        <f ca="1"/>
        <v>-0.1646925485547282</v>
      </c>
      <c r="L59" s="104">
        <f ca="1"/>
        <v>7.8371782022903014E-2</v>
      </c>
      <c r="M59" s="107">
        <f t="shared" ca="1" si="2"/>
        <v>110.53814021342714</v>
      </c>
      <c r="N59" s="13">
        <f t="shared" ca="1" si="3"/>
        <v>96.667699490759986</v>
      </c>
      <c r="O59" s="94">
        <f t="shared" ca="1" si="4"/>
        <v>85.905428963435938</v>
      </c>
      <c r="P59" s="111">
        <f t="shared" ca="1" si="5"/>
        <v>10145.046574662876</v>
      </c>
      <c r="Q59" s="13"/>
      <c r="X59" s="100">
        <v>51</v>
      </c>
      <c r="Y59" s="103" cm="1">
        <f t="array" ref="Y59:AA59">simcorr($B$15:$D$17)</f>
        <v>-0.33962735183201392</v>
      </c>
      <c r="Z59" s="2">
        <v>1.8225927475182662</v>
      </c>
      <c r="AA59" s="104">
        <v>1.0953606392351936</v>
      </c>
      <c r="AB59" s="107">
        <f t="shared" si="13"/>
        <v>94.943500247437996</v>
      </c>
      <c r="AC59" s="13">
        <f t="shared" si="6"/>
        <v>146.89069451936348</v>
      </c>
      <c r="AD59" s="94">
        <f t="shared" si="7"/>
        <v>167.89091309472209</v>
      </c>
      <c r="AE59" s="94">
        <f t="shared" si="8"/>
        <v>12511.714109847246</v>
      </c>
    </row>
    <row r="60" spans="6:31" x14ac:dyDescent="0.2">
      <c r="F60" s="100">
        <v>51</v>
      </c>
      <c r="G60" s="103">
        <f t="shared" ca="1" si="10"/>
        <v>0.79607136417712687</v>
      </c>
      <c r="H60" s="2">
        <f t="shared" ca="1" si="10"/>
        <v>0.79971701289699682</v>
      </c>
      <c r="I60" s="104">
        <f t="shared" ca="1" si="10"/>
        <v>1.4858256769566796</v>
      </c>
      <c r="J60" s="103" cm="1">
        <f t="array" aca="1" ref="J60:L60" ca="1">MMULT(G60:I60,TRANSPOSE(cholesky($B$15:$D$17)))</f>
        <v>0.79607136417712687</v>
      </c>
      <c r="K60" s="2">
        <f ca="1"/>
        <v>0.29453956691884331</v>
      </c>
      <c r="L60" s="104">
        <f ca="1"/>
        <v>0.8441462627440266</v>
      </c>
      <c r="M60" s="107">
        <f t="shared" ca="1" si="2"/>
        <v>112.2359519457345</v>
      </c>
      <c r="N60" s="13">
        <f t="shared" ca="1" si="3"/>
        <v>97.034786066929342</v>
      </c>
      <c r="O60" s="94">
        <f t="shared" ca="1" si="4"/>
        <v>87.780113281144764</v>
      </c>
      <c r="P60" s="111">
        <f t="shared" ca="1" si="5"/>
        <v>10278.443444917502</v>
      </c>
      <c r="Q60" s="13"/>
      <c r="X60" s="100">
        <v>52</v>
      </c>
      <c r="Y60" s="103" cm="1">
        <f t="array" ref="Y60:AA60">simcorr($B$15:$D$17)</f>
        <v>-0.41002012269743504</v>
      </c>
      <c r="Z60" s="2">
        <v>-0.37596029087227029</v>
      </c>
      <c r="AA60" s="104">
        <v>-0.51890463253724151</v>
      </c>
      <c r="AB60" s="107">
        <f t="shared" si="13"/>
        <v>92.959521821986002</v>
      </c>
      <c r="AC60" s="13">
        <f t="shared" si="6"/>
        <v>94.630338519889008</v>
      </c>
      <c r="AD60" s="94">
        <f t="shared" si="7"/>
        <v>88.023896871633468</v>
      </c>
      <c r="AE60" s="94">
        <f t="shared" si="8"/>
        <v>9247.3641841286408</v>
      </c>
    </row>
    <row r="61" spans="6:31" x14ac:dyDescent="0.2">
      <c r="F61" s="100">
        <v>52</v>
      </c>
      <c r="G61" s="103">
        <f t="shared" ca="1" si="10"/>
        <v>-1.047438934391882</v>
      </c>
      <c r="H61" s="2">
        <f t="shared" ca="1" si="10"/>
        <v>1.7671830759762623</v>
      </c>
      <c r="I61" s="104">
        <f t="shared" ca="1" si="10"/>
        <v>-2.3408164411657322</v>
      </c>
      <c r="J61" s="103" cm="1">
        <f t="array" aca="1" ref="J61:L61" ca="1">MMULT(G61:I61,TRANSPOSE(cholesky($B$15:$D$17)))</f>
        <v>-1.047438934391882</v>
      </c>
      <c r="K61" s="2">
        <f ca="1"/>
        <v>2.0541449041293096</v>
      </c>
      <c r="L61" s="104">
        <f ca="1"/>
        <v>0.83873988735386007</v>
      </c>
      <c r="M61" s="107">
        <f t="shared" ca="1" si="2"/>
        <v>110.05795014179664</v>
      </c>
      <c r="N61" s="13">
        <f t="shared" ca="1" si="3"/>
        <v>99.58670699190219</v>
      </c>
      <c r="O61" s="94">
        <f t="shared" ca="1" si="4"/>
        <v>89.683489961446028</v>
      </c>
      <c r="P61" s="111">
        <f t="shared" ca="1" si="5"/>
        <v>10284.168516075819</v>
      </c>
      <c r="Q61" s="13"/>
      <c r="X61" s="100">
        <v>53</v>
      </c>
      <c r="Y61" s="103" cm="1">
        <f t="array" ref="Y61:AA61">simcorr($B$15:$D$17)</f>
        <v>-0.23004420784257787</v>
      </c>
      <c r="Z61" s="2">
        <v>0.3174634745938999</v>
      </c>
      <c r="AA61" s="104">
        <v>0.17456774163217978</v>
      </c>
      <c r="AB61" s="107">
        <f t="shared" si="13"/>
        <v>98.116634958225944</v>
      </c>
      <c r="AC61" s="13">
        <f t="shared" si="6"/>
        <v>108.70772740760924</v>
      </c>
      <c r="AD61" s="94">
        <f t="shared" si="7"/>
        <v>116.16333750647534</v>
      </c>
      <c r="AE61" s="94">
        <f t="shared" si="8"/>
        <v>10490.330320269082</v>
      </c>
    </row>
    <row r="62" spans="6:31" x14ac:dyDescent="0.2">
      <c r="F62" s="100">
        <v>53</v>
      </c>
      <c r="G62" s="103">
        <f t="shared" ca="1" si="10"/>
        <v>-1.1962745561649726</v>
      </c>
      <c r="H62" s="2">
        <f t="shared" ca="1" si="10"/>
        <v>1.4765235455679668</v>
      </c>
      <c r="I62" s="104">
        <f t="shared" ca="1" si="10"/>
        <v>-0.86369341576304159</v>
      </c>
      <c r="J62" s="103" cm="1">
        <f t="array" aca="1" ref="J62:L62" ca="1">MMULT(G62:I62,TRANSPOSE(cholesky($B$15:$D$17)))</f>
        <v>-1.1962745561649726</v>
      </c>
      <c r="K62" s="2">
        <f ca="1"/>
        <v>1.8768441778302156</v>
      </c>
      <c r="L62" s="104">
        <f ca="1"/>
        <v>1.3331917198316889</v>
      </c>
      <c r="M62" s="107">
        <f t="shared" ca="1" si="2"/>
        <v>107.6190842728507</v>
      </c>
      <c r="N62" s="13">
        <f t="shared" ca="1" si="3"/>
        <v>101.97769071136818</v>
      </c>
      <c r="O62" s="94">
        <f t="shared" ca="1" si="4"/>
        <v>92.776876005016447</v>
      </c>
      <c r="P62" s="111">
        <f t="shared" ca="1" si="5"/>
        <v>10295.822455083911</v>
      </c>
      <c r="Q62" s="13"/>
      <c r="X62" s="100">
        <v>54</v>
      </c>
      <c r="Y62" s="103" cm="1">
        <f t="array" ref="Y62:AA62">simcorr($B$15:$D$17)</f>
        <v>-0.39693980144461349</v>
      </c>
      <c r="Z62" s="2">
        <v>-0.45571178419590863</v>
      </c>
      <c r="AA62" s="104">
        <v>-0.45728441475131487</v>
      </c>
      <c r="AB62" s="107">
        <f t="shared" si="13"/>
        <v>93.325020601874911</v>
      </c>
      <c r="AC62" s="13">
        <f t="shared" si="6"/>
        <v>93.132930159461907</v>
      </c>
      <c r="AD62" s="94">
        <f t="shared" si="7"/>
        <v>90.220477094303462</v>
      </c>
      <c r="AE62" s="94">
        <f t="shared" si="8"/>
        <v>9264.6484767636721</v>
      </c>
    </row>
    <row r="63" spans="6:31" x14ac:dyDescent="0.2">
      <c r="F63" s="100">
        <v>54</v>
      </c>
      <c r="G63" s="103">
        <f t="shared" ca="1" si="10"/>
        <v>-1.1843814983504939</v>
      </c>
      <c r="H63" s="2">
        <f t="shared" ca="1" si="10"/>
        <v>-2.2327276866579724</v>
      </c>
      <c r="I63" s="104">
        <f t="shared" ca="1" si="10"/>
        <v>0.23710350683007719</v>
      </c>
      <c r="J63" s="103" cm="1">
        <f t="array" aca="1" ref="J63:L63" ca="1">MMULT(G63:I63,TRANSPOSE(cholesky($B$15:$D$17)))</f>
        <v>-1.1843814983504939</v>
      </c>
      <c r="K63" s="2">
        <f ca="1"/>
        <v>-1.3414081472034192</v>
      </c>
      <c r="L63" s="104">
        <f ca="1"/>
        <v>-0.98115453792300333</v>
      </c>
      <c r="M63" s="107">
        <f t="shared" ca="1" si="2"/>
        <v>105.25791813154886</v>
      </c>
      <c r="N63" s="13">
        <f t="shared" ca="1" si="3"/>
        <v>100.27669166898215</v>
      </c>
      <c r="O63" s="94">
        <f t="shared" ca="1" si="4"/>
        <v>90.540034001958631</v>
      </c>
      <c r="P63" s="111">
        <f t="shared" ca="1" si="5"/>
        <v>10081.997336686081</v>
      </c>
      <c r="Q63" s="13"/>
      <c r="X63" s="100">
        <v>55</v>
      </c>
      <c r="Y63" s="103" cm="1">
        <f t="array" ref="Y63:AA63">simcorr($B$15:$D$17)</f>
        <v>7.3043942734301204E-2</v>
      </c>
      <c r="Z63" s="2">
        <v>0.94638779916920557</v>
      </c>
      <c r="AA63" s="104">
        <v>0.96689360908154998</v>
      </c>
      <c r="AB63" s="107">
        <f t="shared" si="13"/>
        <v>107.45620495675232</v>
      </c>
      <c r="AC63" s="13">
        <f t="shared" si="6"/>
        <v>123.27871232371072</v>
      </c>
      <c r="AD63" s="94">
        <f t="shared" si="7"/>
        <v>159.48145240812681</v>
      </c>
      <c r="AE63" s="94">
        <f t="shared" si="8"/>
        <v>12260.800665711475</v>
      </c>
    </row>
    <row r="64" spans="6:31" x14ac:dyDescent="0.2">
      <c r="F64" s="100">
        <v>55</v>
      </c>
      <c r="G64" s="103">
        <f t="shared" ca="1" si="10"/>
        <v>0.16234365353243832</v>
      </c>
      <c r="H64" s="2">
        <f t="shared" ca="1" si="10"/>
        <v>6.17434039028492E-2</v>
      </c>
      <c r="I64" s="104">
        <f t="shared" ca="1" si="10"/>
        <v>6.4623821305326195E-3</v>
      </c>
      <c r="J64" s="103" cm="1">
        <f t="array" aca="1" ref="J64:L64" ca="1">MMULT(G64:I64,TRANSPOSE(cholesky($B$15:$D$17)))</f>
        <v>0.16234365353243832</v>
      </c>
      <c r="K64" s="2">
        <f ca="1"/>
        <v>-2.77004704702285E-2</v>
      </c>
      <c r="L64" s="104">
        <f ca="1"/>
        <v>-3.2037916450893489E-2</v>
      </c>
      <c r="M64" s="107">
        <f t="shared" ca="1" si="2"/>
        <v>105.60229677062897</v>
      </c>
      <c r="N64" s="13">
        <f t="shared" ca="1" si="3"/>
        <v>100.24965790536785</v>
      </c>
      <c r="O64" s="94">
        <f t="shared" ca="1" si="4"/>
        <v>90.495696605751704</v>
      </c>
      <c r="P64" s="111">
        <f t="shared" ca="1" si="5"/>
        <v>10097.518507807517</v>
      </c>
      <c r="Q64" s="13"/>
      <c r="X64" s="100">
        <v>56</v>
      </c>
      <c r="Y64" s="103" cm="1">
        <f t="array" ref="Y64:AA64">simcorr($B$15:$D$17)</f>
        <v>0.28446768110434123</v>
      </c>
      <c r="Z64" s="2">
        <v>-0.91132208239497514</v>
      </c>
      <c r="AA64" s="104">
        <v>-0.7422255680473997</v>
      </c>
      <c r="AB64" s="107">
        <f t="shared" si="13"/>
        <v>114.49263414565898</v>
      </c>
      <c r="AC64" s="13">
        <f t="shared" si="6"/>
        <v>85.021636359847122</v>
      </c>
      <c r="AD64" s="94">
        <f t="shared" si="7"/>
        <v>80.501833355618075</v>
      </c>
      <c r="AE64" s="94">
        <f t="shared" si="8"/>
        <v>9885.3174651907229</v>
      </c>
    </row>
    <row r="65" spans="6:31" x14ac:dyDescent="0.2">
      <c r="F65" s="100">
        <v>56</v>
      </c>
      <c r="G65" s="103">
        <f t="shared" ca="1" si="10"/>
        <v>0.10273454055442109</v>
      </c>
      <c r="H65" s="2">
        <f t="shared" ca="1" si="10"/>
        <v>0.28004176087419413</v>
      </c>
      <c r="I65" s="104">
        <f t="shared" ca="1" si="10"/>
        <v>-0.79502111390325736</v>
      </c>
      <c r="J65" s="103" cm="1">
        <f t="array" aca="1" ref="J65:L65" ca="1">MMULT(G65:I65,TRANSPOSE(cholesky($B$15:$D$17)))</f>
        <v>0.10273454055442109</v>
      </c>
      <c r="K65" s="2">
        <f ca="1"/>
        <v>0.19115600876036862</v>
      </c>
      <c r="L65" s="104">
        <f ca="1"/>
        <v>-0.18466880770906796</v>
      </c>
      <c r="M65" s="107">
        <f t="shared" ca="1" si="2"/>
        <v>105.82851846173241</v>
      </c>
      <c r="N65" s="13">
        <f t="shared" ca="1" si="3"/>
        <v>100.49935988567299</v>
      </c>
      <c r="O65" s="94">
        <f t="shared" ca="1" si="4"/>
        <v>90.104178699585589</v>
      </c>
      <c r="P65" s="111">
        <f t="shared" ca="1" si="5"/>
        <v>10108.490293648521</v>
      </c>
      <c r="Q65" s="13"/>
      <c r="X65" s="100">
        <v>57</v>
      </c>
      <c r="Y65" s="103" cm="1">
        <f t="array" ref="Y65:AA65">simcorr($B$15:$D$17)</f>
        <v>-0.82631637122834445</v>
      </c>
      <c r="Z65" s="2">
        <v>0.15462421006342358</v>
      </c>
      <c r="AA65" s="104">
        <v>0.56487088639544247</v>
      </c>
      <c r="AB65" s="107">
        <f t="shared" si="13"/>
        <v>82.04560692131038</v>
      </c>
      <c r="AC65" s="13">
        <f t="shared" si="6"/>
        <v>105.22438057846048</v>
      </c>
      <c r="AD65" s="94">
        <f t="shared" si="7"/>
        <v>135.7912174762692</v>
      </c>
      <c r="AE65" s="94">
        <f t="shared" si="8"/>
        <v>9974.8361129447167</v>
      </c>
    </row>
    <row r="66" spans="6:31" x14ac:dyDescent="0.2">
      <c r="F66" s="100">
        <v>57</v>
      </c>
      <c r="G66" s="103">
        <f t="shared" ca="1" si="10"/>
        <v>0.14646693763530372</v>
      </c>
      <c r="H66" s="2">
        <f t="shared" ca="1" si="10"/>
        <v>0.99919326086102445</v>
      </c>
      <c r="I66" s="104">
        <f t="shared" ca="1" si="10"/>
        <v>-1.648269164269794</v>
      </c>
      <c r="J66" s="103" cm="1">
        <f t="array" aca="1" ref="J66:L66" ca="1">MMULT(G66:I66,TRANSPOSE(cholesky($B$15:$D$17)))</f>
        <v>0.14646693763530372</v>
      </c>
      <c r="K66" s="2">
        <f ca="1"/>
        <v>0.79209327837820664</v>
      </c>
      <c r="L66" s="104">
        <f ca="1"/>
        <v>-3.5417291568838771E-2</v>
      </c>
      <c r="M66" s="107">
        <f t="shared" ca="1" si="2"/>
        <v>106.14291188718971</v>
      </c>
      <c r="N66" s="13">
        <f t="shared" ca="1" si="3"/>
        <v>101.51536441227434</v>
      </c>
      <c r="O66" s="94">
        <f t="shared" ca="1" si="4"/>
        <v>90.052386251728478</v>
      </c>
      <c r="P66" s="111">
        <f t="shared" ca="1" si="5"/>
        <v>10153.654251762286</v>
      </c>
      <c r="Q66" s="13"/>
      <c r="X66" s="100">
        <v>58</v>
      </c>
      <c r="Y66" s="103" cm="1">
        <f t="array" ref="Y66:AA66">simcorr($B$15:$D$17)</f>
        <v>-3.8703901322140022E-2</v>
      </c>
      <c r="Z66" s="2">
        <v>0.19280675485618465</v>
      </c>
      <c r="AA66" s="104">
        <v>0.14821281115622154</v>
      </c>
      <c r="AB66" s="107">
        <f t="shared" si="13"/>
        <v>103.91352008640395</v>
      </c>
      <c r="AC66" s="13">
        <f t="shared" si="6"/>
        <v>106.03100347496097</v>
      </c>
      <c r="AD66" s="94">
        <f t="shared" si="7"/>
        <v>114.94517901089638</v>
      </c>
      <c r="AE66" s="94">
        <f t="shared" si="8"/>
        <v>10675.509688786955</v>
      </c>
    </row>
    <row r="67" spans="6:31" x14ac:dyDescent="0.2">
      <c r="F67" s="100">
        <v>58</v>
      </c>
      <c r="G67" s="103">
        <f t="shared" ca="1" si="10"/>
        <v>0.69067025783796521</v>
      </c>
      <c r="H67" s="2">
        <f t="shared" ca="1" si="10"/>
        <v>0.18038075618962982</v>
      </c>
      <c r="I67" s="104">
        <f t="shared" ca="1" si="10"/>
        <v>0.95773850091016732</v>
      </c>
      <c r="J67" s="103" cm="1">
        <f t="array" aca="1" ref="J67:L67" ca="1">MMULT(G67:I67,TRANSPOSE(cholesky($B$15:$D$17)))</f>
        <v>0.69067025783796521</v>
      </c>
      <c r="K67" s="2">
        <f ca="1"/>
        <v>-0.18912081170491607</v>
      </c>
      <c r="L67" s="104">
        <f ca="1"/>
        <v>0.20384093808525203</v>
      </c>
      <c r="M67" s="107">
        <f t="shared" ca="1" si="2"/>
        <v>107.55875593836275</v>
      </c>
      <c r="N67" s="13">
        <f t="shared" ca="1" si="3"/>
        <v>101.28180978495469</v>
      </c>
      <c r="O67" s="94">
        <f t="shared" ca="1" si="4"/>
        <v>90.544852858224587</v>
      </c>
      <c r="P67" s="111">
        <f t="shared" ca="1" si="5"/>
        <v>10227.289147631271</v>
      </c>
      <c r="Q67" s="13"/>
      <c r="X67" s="100">
        <v>59</v>
      </c>
      <c r="Y67" s="103" cm="1">
        <f t="array" ref="Y67:AA67">simcorr($B$15:$D$17)</f>
        <v>1.3635307303978168</v>
      </c>
      <c r="Z67" s="2">
        <v>-1.0997892167245484</v>
      </c>
      <c r="AA67" s="104">
        <v>-1.3097770660307146</v>
      </c>
      <c r="AB67" s="107">
        <f t="shared" si="13"/>
        <v>158.25844192632002</v>
      </c>
      <c r="AC67" s="13">
        <f t="shared" si="6"/>
        <v>81.876526875547881</v>
      </c>
      <c r="AD67" s="94">
        <f t="shared" si="7"/>
        <v>64.152262515080906</v>
      </c>
      <c r="AE67" s="94">
        <f t="shared" si="8"/>
        <v>11652.263152884056</v>
      </c>
    </row>
    <row r="68" spans="6:31" x14ac:dyDescent="0.2">
      <c r="F68" s="100">
        <v>59</v>
      </c>
      <c r="G68" s="103">
        <f t="shared" ca="1" si="10"/>
        <v>-1.2165719672804928E-2</v>
      </c>
      <c r="H68" s="2">
        <f t="shared" ca="1" si="10"/>
        <v>0.72471224684110014</v>
      </c>
      <c r="I68" s="104">
        <f t="shared" ca="1" si="10"/>
        <v>-0.57636355406100415</v>
      </c>
      <c r="J68" s="103" cm="1">
        <f t="array" aca="1" ref="J68:L68" ca="1">MMULT(G68:I68,TRANSPOSE(cholesky($B$15:$D$17)))</f>
        <v>-1.2165719672804928E-2</v>
      </c>
      <c r="K68" s="2">
        <f ca="1"/>
        <v>0.63370207603449391</v>
      </c>
      <c r="L68" s="104">
        <f ca="1"/>
        <v>0.30100199774927189</v>
      </c>
      <c r="M68" s="107">
        <f t="shared" ca="1" si="2"/>
        <v>107.5553681283054</v>
      </c>
      <c r="N68" s="13">
        <f t="shared" ca="1" si="3"/>
        <v>102.10177277532341</v>
      </c>
      <c r="O68" s="94">
        <f t="shared" ca="1" si="4"/>
        <v>91.263172423626571</v>
      </c>
      <c r="P68" s="111">
        <f t="shared" ca="1" si="5"/>
        <v>10266.085038147503</v>
      </c>
      <c r="Q68" s="13"/>
      <c r="X68" s="100">
        <v>60</v>
      </c>
      <c r="Y68" s="103" cm="1">
        <f t="array" ref="Y68:AA68">simcorr($B$15:$D$17)</f>
        <v>-0.44436766707765657</v>
      </c>
      <c r="Z68" s="2">
        <v>0.39473379371568162</v>
      </c>
      <c r="AA68" s="104">
        <v>0.59917870742346402</v>
      </c>
      <c r="AB68" s="107">
        <f t="shared" si="13"/>
        <v>92.006560644962505</v>
      </c>
      <c r="AC68" s="13">
        <f t="shared" si="6"/>
        <v>110.40075192462153</v>
      </c>
      <c r="AD68" s="94">
        <f t="shared" si="7"/>
        <v>137.66754287160862</v>
      </c>
      <c r="AE68" s="94">
        <f t="shared" si="8"/>
        <v>10665.701447418942</v>
      </c>
    </row>
    <row r="69" spans="6:31" x14ac:dyDescent="0.2">
      <c r="F69" s="100">
        <v>60</v>
      </c>
      <c r="G69" s="103">
        <f t="shared" ca="1" si="10"/>
        <v>1.7707228466556022</v>
      </c>
      <c r="H69" s="2">
        <f t="shared" ca="1" si="10"/>
        <v>1.1932464813387644E-2</v>
      </c>
      <c r="I69" s="104">
        <f t="shared" ca="1" si="10"/>
        <v>-0.49075543785025622</v>
      </c>
      <c r="J69" s="103" cm="1">
        <f t="array" aca="1" ref="J69:L69" ca="1">MMULT(G69:I69,TRANSPOSE(cholesky($B$15:$D$17)))</f>
        <v>1.7707228466556022</v>
      </c>
      <c r="K69" s="2">
        <f ca="1"/>
        <v>-0.87502760566964344</v>
      </c>
      <c r="L69" s="104">
        <f ca="1"/>
        <v>-1.0884360306268062</v>
      </c>
      <c r="M69" s="107">
        <f t="shared" ca="1" si="2"/>
        <v>111.23751570947475</v>
      </c>
      <c r="N69" s="13">
        <f t="shared" ca="1" si="3"/>
        <v>100.99036756321534</v>
      </c>
      <c r="O69" s="94">
        <f t="shared" ca="1" si="4"/>
        <v>88.822392645604509</v>
      </c>
      <c r="P69" s="111">
        <f t="shared" ca="1" si="5"/>
        <v>10368.034665282288</v>
      </c>
      <c r="Q69" s="13"/>
      <c r="X69" s="100">
        <v>61</v>
      </c>
      <c r="Y69" s="103" cm="1">
        <f t="array" ref="Y69:AA69">simcorr($B$15:$D$17)</f>
        <v>-0.90438786394790205</v>
      </c>
      <c r="Z69" s="2">
        <v>0.34767233205545611</v>
      </c>
      <c r="AA69" s="104">
        <v>0.68386455105022825</v>
      </c>
      <c r="AB69" s="107">
        <f t="shared" si="13"/>
        <v>80.146308997005079</v>
      </c>
      <c r="AC69" s="13">
        <f t="shared" si="6"/>
        <v>109.36650273711869</v>
      </c>
      <c r="AD69" s="94">
        <f t="shared" si="7"/>
        <v>142.41082386941778</v>
      </c>
      <c r="AE69" s="94">
        <f t="shared" si="8"/>
        <v>10136.52700935217</v>
      </c>
    </row>
    <row r="70" spans="6:31" x14ac:dyDescent="0.2">
      <c r="F70" s="100">
        <v>61</v>
      </c>
      <c r="G70" s="103">
        <f t="shared" ca="1" si="10"/>
        <v>-0.42649538397942183</v>
      </c>
      <c r="H70" s="2">
        <f t="shared" ca="1" si="10"/>
        <v>1.119628152438813</v>
      </c>
      <c r="I70" s="104">
        <f t="shared" ca="1" si="10"/>
        <v>-0.64047903077841783</v>
      </c>
      <c r="J70" s="103" cm="1">
        <f t="array" aca="1" ref="J70:L70" ca="1">MMULT(G70:I70,TRANSPOSE(cholesky($B$15:$D$17)))</f>
        <v>-0.42649538397942183</v>
      </c>
      <c r="K70" s="2">
        <f ca="1"/>
        <v>1.1828741147939588</v>
      </c>
      <c r="L70" s="104">
        <f ca="1"/>
        <v>0.77687202367055841</v>
      </c>
      <c r="M70" s="107">
        <f t="shared" ca="1" si="2"/>
        <v>110.36644020206903</v>
      </c>
      <c r="N70" s="13">
        <f t="shared" ca="1" si="3"/>
        <v>102.51481449149665</v>
      </c>
      <c r="O70" s="94">
        <f t="shared" ca="1" si="4"/>
        <v>90.60700998513677</v>
      </c>
      <c r="P70" s="111">
        <f t="shared" ca="1" si="5"/>
        <v>10405.906644551085</v>
      </c>
      <c r="Q70" s="13"/>
      <c r="X70" s="100">
        <v>62</v>
      </c>
      <c r="Y70" s="103" cm="1">
        <f t="array" ref="Y70:AA70">simcorr($B$15:$D$17)</f>
        <v>-0.17921984932500978</v>
      </c>
      <c r="Z70" s="2">
        <v>0.61106940897577466</v>
      </c>
      <c r="AA70" s="104">
        <v>0.72129316279907418</v>
      </c>
      <c r="AB70" s="107">
        <f t="shared" si="13"/>
        <v>99.62411275169174</v>
      </c>
      <c r="AC70" s="13">
        <f t="shared" si="6"/>
        <v>115.28231900640802</v>
      </c>
      <c r="AD70" s="94">
        <f t="shared" si="7"/>
        <v>144.55895986906299</v>
      </c>
      <c r="AE70" s="94">
        <f t="shared" si="8"/>
        <v>11330.854405158087</v>
      </c>
    </row>
    <row r="71" spans="6:31" x14ac:dyDescent="0.2">
      <c r="F71" s="100">
        <v>62</v>
      </c>
      <c r="G71" s="103">
        <f t="shared" ca="1" si="10"/>
        <v>1.577584319249463</v>
      </c>
      <c r="H71" s="2">
        <f t="shared" ca="1" si="10"/>
        <v>-2.3795621198084151</v>
      </c>
      <c r="I71" s="104">
        <f t="shared" ca="1" si="10"/>
        <v>1.5050963061801854</v>
      </c>
      <c r="J71" s="103" cm="1">
        <f t="array" aca="1" ref="J71:L71" ca="1">MMULT(G71:I71,TRANSPOSE(cholesky($B$15:$D$17)))</f>
        <v>1.577584319249463</v>
      </c>
      <c r="K71" s="2">
        <f ca="1"/>
        <v>-2.8495534052619691</v>
      </c>
      <c r="L71" s="104">
        <f ca="1"/>
        <v>-1.9245093134113196</v>
      </c>
      <c r="M71" s="107">
        <f t="shared" ca="1" si="2"/>
        <v>113.72895820935449</v>
      </c>
      <c r="N71" s="13">
        <f t="shared" ca="1" si="3"/>
        <v>98.907560980262019</v>
      </c>
      <c r="O71" s="94">
        <f t="shared" ca="1" si="4"/>
        <v>86.345437569767412</v>
      </c>
      <c r="P71" s="111">
        <f t="shared" ca="1" si="5"/>
        <v>10380.583491270932</v>
      </c>
      <c r="Q71" s="13"/>
      <c r="X71" s="100">
        <v>63</v>
      </c>
      <c r="Y71" s="103" cm="1">
        <f t="array" ref="Y71:AA71">simcorr($B$15:$D$17)</f>
        <v>-0.455587646426721</v>
      </c>
      <c r="Z71" s="2">
        <v>0.180412425364054</v>
      </c>
      <c r="AA71" s="104">
        <v>0.43444480858784146</v>
      </c>
      <c r="AB71" s="107">
        <f t="shared" si="13"/>
        <v>91.697387760752918</v>
      </c>
      <c r="AC71" s="13">
        <f t="shared" si="6"/>
        <v>105.76849233564924</v>
      </c>
      <c r="AD71" s="94">
        <f t="shared" si="7"/>
        <v>128.88855412093284</v>
      </c>
      <c r="AE71" s="94">
        <f t="shared" si="8"/>
        <v>10335.69524052578</v>
      </c>
    </row>
    <row r="72" spans="6:31" x14ac:dyDescent="0.2">
      <c r="F72" s="100">
        <v>63</v>
      </c>
      <c r="G72" s="103">
        <f t="shared" ca="1" si="10"/>
        <v>-0.11478302234655079</v>
      </c>
      <c r="H72" s="2">
        <f t="shared" ca="1" si="10"/>
        <v>-1.242144068622429</v>
      </c>
      <c r="I72" s="104">
        <f t="shared" ca="1" si="10"/>
        <v>1.687477562556069</v>
      </c>
      <c r="J72" s="103" cm="1">
        <f t="array" aca="1" ref="J72:L72" ca="1">MMULT(G72:I72,TRANSPOSE(cholesky($B$15:$D$17)))</f>
        <v>-0.11478302234655079</v>
      </c>
      <c r="K72" s="2">
        <f ca="1"/>
        <v>-1.018336807413909</v>
      </c>
      <c r="L72" s="104">
        <f ca="1"/>
        <v>-0.14583273044847045</v>
      </c>
      <c r="M72" s="107">
        <f t="shared" ca="1" si="2"/>
        <v>113.50504388115129</v>
      </c>
      <c r="N72" s="13">
        <f t="shared" ca="1" si="3"/>
        <v>97.654448683673849</v>
      </c>
      <c r="O72" s="94">
        <f t="shared" ca="1" si="4"/>
        <v>86.056046512848539</v>
      </c>
      <c r="P72" s="111">
        <f t="shared" ca="1" si="5"/>
        <v>10326.006584824752</v>
      </c>
      <c r="Q72" s="13"/>
      <c r="X72" s="100">
        <v>64</v>
      </c>
      <c r="Y72" s="103" cm="1">
        <f t="array" ref="Y72:AA72">simcorr($B$15:$D$17)</f>
        <v>1.0065237666912388</v>
      </c>
      <c r="Z72" s="2">
        <v>-0.95355257277757044</v>
      </c>
      <c r="AA72" s="104">
        <v>-1.1239000702280582</v>
      </c>
      <c r="AB72" s="107">
        <f t="shared" si="13"/>
        <v>142.18475678172462</v>
      </c>
      <c r="AC72" s="13">
        <f t="shared" si="6"/>
        <v>84.306559336783863</v>
      </c>
      <c r="AD72" s="94">
        <f t="shared" si="7"/>
        <v>69.103830120361437</v>
      </c>
      <c r="AE72" s="94">
        <f t="shared" si="8"/>
        <v>11020.511221596975</v>
      </c>
    </row>
    <row r="73" spans="6:31" x14ac:dyDescent="0.2">
      <c r="F73" s="100">
        <v>64</v>
      </c>
      <c r="G73" s="103">
        <f t="shared" ca="1" si="10"/>
        <v>-1.3267209576584822</v>
      </c>
      <c r="H73" s="2">
        <f t="shared" ca="1" si="10"/>
        <v>1.573668236587366E-2</v>
      </c>
      <c r="I73" s="104">
        <f t="shared" ca="1" si="10"/>
        <v>0.87603224889058739</v>
      </c>
      <c r="J73" s="103" cm="1">
        <f t="array" aca="1" ref="J73:L73" ca="1">MMULT(G73:I73,TRANSPOSE(cholesky($B$15:$D$17)))</f>
        <v>-1.3267209576584822</v>
      </c>
      <c r="K73" s="2">
        <f ca="1"/>
        <v>0.67698884552937433</v>
      </c>
      <c r="L73" s="104">
        <f ca="1"/>
        <v>1.0536609198695561</v>
      </c>
      <c r="M73" s="107">
        <f t="shared" ca="1" si="2"/>
        <v>110.71651534933297</v>
      </c>
      <c r="N73" s="13">
        <f t="shared" ca="1" si="3"/>
        <v>98.498747911804031</v>
      </c>
      <c r="O73" s="94">
        <f t="shared" ca="1" si="4"/>
        <v>88.399472953623203</v>
      </c>
      <c r="P73" s="111">
        <f t="shared" ca="1" si="5"/>
        <v>10258.777663893232</v>
      </c>
      <c r="Q73" s="13"/>
      <c r="X73" s="100">
        <v>65</v>
      </c>
      <c r="Y73" s="103" cm="1">
        <f t="array" ref="Y73:AA73">simcorr($B$15:$D$17)</f>
        <v>0.22911784663650256</v>
      </c>
      <c r="Z73" s="2">
        <v>-0.24436382200962065</v>
      </c>
      <c r="AA73" s="104">
        <v>0.23857849057813246</v>
      </c>
      <c r="AB73" s="107">
        <f t="shared" si="13"/>
        <v>112.60718684253577</v>
      </c>
      <c r="AC73" s="13">
        <f t="shared" si="6"/>
        <v>97.154007108485615</v>
      </c>
      <c r="AD73" s="94">
        <f t="shared" si="7"/>
        <v>119.17602266037142</v>
      </c>
      <c r="AE73" s="94">
        <f t="shared" si="8"/>
        <v>10928.500008588784</v>
      </c>
    </row>
    <row r="74" spans="6:31" x14ac:dyDescent="0.2">
      <c r="F74" s="100">
        <v>65</v>
      </c>
      <c r="G74" s="103">
        <f t="shared" ca="1" si="10"/>
        <v>1.1618021270497589</v>
      </c>
      <c r="H74" s="2">
        <f t="shared" ca="1" si="10"/>
        <v>-2.0161653037331178</v>
      </c>
      <c r="I74" s="104">
        <f t="shared" ca="1" si="10"/>
        <v>0.23432911641259832</v>
      </c>
      <c r="J74" s="103" cm="1">
        <f t="array" aca="1" ref="J74:L74" ca="1">MMULT(G74:I74,TRANSPOSE(cholesky($B$15:$D$17)))</f>
        <v>1.1618021270497589</v>
      </c>
      <c r="K74" s="2">
        <f ca="1"/>
        <v>-2.3269514347865279</v>
      </c>
      <c r="L74" s="104">
        <f ca="1"/>
        <v>-1.9929029691811697</v>
      </c>
      <c r="M74" s="107">
        <f t="shared" ref="M74:M137" ca="1" si="14">M73*EXP(B$6*$B$8+B$7*SQRT($B$8)*J74)</f>
        <v>113.19674691626989</v>
      </c>
      <c r="N74" s="13">
        <f t="shared" ref="N74:N137" ca="1" si="15">N73*EXP(C$6*$B$8+C$7*SQRT($B$8)*K74)</f>
        <v>95.660586487863029</v>
      </c>
      <c r="O74" s="94">
        <f t="shared" ref="O74:O137" ca="1" si="16">O73*EXP(D$6*$B$8+D$7*SQRT($B$8)*L74)</f>
        <v>84.096675273220512</v>
      </c>
      <c r="P74" s="111">
        <f t="shared" ref="P74:P137" ca="1" si="17">SUMPRODUCT(M74:O74,$B$11:$D$11)</f>
        <v>10211.588445913796</v>
      </c>
      <c r="Q74" s="13"/>
      <c r="X74" s="100">
        <v>66</v>
      </c>
      <c r="Y74" s="103" cm="1">
        <f t="array" ref="Y74:AA74">simcorr($B$15:$D$17)</f>
        <v>-0.43320335258159925</v>
      </c>
      <c r="Z74" s="2">
        <v>0.62101972511730341</v>
      </c>
      <c r="AA74" s="104">
        <v>0.77477414256863431</v>
      </c>
      <c r="AB74" s="107">
        <f t="shared" ref="AB74:AB108" si="18">T$5*EXP(T$6*$T$8+T$7*SQRT($T$8)*Y74)</f>
        <v>92.31523432954593</v>
      </c>
      <c r="AC74" s="13">
        <f t="shared" ref="AC74:AC108" si="19">U$5*EXP(U$6*$T$8+U$7*SQRT($T$8)*Z74)</f>
        <v>115.51196654110321</v>
      </c>
      <c r="AD74" s="94">
        <f t="shared" ref="AD74:AD108" si="20">V$5*EXP(V$6*$T$8+V$7*SQRT($T$8)*AA74)</f>
        <v>147.6847365074598</v>
      </c>
      <c r="AE74" s="94">
        <f t="shared" ref="AE74:AE108" si="21">SUMPRODUCT(AB74:AD74,$T$11:$V$11)</f>
        <v>11034.815442859588</v>
      </c>
    </row>
    <row r="75" spans="6:31" x14ac:dyDescent="0.2">
      <c r="F75" s="100">
        <v>66</v>
      </c>
      <c r="G75" s="103">
        <f t="shared" ref="G75:I106" ca="1" si="22">_xlfn.NORM.S.INV(RAND())</f>
        <v>-0.91497297108599285</v>
      </c>
      <c r="H75" s="2">
        <f t="shared" ca="1" si="22"/>
        <v>-0.70374337977472901</v>
      </c>
      <c r="I75" s="104">
        <f t="shared" ca="1" si="22"/>
        <v>-1.0157682533263865</v>
      </c>
      <c r="J75" s="103" cm="1">
        <f t="array" aca="1" ref="J75:L75" ca="1">MMULT(G75:I75,TRANSPOSE(cholesky($B$15:$D$17)))</f>
        <v>-0.91497297108599285</v>
      </c>
      <c r="K75" s="2">
        <f ca="1"/>
        <v>-0.15197315908703879</v>
      </c>
      <c r="L75" s="104">
        <f ca="1"/>
        <v>-0.50957391710189937</v>
      </c>
      <c r="M75" s="107">
        <f t="shared" ca="1" si="14"/>
        <v>111.2783229238744</v>
      </c>
      <c r="N75" s="13">
        <f t="shared" ca="1" si="15"/>
        <v>95.485180023280421</v>
      </c>
      <c r="O75" s="94">
        <f t="shared" ca="1" si="16"/>
        <v>83.050133015940773</v>
      </c>
      <c r="P75" s="111">
        <f t="shared" ca="1" si="17"/>
        <v>10089.474207210949</v>
      </c>
      <c r="Q75" s="13"/>
      <c r="X75" s="100">
        <v>67</v>
      </c>
      <c r="Y75" s="103" cm="1">
        <f t="array" ref="Y75:AA75">simcorr($B$15:$D$17)</f>
        <v>0.85046562996606445</v>
      </c>
      <c r="Z75" s="2">
        <v>-0.89501307173472111</v>
      </c>
      <c r="AA75" s="104">
        <v>-0.87819133818440076</v>
      </c>
      <c r="AB75" s="107">
        <f t="shared" si="18"/>
        <v>135.68145218189952</v>
      </c>
      <c r="AC75" s="13">
        <f t="shared" si="19"/>
        <v>85.299412894362206</v>
      </c>
      <c r="AD75" s="94">
        <f t="shared" si="20"/>
        <v>76.240563520008209</v>
      </c>
      <c r="AE75" s="94">
        <f t="shared" si="21"/>
        <v>10867.866266326007</v>
      </c>
    </row>
    <row r="76" spans="6:31" x14ac:dyDescent="0.2">
      <c r="F76" s="100">
        <v>67</v>
      </c>
      <c r="G76" s="103">
        <f t="shared" ca="1" si="22"/>
        <v>-0.81029657698551671</v>
      </c>
      <c r="H76" s="2">
        <f t="shared" ca="1" si="22"/>
        <v>2.707726910784081E-2</v>
      </c>
      <c r="I76" s="104">
        <f t="shared" ca="1" si="22"/>
        <v>0.52044041107331096</v>
      </c>
      <c r="J76" s="103" cm="1">
        <f t="array" aca="1" ref="J76:L76" ca="1">MMULT(G76:I76,TRANSPOSE(cholesky($B$15:$D$17)))</f>
        <v>-0.81029657698551671</v>
      </c>
      <c r="K76" s="2">
        <f ca="1"/>
        <v>0.42859789140525612</v>
      </c>
      <c r="L76" s="104">
        <f ca="1"/>
        <v>0.65032723455951791</v>
      </c>
      <c r="M76" s="107">
        <f t="shared" ca="1" si="14"/>
        <v>109.60902581912349</v>
      </c>
      <c r="N76" s="13">
        <f t="shared" ca="1" si="15"/>
        <v>96.009797484786205</v>
      </c>
      <c r="O76" s="94">
        <f t="shared" ca="1" si="16"/>
        <v>84.449067743983605</v>
      </c>
      <c r="P76" s="111">
        <f t="shared" ca="1" si="17"/>
        <v>10049.726570379433</v>
      </c>
      <c r="Q76" s="13"/>
      <c r="X76" s="100">
        <v>68</v>
      </c>
      <c r="Y76" s="103" cm="1">
        <f t="array" ref="Y76:AA76">simcorr($B$15:$D$17)</f>
        <v>0.6852990343746227</v>
      </c>
      <c r="Z76" s="2">
        <v>-1.0306571589990894</v>
      </c>
      <c r="AA76" s="104">
        <v>-0.93255913250004341</v>
      </c>
      <c r="AB76" s="107">
        <f t="shared" si="18"/>
        <v>129.12228438269108</v>
      </c>
      <c r="AC76" s="13">
        <f t="shared" si="19"/>
        <v>83.016447779989392</v>
      </c>
      <c r="AD76" s="94">
        <f t="shared" si="20"/>
        <v>74.600449524419929</v>
      </c>
      <c r="AE76" s="94">
        <f t="shared" si="21"/>
        <v>10438.616643022635</v>
      </c>
    </row>
    <row r="77" spans="6:31" x14ac:dyDescent="0.2">
      <c r="F77" s="100">
        <v>68</v>
      </c>
      <c r="G77" s="103">
        <f t="shared" ca="1" si="22"/>
        <v>0.24662221091276804</v>
      </c>
      <c r="H77" s="2">
        <f t="shared" ca="1" si="22"/>
        <v>0.28937167748019976</v>
      </c>
      <c r="I77" s="104">
        <f t="shared" ca="1" si="22"/>
        <v>0.58554753655393499</v>
      </c>
      <c r="J77" s="103" cm="1">
        <f t="array" aca="1" ref="J77:L77" ca="1">MMULT(G77:I77,TRANSPOSE(cholesky($B$15:$D$17)))</f>
        <v>0.24662221091276804</v>
      </c>
      <c r="K77" s="2">
        <f ca="1"/>
        <v>0.12729211837718629</v>
      </c>
      <c r="L77" s="104">
        <f ca="1"/>
        <v>0.34686380526588034</v>
      </c>
      <c r="M77" s="107">
        <f t="shared" ca="1" si="14"/>
        <v>110.14292690481052</v>
      </c>
      <c r="N77" s="13">
        <f t="shared" ca="1" si="15"/>
        <v>96.171527162542404</v>
      </c>
      <c r="O77" s="94">
        <f t="shared" ca="1" si="16"/>
        <v>85.21744877709429</v>
      </c>
      <c r="P77" s="111">
        <f t="shared" ca="1" si="17"/>
        <v>10096.641135658683</v>
      </c>
      <c r="Q77" s="13"/>
      <c r="X77" s="100">
        <v>69</v>
      </c>
      <c r="Y77" s="103" cm="1">
        <f t="array" ref="Y77:AA77">simcorr($B$15:$D$17)</f>
        <v>0.98983670178496241</v>
      </c>
      <c r="Z77" s="2">
        <v>-1.2214069034543205</v>
      </c>
      <c r="AA77" s="104">
        <v>-1.3350858493010025</v>
      </c>
      <c r="AB77" s="107">
        <f t="shared" si="18"/>
        <v>141.47474159544007</v>
      </c>
      <c r="AC77" s="13">
        <f t="shared" si="19"/>
        <v>79.909025416459556</v>
      </c>
      <c r="AD77" s="94">
        <f t="shared" si="20"/>
        <v>63.506092505688272</v>
      </c>
      <c r="AE77" s="94">
        <f t="shared" si="21"/>
        <v>10741.129692379556</v>
      </c>
    </row>
    <row r="78" spans="6:31" x14ac:dyDescent="0.2">
      <c r="F78" s="100">
        <v>69</v>
      </c>
      <c r="G78" s="103">
        <f t="shared" ca="1" si="22"/>
        <v>0.82503726652356468</v>
      </c>
      <c r="H78" s="2">
        <f t="shared" ca="1" si="22"/>
        <v>-0.11211383913355991</v>
      </c>
      <c r="I78" s="104">
        <f t="shared" ca="1" si="22"/>
        <v>-0.78851118274124465</v>
      </c>
      <c r="J78" s="103" cm="1">
        <f t="array" aca="1" ref="J78:L78" ca="1">MMULT(G78:I78,TRANSPOSE(cholesky($B$15:$D$17)))</f>
        <v>0.82503726652356468</v>
      </c>
      <c r="K78" s="2">
        <f ca="1"/>
        <v>-0.50961206606724718</v>
      </c>
      <c r="L78" s="104">
        <f ca="1"/>
        <v>-0.83734204256924527</v>
      </c>
      <c r="M78" s="107">
        <f t="shared" ca="1" si="14"/>
        <v>111.89590386895256</v>
      </c>
      <c r="N78" s="13">
        <f t="shared" ca="1" si="15"/>
        <v>95.563619165558606</v>
      </c>
      <c r="O78" s="94">
        <f t="shared" ca="1" si="16"/>
        <v>83.464770678043848</v>
      </c>
      <c r="P78" s="111">
        <f t="shared" ca="1" si="17"/>
        <v>10130.999181975265</v>
      </c>
      <c r="Q78" s="13"/>
      <c r="X78" s="100">
        <v>70</v>
      </c>
      <c r="Y78" s="103" cm="1">
        <f t="array" ref="Y78:AA78">simcorr($B$15:$D$17)</f>
        <v>-1.2667274351004842</v>
      </c>
      <c r="Z78" s="2">
        <v>1.3884683943249259</v>
      </c>
      <c r="AA78" s="104">
        <v>1.5540042711302786</v>
      </c>
      <c r="AB78" s="107">
        <f t="shared" si="18"/>
        <v>71.891062719059889</v>
      </c>
      <c r="AC78" s="13">
        <f t="shared" si="19"/>
        <v>134.6749186949061</v>
      </c>
      <c r="AD78" s="94">
        <f t="shared" si="20"/>
        <v>201.69807366932213</v>
      </c>
      <c r="AE78" s="94">
        <f t="shared" si="21"/>
        <v>11668.762170186619</v>
      </c>
    </row>
    <row r="79" spans="6:31" x14ac:dyDescent="0.2">
      <c r="F79" s="100">
        <v>70</v>
      </c>
      <c r="G79" s="103">
        <f t="shared" ca="1" si="22"/>
        <v>-0.98280405393062087</v>
      </c>
      <c r="H79" s="2">
        <f t="shared" ca="1" si="22"/>
        <v>0.76969028491934066</v>
      </c>
      <c r="I79" s="104">
        <f t="shared" ca="1" si="22"/>
        <v>-0.12331166358013558</v>
      </c>
      <c r="J79" s="103" cm="1">
        <f t="array" aca="1" ref="J79:L79" ca="1">MMULT(G79:I79,TRANSPOSE(cholesky($B$15:$D$17)))</f>
        <v>-0.98280405393062087</v>
      </c>
      <c r="K79" s="2">
        <f ca="1"/>
        <v>1.1579733667515422</v>
      </c>
      <c r="L79" s="104">
        <f ca="1"/>
        <v>1.0158204603299004</v>
      </c>
      <c r="M79" s="107">
        <f t="shared" ca="1" si="14"/>
        <v>109.8586095474881</v>
      </c>
      <c r="N79" s="13">
        <f t="shared" ca="1" si="15"/>
        <v>96.97572148033332</v>
      </c>
      <c r="O79" s="94">
        <f t="shared" ca="1" si="16"/>
        <v>85.655922045085362</v>
      </c>
      <c r="P79" s="111">
        <f t="shared" ca="1" si="17"/>
        <v>10115.320562686113</v>
      </c>
      <c r="Q79" s="13"/>
      <c r="X79" s="100">
        <v>71</v>
      </c>
      <c r="Y79" s="103" cm="1">
        <f t="array" ref="Y79:AA79">simcorr($B$15:$D$17)</f>
        <v>0.48149448265552824</v>
      </c>
      <c r="Z79" s="2">
        <v>-0.23562919059168347</v>
      </c>
      <c r="AA79" s="104">
        <v>7.4553221231795197E-2</v>
      </c>
      <c r="AB79" s="107">
        <f t="shared" si="18"/>
        <v>121.46407387501799</v>
      </c>
      <c r="AC79" s="13">
        <f t="shared" si="19"/>
        <v>97.323876328361877</v>
      </c>
      <c r="AD79" s="94">
        <f t="shared" si="20"/>
        <v>111.60785965470264</v>
      </c>
      <c r="AE79" s="94">
        <f t="shared" si="21"/>
        <v>11225.07717669581</v>
      </c>
    </row>
    <row r="80" spans="6:31" x14ac:dyDescent="0.2">
      <c r="F80" s="100">
        <v>71</v>
      </c>
      <c r="G80" s="103">
        <f t="shared" ca="1" si="22"/>
        <v>-1.2202459993836112</v>
      </c>
      <c r="H80" s="2">
        <f t="shared" ca="1" si="22"/>
        <v>-0.4482706016342759</v>
      </c>
      <c r="I80" s="104">
        <f t="shared" ca="1" si="22"/>
        <v>-1.6613419104725029</v>
      </c>
      <c r="J80" s="103" cm="1">
        <f t="array" aca="1" ref="J80:L80" ca="1">MMULT(G80:I80,TRANSPOSE(cholesky($B$15:$D$17)))</f>
        <v>-1.2202459993836112</v>
      </c>
      <c r="K80" s="2">
        <f ca="1"/>
        <v>0.22190927090678858</v>
      </c>
      <c r="L80" s="104">
        <f ca="1"/>
        <v>-0.44411064079986357</v>
      </c>
      <c r="M80" s="107">
        <f t="shared" ca="1" si="14"/>
        <v>107.37550700851762</v>
      </c>
      <c r="N80" s="13">
        <f t="shared" ca="1" si="15"/>
        <v>97.254943319731822</v>
      </c>
      <c r="O80" s="94">
        <f t="shared" ca="1" si="16"/>
        <v>84.729623679538918</v>
      </c>
      <c r="P80" s="111">
        <f t="shared" ca="1" si="17"/>
        <v>9981.0161236086133</v>
      </c>
      <c r="Q80" s="13"/>
      <c r="X80" s="100">
        <v>72</v>
      </c>
      <c r="Y80" s="103" cm="1">
        <f t="array" ref="Y80:AA80">simcorr($B$15:$D$17)</f>
        <v>-0.609982777026853</v>
      </c>
      <c r="Z80" s="2">
        <v>-0.75206677109627962</v>
      </c>
      <c r="AA80" s="104">
        <v>-0.65198043691219354</v>
      </c>
      <c r="AB80" s="107">
        <f t="shared" si="18"/>
        <v>87.546961555398894</v>
      </c>
      <c r="AC80" s="13">
        <f t="shared" si="19"/>
        <v>87.773254147538964</v>
      </c>
      <c r="AD80" s="94">
        <f t="shared" si="20"/>
        <v>83.460879344183923</v>
      </c>
      <c r="AE80" s="94">
        <f t="shared" si="21"/>
        <v>8679.7632890797922</v>
      </c>
    </row>
    <row r="81" spans="6:31" x14ac:dyDescent="0.2">
      <c r="F81" s="100">
        <v>72</v>
      </c>
      <c r="G81" s="103">
        <f t="shared" ca="1" si="22"/>
        <v>0.27596395857985173</v>
      </c>
      <c r="H81" s="2">
        <f t="shared" ca="1" si="22"/>
        <v>0.21831422299586792</v>
      </c>
      <c r="I81" s="104">
        <f t="shared" ca="1" si="22"/>
        <v>0.40466381095424409</v>
      </c>
      <c r="J81" s="103" cm="1">
        <f t="array" aca="1" ref="J81:L81" ca="1">MMULT(G81:I81,TRANSPOSE(cholesky($B$15:$D$17)))</f>
        <v>0.27596395857985173</v>
      </c>
      <c r="K81" s="2">
        <f ca="1"/>
        <v>5.1083683831956606E-2</v>
      </c>
      <c r="L81" s="104">
        <f ca="1"/>
        <v>0.20070967733730524</v>
      </c>
      <c r="M81" s="107">
        <f t="shared" ca="1" si="14"/>
        <v>107.9583757863427</v>
      </c>
      <c r="N81" s="13">
        <f t="shared" ca="1" si="15"/>
        <v>97.325280078596606</v>
      </c>
      <c r="O81" s="94">
        <f t="shared" ca="1" si="16"/>
        <v>85.186260373171422</v>
      </c>
      <c r="P81" s="111">
        <f t="shared" ca="1" si="17"/>
        <v>10021.402399138462</v>
      </c>
      <c r="Q81" s="13"/>
      <c r="X81" s="100">
        <v>73</v>
      </c>
      <c r="Y81" s="103" cm="1">
        <f t="array" ref="Y81:AA81">simcorr($B$15:$D$17)</f>
        <v>0.81882417016798792</v>
      </c>
      <c r="Z81" s="2">
        <v>-1.9756029333348482</v>
      </c>
      <c r="AA81" s="104">
        <v>-2.6035640428777214</v>
      </c>
      <c r="AB81" s="107">
        <f t="shared" si="18"/>
        <v>134.39959800340574</v>
      </c>
      <c r="AC81" s="13">
        <f t="shared" si="19"/>
        <v>68.720640586438435</v>
      </c>
      <c r="AD81" s="94">
        <f t="shared" si="20"/>
        <v>38.234741621774056</v>
      </c>
      <c r="AE81" s="94">
        <f t="shared" si="21"/>
        <v>9546.2939501989204</v>
      </c>
    </row>
    <row r="82" spans="6:31" x14ac:dyDescent="0.2">
      <c r="F82" s="100">
        <v>73</v>
      </c>
      <c r="G82" s="103">
        <f t="shared" ca="1" si="22"/>
        <v>0.2668773500230312</v>
      </c>
      <c r="H82" s="2">
        <f t="shared" ca="1" si="22"/>
        <v>0.94467165491254756</v>
      </c>
      <c r="I82" s="104">
        <f t="shared" ca="1" si="22"/>
        <v>0.77808146412871093</v>
      </c>
      <c r="J82" s="103" cm="1">
        <f t="array" aca="1" ref="J82:L82" ca="1">MMULT(G82:I82,TRANSPOSE(cholesky($B$15:$D$17)))</f>
        <v>0.2668773500230312</v>
      </c>
      <c r="K82" s="2">
        <f ca="1"/>
        <v>0.68467097637783725</v>
      </c>
      <c r="L82" s="104">
        <f ca="1"/>
        <v>0.91175930360963775</v>
      </c>
      <c r="M82" s="107">
        <f t="shared" ca="1" si="14"/>
        <v>108.52577083518752</v>
      </c>
      <c r="N82" s="13">
        <f t="shared" ca="1" si="15"/>
        <v>98.176234987050364</v>
      </c>
      <c r="O82" s="94">
        <f t="shared" ca="1" si="16"/>
        <v>87.193674914743653</v>
      </c>
      <c r="P82" s="111">
        <f t="shared" ca="1" si="17"/>
        <v>10115.449089665761</v>
      </c>
      <c r="Q82" s="13"/>
      <c r="X82" s="100">
        <v>74</v>
      </c>
      <c r="Y82" s="103" cm="1">
        <f t="array" ref="Y82:AA82">simcorr($B$15:$D$17)</f>
        <v>1.352368406095056</v>
      </c>
      <c r="Z82" s="2">
        <v>-0.22270964330096749</v>
      </c>
      <c r="AA82" s="104">
        <v>0.16417740168420575</v>
      </c>
      <c r="AB82" s="107">
        <f t="shared" si="18"/>
        <v>157.72936865810951</v>
      </c>
      <c r="AC82" s="13">
        <f t="shared" si="19"/>
        <v>97.575677588641142</v>
      </c>
      <c r="AD82" s="94">
        <f t="shared" si="20"/>
        <v>115.68154876328019</v>
      </c>
      <c r="AE82" s="94">
        <f t="shared" si="21"/>
        <v>13127.369735830312</v>
      </c>
    </row>
    <row r="83" spans="6:31" x14ac:dyDescent="0.2">
      <c r="F83" s="100">
        <v>74</v>
      </c>
      <c r="G83" s="103">
        <f t="shared" ca="1" si="22"/>
        <v>1.1915628562911553</v>
      </c>
      <c r="H83" s="2">
        <f t="shared" ca="1" si="22"/>
        <v>1.1993926079340491E-2</v>
      </c>
      <c r="I83" s="104">
        <f t="shared" ca="1" si="22"/>
        <v>-1.1671391930225354</v>
      </c>
      <c r="J83" s="103" cm="1">
        <f t="array" aca="1" ref="J83:L83" ca="1">MMULT(G83:I83,TRANSPOSE(cholesky($B$15:$D$17)))</f>
        <v>1.1915628562911553</v>
      </c>
      <c r="K83" s="2">
        <f ca="1"/>
        <v>-0.58539438346975614</v>
      </c>
      <c r="L83" s="104">
        <f ca="1"/>
        <v>-1.0910410873550691</v>
      </c>
      <c r="M83" s="107">
        <f t="shared" ca="1" si="14"/>
        <v>111.01934862356602</v>
      </c>
      <c r="N83" s="13">
        <f t="shared" ca="1" si="15"/>
        <v>97.462556556104076</v>
      </c>
      <c r="O83" s="94">
        <f t="shared" ca="1" si="16"/>
        <v>84.856161201898672</v>
      </c>
      <c r="P83" s="111">
        <f t="shared" ca="1" si="17"/>
        <v>10171.967351899397</v>
      </c>
      <c r="Q83" s="13"/>
      <c r="X83" s="100">
        <v>75</v>
      </c>
      <c r="Y83" s="103" cm="1">
        <f t="array" ref="Y83:AA83">simcorr($B$15:$D$17)</f>
        <v>0.83692985433282019</v>
      </c>
      <c r="Z83" s="2">
        <v>-1.1625522768438001</v>
      </c>
      <c r="AA83" s="104">
        <v>-1.1082128976860004</v>
      </c>
      <c r="AB83" s="107">
        <f t="shared" si="18"/>
        <v>135.13160322398369</v>
      </c>
      <c r="AC83" s="13">
        <f t="shared" si="19"/>
        <v>80.855186256937415</v>
      </c>
      <c r="AD83" s="94">
        <f t="shared" si="20"/>
        <v>69.538810899391322</v>
      </c>
      <c r="AE83" s="94">
        <f t="shared" si="21"/>
        <v>10573.011966895134</v>
      </c>
    </row>
    <row r="84" spans="6:31" x14ac:dyDescent="0.2">
      <c r="F84" s="100">
        <v>75</v>
      </c>
      <c r="G84" s="103">
        <f t="shared" ca="1" si="22"/>
        <v>-0.56425799739225124</v>
      </c>
      <c r="H84" s="2">
        <f t="shared" ca="1" si="22"/>
        <v>-0.12148408518773125</v>
      </c>
      <c r="I84" s="104">
        <f t="shared" ca="1" si="22"/>
        <v>1.5303010948275984</v>
      </c>
      <c r="J84" s="103" cm="1">
        <f t="array" aca="1" ref="J84:L84" ca="1">MMULT(G84:I84,TRANSPOSE(cholesky($B$15:$D$17)))</f>
        <v>-0.56425799739225124</v>
      </c>
      <c r="K84" s="2">
        <f ca="1"/>
        <v>0.17692069476803751</v>
      </c>
      <c r="L84" s="104">
        <f ca="1"/>
        <v>0.85211410769627083</v>
      </c>
      <c r="M84" s="107">
        <f t="shared" ca="1" si="14"/>
        <v>109.86358248298025</v>
      </c>
      <c r="N84" s="13">
        <f t="shared" ca="1" si="15"/>
        <v>97.687794729274543</v>
      </c>
      <c r="O84" s="94">
        <f t="shared" ca="1" si="16"/>
        <v>86.725357887484776</v>
      </c>
      <c r="P84" s="111">
        <f t="shared" ca="1" si="17"/>
        <v>10158.320123776946</v>
      </c>
      <c r="Q84" s="13"/>
      <c r="X84" s="100">
        <v>76</v>
      </c>
      <c r="Y84" s="103" cm="1">
        <f t="array" ref="Y84:AA84">simcorr($B$15:$D$17)</f>
        <v>0.95600732849776993</v>
      </c>
      <c r="Z84" s="2">
        <v>0.29257610166903691</v>
      </c>
      <c r="AA84" s="104">
        <v>-0.64589225061456912</v>
      </c>
      <c r="AB84" s="107">
        <f t="shared" si="18"/>
        <v>140.04620229201601</v>
      </c>
      <c r="AC84" s="13">
        <f t="shared" si="19"/>
        <v>108.16798185648983</v>
      </c>
      <c r="AD84" s="94">
        <f t="shared" si="20"/>
        <v>83.664377182967669</v>
      </c>
      <c r="AE84" s="94">
        <f t="shared" si="21"/>
        <v>11920.637113954848</v>
      </c>
    </row>
    <row r="85" spans="6:31" x14ac:dyDescent="0.2">
      <c r="F85" s="100">
        <v>76</v>
      </c>
      <c r="G85" s="103">
        <f t="shared" ca="1" si="22"/>
        <v>1.1740388202032566</v>
      </c>
      <c r="H85" s="2">
        <f t="shared" ca="1" si="22"/>
        <v>-0.67551903850965567</v>
      </c>
      <c r="I85" s="104">
        <f t="shared" ca="1" si="22"/>
        <v>1.5845098455552065</v>
      </c>
      <c r="J85" s="103" cm="1">
        <f t="array" aca="1" ref="J85:L85" ca="1">MMULT(G85:I85,TRANSPOSE(cholesky($B$15:$D$17)))</f>
        <v>1.1740388202032566</v>
      </c>
      <c r="K85" s="2">
        <f ca="1"/>
        <v>-1.1720360581910285</v>
      </c>
      <c r="L85" s="104">
        <f ca="1"/>
        <v>-0.40944734223793644</v>
      </c>
      <c r="M85" s="107">
        <f t="shared" ca="1" si="14"/>
        <v>112.35068524479712</v>
      </c>
      <c r="N85" s="13">
        <f t="shared" ca="1" si="15"/>
        <v>96.263548216160657</v>
      </c>
      <c r="O85" s="94">
        <f t="shared" ca="1" si="16"/>
        <v>85.862456815972138</v>
      </c>
      <c r="P85" s="111">
        <f t="shared" ca="1" si="17"/>
        <v>10222.689845044119</v>
      </c>
      <c r="Q85" s="13"/>
      <c r="X85" s="100">
        <v>77</v>
      </c>
      <c r="Y85" s="103" cm="1">
        <f t="array" ref="Y85:AA85">simcorr($B$15:$D$17)</f>
        <v>1.5318823805880197</v>
      </c>
      <c r="Z85" s="2">
        <v>-1.0683350794126696</v>
      </c>
      <c r="AA85" s="104">
        <v>-1.3891795546043619</v>
      </c>
      <c r="AB85" s="107">
        <f t="shared" si="18"/>
        <v>166.45664750381641</v>
      </c>
      <c r="AC85" s="13">
        <f t="shared" si="19"/>
        <v>82.393221493693687</v>
      </c>
      <c r="AD85" s="94">
        <f t="shared" si="20"/>
        <v>62.146740081183616</v>
      </c>
      <c r="AE85" s="94">
        <f t="shared" si="21"/>
        <v>12037.563821625305</v>
      </c>
    </row>
    <row r="86" spans="6:31" x14ac:dyDescent="0.2">
      <c r="F86" s="100">
        <v>77</v>
      </c>
      <c r="G86" s="103">
        <f t="shared" ca="1" si="22"/>
        <v>-1.7381389883109672</v>
      </c>
      <c r="H86" s="2">
        <f t="shared" ca="1" si="22"/>
        <v>0.82409289684501719</v>
      </c>
      <c r="I86" s="104">
        <f t="shared" ca="1" si="22"/>
        <v>0.4293958971046084</v>
      </c>
      <c r="J86" s="103" cm="1">
        <f t="array" aca="1" ref="J86:L86" ca="1">MMULT(G86:I86,TRANSPOSE(cholesky($B$15:$D$17)))</f>
        <v>-1.7381389883109672</v>
      </c>
      <c r="K86" s="2">
        <f ca="1"/>
        <v>1.5827548779015772</v>
      </c>
      <c r="L86" s="104">
        <f ca="1"/>
        <v>1.6731170578084442</v>
      </c>
      <c r="M86" s="107">
        <f t="shared" ca="1" si="14"/>
        <v>108.74174631903028</v>
      </c>
      <c r="N86" s="13">
        <f t="shared" ca="1" si="15"/>
        <v>98.210184926664198</v>
      </c>
      <c r="O86" s="94">
        <f t="shared" ca="1" si="16"/>
        <v>89.58812019214291</v>
      </c>
      <c r="P86" s="111">
        <f t="shared" ca="1" si="17"/>
        <v>10175.155267594298</v>
      </c>
      <c r="Q86" s="13"/>
      <c r="X86" s="100">
        <v>78</v>
      </c>
      <c r="Y86" s="103" cm="1">
        <f t="array" ref="Y86:AA86">simcorr($B$15:$D$17)</f>
        <v>-1.0046119472481696</v>
      </c>
      <c r="Z86" s="2">
        <v>1.195350974497905</v>
      </c>
      <c r="AA86" s="104">
        <v>1.0160430563998106</v>
      </c>
      <c r="AB86" s="107">
        <f t="shared" si="18"/>
        <v>77.772399172040906</v>
      </c>
      <c r="AC86" s="13">
        <f t="shared" si="19"/>
        <v>129.57247549049504</v>
      </c>
      <c r="AD86" s="94">
        <f t="shared" si="20"/>
        <v>162.64784581726619</v>
      </c>
      <c r="AE86" s="94">
        <f t="shared" si="21"/>
        <v>11028.751139662219</v>
      </c>
    </row>
    <row r="87" spans="6:31" x14ac:dyDescent="0.2">
      <c r="F87" s="100">
        <v>78</v>
      </c>
      <c r="G87" s="103">
        <f t="shared" ca="1" si="22"/>
        <v>-6.249441649206347E-2</v>
      </c>
      <c r="H87" s="2">
        <f t="shared" ca="1" si="22"/>
        <v>-2.1228958762406993</v>
      </c>
      <c r="I87" s="104">
        <f t="shared" ca="1" si="22"/>
        <v>0.32432061193117212</v>
      </c>
      <c r="J87" s="103" cm="1">
        <f t="array" aca="1" ref="J87:L87" ca="1">MMULT(G87:I87,TRANSPOSE(cholesky($B$15:$D$17)))</f>
        <v>-6.249441649206347E-2</v>
      </c>
      <c r="K87" s="2">
        <f ca="1"/>
        <v>-1.8072345501676395</v>
      </c>
      <c r="L87" s="104">
        <f ca="1"/>
        <v>-1.4219811297741574</v>
      </c>
      <c r="M87" s="107">
        <f t="shared" ca="1" si="14"/>
        <v>108.63494690172639</v>
      </c>
      <c r="N87" s="13">
        <f t="shared" ca="1" si="15"/>
        <v>96.006920371599534</v>
      </c>
      <c r="O87" s="94">
        <f t="shared" ca="1" si="16"/>
        <v>86.462399174723942</v>
      </c>
      <c r="P87" s="111">
        <f t="shared" ca="1" si="17"/>
        <v>10041.202939728784</v>
      </c>
      <c r="Q87" s="13"/>
      <c r="X87" s="100">
        <v>79</v>
      </c>
      <c r="Y87" s="103" cm="1">
        <f t="array" ref="Y87:AA87">simcorr($B$15:$D$17)</f>
        <v>0.42305333177578219</v>
      </c>
      <c r="Z87" s="2">
        <v>1.1461986004981233</v>
      </c>
      <c r="AA87" s="104">
        <v>0.83426460528951252</v>
      </c>
      <c r="AB87" s="107">
        <f t="shared" si="18"/>
        <v>119.35308317686332</v>
      </c>
      <c r="AC87" s="13">
        <f t="shared" si="19"/>
        <v>128.3049568977568</v>
      </c>
      <c r="AD87" s="94">
        <f t="shared" si="20"/>
        <v>151.24121734793454</v>
      </c>
      <c r="AE87" s="94">
        <f t="shared" si="21"/>
        <v>12841.62721273456</v>
      </c>
    </row>
    <row r="88" spans="6:31" x14ac:dyDescent="0.2">
      <c r="F88" s="100">
        <v>79</v>
      </c>
      <c r="G88" s="103">
        <f t="shared" ca="1" si="22"/>
        <v>-0.65739879220167308</v>
      </c>
      <c r="H88" s="2">
        <f t="shared" ca="1" si="22"/>
        <v>-1.4936181217250231</v>
      </c>
      <c r="I88" s="104">
        <f t="shared" ca="1" si="22"/>
        <v>1.113817397383904E-3</v>
      </c>
      <c r="J88" s="103" cm="1">
        <f t="array" aca="1" ref="J88:L88" ca="1">MMULT(G88:I88,TRANSPOSE(cholesky($B$15:$D$17)))</f>
        <v>-0.65739879220167308</v>
      </c>
      <c r="K88" s="2">
        <f ca="1"/>
        <v>-0.96481184086583138</v>
      </c>
      <c r="L88" s="104">
        <f ca="1"/>
        <v>-0.79186245182108761</v>
      </c>
      <c r="M88" s="107">
        <f t="shared" ca="1" si="14"/>
        <v>107.31494192891211</v>
      </c>
      <c r="N88" s="13">
        <f t="shared" ca="1" si="15"/>
        <v>94.854501511330184</v>
      </c>
      <c r="O88" s="94">
        <f t="shared" ca="1" si="16"/>
        <v>84.781217781609485</v>
      </c>
      <c r="P88" s="111">
        <f t="shared" ca="1" si="17"/>
        <v>9907.0064974177003</v>
      </c>
      <c r="Q88" s="13"/>
      <c r="X88" s="100">
        <v>80</v>
      </c>
      <c r="Y88" s="103" cm="1">
        <f t="array" ref="Y88:AA88">simcorr($B$15:$D$17)</f>
        <v>0.22442186218270907</v>
      </c>
      <c r="Z88" s="2">
        <v>0.20203377289756258</v>
      </c>
      <c r="AA88" s="104">
        <v>-0.37897517659243951</v>
      </c>
      <c r="AB88" s="107">
        <f t="shared" si="18"/>
        <v>112.44865805642303</v>
      </c>
      <c r="AC88" s="13">
        <f t="shared" si="19"/>
        <v>106.22685412753219</v>
      </c>
      <c r="AD88" s="94">
        <f t="shared" si="20"/>
        <v>93.091242594345928</v>
      </c>
      <c r="AE88" s="94">
        <f t="shared" si="21"/>
        <v>10671.063378534036</v>
      </c>
    </row>
    <row r="89" spans="6:31" x14ac:dyDescent="0.2">
      <c r="F89" s="100">
        <v>80</v>
      </c>
      <c r="G89" s="103">
        <f t="shared" ca="1" si="22"/>
        <v>0.32470391979941993</v>
      </c>
      <c r="H89" s="2">
        <f t="shared" ca="1" si="22"/>
        <v>0.46691060079794561</v>
      </c>
      <c r="I89" s="104">
        <f t="shared" ca="1" si="22"/>
        <v>-0.44451884542412712</v>
      </c>
      <c r="J89" s="103" cm="1">
        <f t="array" aca="1" ref="J89:L89" ca="1">MMULT(G89:I89,TRANSPOSE(cholesky($B$15:$D$17)))</f>
        <v>0.32470391979941993</v>
      </c>
      <c r="K89" s="2">
        <f ca="1"/>
        <v>0.24200448168756572</v>
      </c>
      <c r="L89" s="104">
        <f ca="1"/>
        <v>-3.9638020406985441E-3</v>
      </c>
      <c r="M89" s="107">
        <f t="shared" ca="1" si="14"/>
        <v>107.99691195444528</v>
      </c>
      <c r="N89" s="13">
        <f t="shared" ca="1" si="15"/>
        <v>95.151702794622551</v>
      </c>
      <c r="O89" s="94">
        <f t="shared" ca="1" si="16"/>
        <v>84.799666646560766</v>
      </c>
      <c r="P89" s="111">
        <f t="shared" ca="1" si="17"/>
        <v>9950.3900144921554</v>
      </c>
      <c r="Q89" s="13"/>
      <c r="X89" s="100">
        <v>81</v>
      </c>
      <c r="Y89" s="103" cm="1">
        <f t="array" ref="Y89:AA89">simcorr($B$15:$D$17)</f>
        <v>-0.29017762203203656</v>
      </c>
      <c r="Z89" s="2">
        <v>-1.3069255633049643</v>
      </c>
      <c r="AA89" s="104">
        <v>-0.44486186671839967</v>
      </c>
      <c r="AB89" s="107">
        <f t="shared" si="18"/>
        <v>96.362478568317471</v>
      </c>
      <c r="AC89" s="13">
        <f t="shared" si="19"/>
        <v>78.553904709578603</v>
      </c>
      <c r="AD89" s="94">
        <f t="shared" si="20"/>
        <v>90.669900049324752</v>
      </c>
      <c r="AE89" s="94">
        <f t="shared" si="21"/>
        <v>8988.1390706897273</v>
      </c>
    </row>
    <row r="90" spans="6:31" x14ac:dyDescent="0.2">
      <c r="F90" s="100">
        <v>81</v>
      </c>
      <c r="G90" s="103">
        <f t="shared" ca="1" si="22"/>
        <v>-0.26331502075307145</v>
      </c>
      <c r="H90" s="2">
        <f t="shared" ca="1" si="22"/>
        <v>0.62918268779839015</v>
      </c>
      <c r="I90" s="104">
        <f t="shared" ca="1" si="22"/>
        <v>-1.0554461599151963</v>
      </c>
      <c r="J90" s="103" cm="1">
        <f t="array" aca="1" ref="J90:L90" ca="1">MMULT(G90:I90,TRANSPOSE(cholesky($B$15:$D$17)))</f>
        <v>-0.26331502075307145</v>
      </c>
      <c r="K90" s="2">
        <f ca="1"/>
        <v>0.67654570163131489</v>
      </c>
      <c r="L90" s="104">
        <f ca="1"/>
        <v>0.1478890838946309</v>
      </c>
      <c r="M90" s="107">
        <f t="shared" ca="1" si="14"/>
        <v>107.48215784382081</v>
      </c>
      <c r="N90" s="13">
        <f t="shared" ca="1" si="15"/>
        <v>95.973827991606285</v>
      </c>
      <c r="O90" s="94">
        <f t="shared" ca="1" si="16"/>
        <v>85.14328359782273</v>
      </c>
      <c r="P90" s="111">
        <f t="shared" ca="1" si="17"/>
        <v>9956.188403895685</v>
      </c>
      <c r="Q90" s="13"/>
      <c r="X90" s="100">
        <v>82</v>
      </c>
      <c r="Y90" s="103" cm="1">
        <f t="array" ref="Y90:AA90">simcorr($B$15:$D$17)</f>
        <v>-0.84086273306207193</v>
      </c>
      <c r="Z90" s="2">
        <v>-0.69930065887607062</v>
      </c>
      <c r="AA90" s="104">
        <v>-0.56083527828059365</v>
      </c>
      <c r="AB90" s="107">
        <f t="shared" si="18"/>
        <v>81.688347486479501</v>
      </c>
      <c r="AC90" s="13">
        <f t="shared" si="19"/>
        <v>88.70444973800376</v>
      </c>
      <c r="AD90" s="94">
        <f t="shared" si="20"/>
        <v>86.559849349175295</v>
      </c>
      <c r="AE90" s="94">
        <f t="shared" si="21"/>
        <v>8476.747853447594</v>
      </c>
    </row>
    <row r="91" spans="6:31" x14ac:dyDescent="0.2">
      <c r="F91" s="100">
        <v>82</v>
      </c>
      <c r="G91" s="103">
        <f t="shared" ca="1" si="22"/>
        <v>-1.1343361936963343</v>
      </c>
      <c r="H91" s="2">
        <f t="shared" ca="1" si="22"/>
        <v>-0.39987014303497048</v>
      </c>
      <c r="I91" s="104">
        <f t="shared" ca="1" si="22"/>
        <v>0.53391648242771328</v>
      </c>
      <c r="J91" s="103" cm="1">
        <f t="array" aca="1" ref="J91:L91" ca="1">MMULT(G91:I91,TRANSPOSE(cholesky($B$15:$D$17)))</f>
        <v>-1.1343361936963343</v>
      </c>
      <c r="K91" s="2">
        <f ca="1"/>
        <v>0.22087039476496562</v>
      </c>
      <c r="L91" s="104">
        <f ca="1"/>
        <v>0.49772170685739558</v>
      </c>
      <c r="M91" s="107">
        <f t="shared" ca="1" si="14"/>
        <v>105.22346574705497</v>
      </c>
      <c r="N91" s="13">
        <f t="shared" ca="1" si="15"/>
        <v>96.24890531021137</v>
      </c>
      <c r="O91" s="94">
        <f t="shared" ca="1" si="16"/>
        <v>86.245199396381722</v>
      </c>
      <c r="P91" s="111">
        <f t="shared" ca="1" si="17"/>
        <v>9873.5444345867254</v>
      </c>
      <c r="Q91" s="13"/>
      <c r="X91" s="100">
        <v>83</v>
      </c>
      <c r="Y91" s="103" cm="1">
        <f t="array" ref="Y91:AA91">simcorr($B$15:$D$17)</f>
        <v>-0.4039769002567799</v>
      </c>
      <c r="Z91" s="2">
        <v>0.3177234369612032</v>
      </c>
      <c r="AA91" s="104">
        <v>0.34081098922999903</v>
      </c>
      <c r="AB91" s="107">
        <f t="shared" si="18"/>
        <v>93.12820720678198</v>
      </c>
      <c r="AC91" s="13">
        <f t="shared" si="19"/>
        <v>108.71337953817428</v>
      </c>
      <c r="AD91" s="94">
        <f t="shared" si="20"/>
        <v>124.15050525750053</v>
      </c>
      <c r="AE91" s="94">
        <f t="shared" si="21"/>
        <v>10400.821851634337</v>
      </c>
    </row>
    <row r="92" spans="6:31" x14ac:dyDescent="0.2">
      <c r="F92" s="100">
        <v>83</v>
      </c>
      <c r="G92" s="103">
        <f t="shared" ca="1" si="22"/>
        <v>0.60781428458228293</v>
      </c>
      <c r="H92" s="2">
        <f t="shared" ca="1" si="22"/>
        <v>0.8011363963209952</v>
      </c>
      <c r="I92" s="104">
        <f t="shared" ca="1" si="22"/>
        <v>1.064916608640379</v>
      </c>
      <c r="J92" s="103" cm="1">
        <f t="array" aca="1" ref="J92:L92" ca="1">MMULT(G92:I92,TRANSPOSE(cholesky($B$15:$D$17)))</f>
        <v>0.60781428458228293</v>
      </c>
      <c r="K92" s="2">
        <f ca="1"/>
        <v>0.3898973288191584</v>
      </c>
      <c r="L92" s="104">
        <f ca="1"/>
        <v>0.75748662640619713</v>
      </c>
      <c r="M92" s="107">
        <f t="shared" ca="1" si="14"/>
        <v>106.4602160185927</v>
      </c>
      <c r="N92" s="13">
        <f t="shared" ca="1" si="15"/>
        <v>96.730543353432182</v>
      </c>
      <c r="O92" s="94">
        <f t="shared" ca="1" si="16"/>
        <v>87.935072038427222</v>
      </c>
      <c r="P92" s="111">
        <f t="shared" ca="1" si="17"/>
        <v>9983.628542301145</v>
      </c>
      <c r="Q92" s="13"/>
      <c r="X92" s="100">
        <v>84</v>
      </c>
      <c r="Y92" s="103" cm="1">
        <f t="array" ref="Y92:AA92">simcorr($B$15:$D$17)</f>
        <v>-0.3681323970722562</v>
      </c>
      <c r="Z92" s="2">
        <v>-0.93362287435216018</v>
      </c>
      <c r="AA92" s="104">
        <v>-1.0500510621840711</v>
      </c>
      <c r="AB92" s="107">
        <f t="shared" si="18"/>
        <v>94.135051274382576</v>
      </c>
      <c r="AC92" s="13">
        <f t="shared" si="19"/>
        <v>84.643270807365695</v>
      </c>
      <c r="AD92" s="94">
        <f t="shared" si="20"/>
        <v>71.175578509218042</v>
      </c>
      <c r="AE92" s="94">
        <f t="shared" si="21"/>
        <v>8669.5622581244606</v>
      </c>
    </row>
    <row r="93" spans="6:31" x14ac:dyDescent="0.2">
      <c r="F93" s="100">
        <v>84</v>
      </c>
      <c r="G93" s="103">
        <f t="shared" ca="1" si="22"/>
        <v>0.67838413264313602</v>
      </c>
      <c r="H93" s="2">
        <f t="shared" ca="1" si="22"/>
        <v>0.35774754355646676</v>
      </c>
      <c r="I93" s="104">
        <f t="shared" ca="1" si="22"/>
        <v>1.5151420513188401</v>
      </c>
      <c r="J93" s="103" cm="1">
        <f t="array" aca="1" ref="J93:L93" ca="1">MMULT(G93:I93,TRANSPOSE(cholesky($B$15:$D$17)))</f>
        <v>0.67838413264313602</v>
      </c>
      <c r="K93" s="2">
        <f ca="1"/>
        <v>-2.9373605460187857E-2</v>
      </c>
      <c r="L93" s="104">
        <f ca="1"/>
        <v>0.58393345014837328</v>
      </c>
      <c r="M93" s="107">
        <f t="shared" ca="1" si="14"/>
        <v>107.85524722115683</v>
      </c>
      <c r="N93" s="13">
        <f t="shared" ca="1" si="15"/>
        <v>96.70242713978233</v>
      </c>
      <c r="O93" s="94">
        <f t="shared" ca="1" si="16"/>
        <v>89.266825566587528</v>
      </c>
      <c r="P93" s="111">
        <f t="shared" ca="1" si="17"/>
        <v>10079.171686583062</v>
      </c>
      <c r="Q93" s="13"/>
      <c r="X93" s="100">
        <v>85</v>
      </c>
      <c r="Y93" s="103" cm="1">
        <f t="array" ref="Y93:AA93">simcorr($B$15:$D$17)</f>
        <v>1.4693717791359422</v>
      </c>
      <c r="Z93" s="2">
        <v>-1.589104763365863</v>
      </c>
      <c r="AA93" s="104">
        <v>-1.7890679077357918</v>
      </c>
      <c r="AB93" s="107">
        <f t="shared" si="18"/>
        <v>163.3641437300063</v>
      </c>
      <c r="AC93" s="13">
        <f t="shared" si="19"/>
        <v>74.243425871739461</v>
      </c>
      <c r="AD93" s="94">
        <f t="shared" si="20"/>
        <v>52.960323653584517</v>
      </c>
      <c r="AE93" s="94">
        <f t="shared" si="21"/>
        <v>11454.716435724189</v>
      </c>
    </row>
    <row r="94" spans="6:31" x14ac:dyDescent="0.2">
      <c r="F94" s="100">
        <v>85</v>
      </c>
      <c r="G94" s="103">
        <f t="shared" ca="1" si="22"/>
        <v>-1.8413473514983434</v>
      </c>
      <c r="H94" s="2">
        <f t="shared" ca="1" si="22"/>
        <v>-0.38571008396517936</v>
      </c>
      <c r="I94" s="104">
        <f t="shared" ca="1" si="22"/>
        <v>7.0666419625312005E-2</v>
      </c>
      <c r="J94" s="103" cm="1">
        <f t="array" aca="1" ref="J94:L94" ca="1">MMULT(G94:I94,TRANSPOSE(cholesky($B$15:$D$17)))</f>
        <v>-1.8413473514983434</v>
      </c>
      <c r="K94" s="2">
        <f ca="1"/>
        <v>0.5866389445394975</v>
      </c>
      <c r="L94" s="104">
        <f ca="1"/>
        <v>0.66170829147922261</v>
      </c>
      <c r="M94" s="107">
        <f t="shared" ca="1" si="14"/>
        <v>104.18730024429811</v>
      </c>
      <c r="N94" s="13">
        <f t="shared" ca="1" si="15"/>
        <v>97.427530322841605</v>
      </c>
      <c r="O94" s="94">
        <f t="shared" ca="1" si="16"/>
        <v>90.796511627993894</v>
      </c>
      <c r="P94" s="111">
        <f t="shared" ca="1" si="17"/>
        <v>9948.1211544600319</v>
      </c>
      <c r="Q94" s="13"/>
      <c r="X94" s="100">
        <v>86</v>
      </c>
      <c r="Y94" s="103" cm="1">
        <f t="array" ref="Y94:AA94">simcorr($B$15:$D$17)</f>
        <v>0.84231021611539436</v>
      </c>
      <c r="Z94" s="2">
        <v>0.33244199718886513</v>
      </c>
      <c r="AA94" s="104">
        <v>0.76969586163697701</v>
      </c>
      <c r="AB94" s="107">
        <f t="shared" si="18"/>
        <v>135.3498964251304</v>
      </c>
      <c r="AC94" s="13">
        <f t="shared" si="19"/>
        <v>109.03387191022547</v>
      </c>
      <c r="AD94" s="94">
        <f t="shared" si="20"/>
        <v>147.38504715932805</v>
      </c>
      <c r="AE94" s="94">
        <f t="shared" si="21"/>
        <v>12986.211921749844</v>
      </c>
    </row>
    <row r="95" spans="6:31" x14ac:dyDescent="0.2">
      <c r="F95" s="100">
        <v>86</v>
      </c>
      <c r="G95" s="103">
        <f t="shared" ca="1" si="22"/>
        <v>8.3335996515631949E-2</v>
      </c>
      <c r="H95" s="2">
        <f t="shared" ca="1" si="22"/>
        <v>-0.71453340955475486</v>
      </c>
      <c r="I95" s="104">
        <f t="shared" ca="1" si="22"/>
        <v>0.13601188513622856</v>
      </c>
      <c r="J95" s="103" cm="1">
        <f t="array" aca="1" ref="J95:L95" ca="1">MMULT(G95:I95,TRANSPOSE(cholesky($B$15:$D$17)))</f>
        <v>8.3335996515631949E-2</v>
      </c>
      <c r="K95" s="2">
        <f ca="1"/>
        <v>-0.66047208278494418</v>
      </c>
      <c r="L95" s="104">
        <f ca="1"/>
        <v>-0.5192010208833584</v>
      </c>
      <c r="M95" s="107">
        <f t="shared" ca="1" si="14"/>
        <v>104.37222105946364</v>
      </c>
      <c r="N95" s="13">
        <f t="shared" ca="1" si="15"/>
        <v>96.627851926706853</v>
      </c>
      <c r="O95" s="94">
        <f t="shared" ca="1" si="16"/>
        <v>89.644844459708679</v>
      </c>
      <c r="P95" s="111">
        <f t="shared" ca="1" si="17"/>
        <v>9910.3434999685614</v>
      </c>
      <c r="Q95" s="13"/>
      <c r="X95" s="100">
        <v>87</v>
      </c>
      <c r="Y95" s="103" cm="1">
        <f t="array" ref="Y95:AA95">simcorr($B$15:$D$17)</f>
        <v>-0.87962558183440087</v>
      </c>
      <c r="Z95" s="2">
        <v>-0.21554931547719464</v>
      </c>
      <c r="AA95" s="104">
        <v>2.5672382306373448E-2</v>
      </c>
      <c r="AB95" s="107">
        <f t="shared" si="18"/>
        <v>80.743907588642799</v>
      </c>
      <c r="AC95" s="13">
        <f t="shared" si="19"/>
        <v>97.715512458926753</v>
      </c>
      <c r="AD95" s="94">
        <f t="shared" si="20"/>
        <v>109.44686046540568</v>
      </c>
      <c r="AE95" s="94">
        <f t="shared" si="21"/>
        <v>9157.5979625080563</v>
      </c>
    </row>
    <row r="96" spans="6:31" x14ac:dyDescent="0.2">
      <c r="F96" s="100">
        <v>87</v>
      </c>
      <c r="G96" s="103">
        <f t="shared" ca="1" si="22"/>
        <v>0.73725349346994362</v>
      </c>
      <c r="H96" s="2">
        <f t="shared" ca="1" si="22"/>
        <v>-1.1579621316385502</v>
      </c>
      <c r="I96" s="104">
        <f t="shared" ca="1" si="22"/>
        <v>1.0686964639089065</v>
      </c>
      <c r="J96" s="103" cm="1">
        <f t="array" aca="1" ref="J96:L96" ca="1">MMULT(G96:I96,TRANSPOSE(cholesky($B$15:$D$17)))</f>
        <v>0.73725349346994362</v>
      </c>
      <c r="K96" s="2">
        <f ca="1"/>
        <v>-1.3714513693543364</v>
      </c>
      <c r="L96" s="104">
        <f ca="1"/>
        <v>-0.77601177514515352</v>
      </c>
      <c r="M96" s="107">
        <f t="shared" ca="1" si="14"/>
        <v>105.85759551393535</v>
      </c>
      <c r="N96" s="13">
        <f t="shared" ca="1" si="15"/>
        <v>94.980131139620084</v>
      </c>
      <c r="O96" s="94">
        <f t="shared" ca="1" si="16"/>
        <v>87.93689830231456</v>
      </c>
      <c r="P96" s="111">
        <f t="shared" ca="1" si="17"/>
        <v>9901.0216759316609</v>
      </c>
      <c r="Q96" s="13"/>
      <c r="X96" s="100">
        <v>88</v>
      </c>
      <c r="Y96" s="103" cm="1">
        <f t="array" ref="Y96:AA96">simcorr($B$15:$D$17)</f>
        <v>0.96304219786964596</v>
      </c>
      <c r="Z96" s="2">
        <v>-0.63837638031690747</v>
      </c>
      <c r="AA96" s="104">
        <v>-0.67607878089685158</v>
      </c>
      <c r="AB96" s="107">
        <f t="shared" si="18"/>
        <v>140.34207641931721</v>
      </c>
      <c r="AC96" s="13">
        <f t="shared" si="19"/>
        <v>89.791912492774401</v>
      </c>
      <c r="AD96" s="94">
        <f t="shared" si="20"/>
        <v>82.660236783692028</v>
      </c>
      <c r="AE96" s="94">
        <f t="shared" si="21"/>
        <v>11364.065931422932</v>
      </c>
    </row>
    <row r="97" spans="6:31" x14ac:dyDescent="0.2">
      <c r="F97" s="100">
        <v>88</v>
      </c>
      <c r="G97" s="103">
        <f t="shared" ca="1" si="22"/>
        <v>0.75681288300878646</v>
      </c>
      <c r="H97" s="2">
        <f t="shared" ca="1" si="22"/>
        <v>0.97858007208425501</v>
      </c>
      <c r="I97" s="104">
        <f t="shared" ca="1" si="22"/>
        <v>-1.7491170285461297</v>
      </c>
      <c r="J97" s="103" cm="1">
        <f t="array" aca="1" ref="J97:L97" ca="1">MMULT(G97:I97,TRANSPOSE(cholesky($B$15:$D$17)))</f>
        <v>0.75681288300878646</v>
      </c>
      <c r="K97" s="2">
        <f ca="1"/>
        <v>0.46906876055777874</v>
      </c>
      <c r="L97" s="104">
        <f ca="1"/>
        <v>-0.39963286059565256</v>
      </c>
      <c r="M97" s="107">
        <f t="shared" ca="1" si="14"/>
        <v>107.40380225176735</v>
      </c>
      <c r="N97" s="13">
        <f t="shared" ca="1" si="15"/>
        <v>95.550681189571335</v>
      </c>
      <c r="O97" s="94">
        <f t="shared" ca="1" si="16"/>
        <v>87.083475858761162</v>
      </c>
      <c r="P97" s="111">
        <f t="shared" ca="1" si="17"/>
        <v>9978.3800654507304</v>
      </c>
      <c r="Q97" s="13"/>
      <c r="X97" s="100">
        <v>89</v>
      </c>
      <c r="Y97" s="103" cm="1">
        <f t="array" ref="Y97:AA97">simcorr($B$15:$D$17)</f>
        <v>1.4347700190084403</v>
      </c>
      <c r="Z97" s="2">
        <v>-1.4838453483083824</v>
      </c>
      <c r="AA97" s="104">
        <v>-1.8889588655071095</v>
      </c>
      <c r="AB97" s="107">
        <f t="shared" si="18"/>
        <v>161.67710896032929</v>
      </c>
      <c r="AC97" s="13">
        <f t="shared" si="19"/>
        <v>75.822957510662619</v>
      </c>
      <c r="AD97" s="94">
        <f t="shared" si="20"/>
        <v>50.885939098533292</v>
      </c>
      <c r="AE97" s="94">
        <f t="shared" si="21"/>
        <v>11376.262955307009</v>
      </c>
    </row>
    <row r="98" spans="6:31" x14ac:dyDescent="0.2">
      <c r="F98" s="100">
        <v>89</v>
      </c>
      <c r="G98" s="103">
        <f t="shared" ca="1" si="22"/>
        <v>1.5888450104482963</v>
      </c>
      <c r="H98" s="2">
        <f t="shared" ca="1" si="22"/>
        <v>-1.1735792337043007</v>
      </c>
      <c r="I98" s="104">
        <f t="shared" ca="1" si="22"/>
        <v>-7.5793140901139741E-2</v>
      </c>
      <c r="J98" s="103" cm="1">
        <f t="array" aca="1" ref="J98:L98" ca="1">MMULT(G98:I98,TRANSPOSE(cholesky($B$15:$D$17)))</f>
        <v>1.5888450104482963</v>
      </c>
      <c r="K98" s="2">
        <f ca="1"/>
        <v>-1.8107719349659472</v>
      </c>
      <c r="L98" s="104">
        <f ca="1"/>
        <v>-1.7080050571935859</v>
      </c>
      <c r="M98" s="107">
        <f t="shared" ca="1" si="14"/>
        <v>110.69961315974042</v>
      </c>
      <c r="N98" s="13">
        <f t="shared" ca="1" si="15"/>
        <v>93.402917641458927</v>
      </c>
      <c r="O98" s="94">
        <f t="shared" ca="1" si="16"/>
        <v>83.441595287993792</v>
      </c>
      <c r="P98" s="111">
        <f t="shared" ca="1" si="17"/>
        <v>10005.900092990665</v>
      </c>
      <c r="Q98" s="13"/>
      <c r="X98" s="100">
        <v>90</v>
      </c>
      <c r="Y98" s="103" cm="1">
        <f t="array" ref="Y98:AA98">simcorr($B$15:$D$17)</f>
        <v>0.58694115558615412</v>
      </c>
      <c r="Z98" s="2">
        <v>-8.9205685258180567E-2</v>
      </c>
      <c r="AA98" s="104">
        <v>0.60796841061971507</v>
      </c>
      <c r="AB98" s="107">
        <f t="shared" si="18"/>
        <v>125.36788973174937</v>
      </c>
      <c r="AC98" s="13">
        <f t="shared" si="19"/>
        <v>100.2161194970849</v>
      </c>
      <c r="AD98" s="94">
        <f t="shared" si="20"/>
        <v>138.15241748956575</v>
      </c>
      <c r="AE98" s="94">
        <f t="shared" si="21"/>
        <v>12037.926421291331</v>
      </c>
    </row>
    <row r="99" spans="6:31" x14ac:dyDescent="0.2">
      <c r="F99" s="100">
        <v>90</v>
      </c>
      <c r="G99" s="103">
        <f t="shared" ca="1" si="22"/>
        <v>-6.9287244787029356E-2</v>
      </c>
      <c r="H99" s="2">
        <f t="shared" ca="1" si="22"/>
        <v>1.0087684582191458</v>
      </c>
      <c r="I99" s="104">
        <f t="shared" ca="1" si="22"/>
        <v>9.544975375008663E-2</v>
      </c>
      <c r="J99" s="103" cm="1">
        <f t="array" aca="1" ref="J99:L99" ca="1">MMULT(G99:I99,TRANSPOSE(cholesky($B$15:$D$17)))</f>
        <v>-6.9287244787029356E-2</v>
      </c>
      <c r="K99" s="2">
        <f ca="1"/>
        <v>0.90826273374775601</v>
      </c>
      <c r="L99" s="104">
        <f ca="1"/>
        <v>0.83301919248593692</v>
      </c>
      <c r="M99" s="107">
        <f t="shared" ca="1" si="14"/>
        <v>110.5766949411385</v>
      </c>
      <c r="N99" s="13">
        <f t="shared" ca="1" si="15"/>
        <v>94.485367648087035</v>
      </c>
      <c r="O99" s="94">
        <f t="shared" ca="1" si="16"/>
        <v>85.238610024251969</v>
      </c>
      <c r="P99" s="111">
        <f t="shared" ca="1" si="17"/>
        <v>10068.167976984576</v>
      </c>
      <c r="Q99" s="13"/>
      <c r="X99" s="100">
        <v>91</v>
      </c>
      <c r="Y99" s="103" cm="1">
        <f t="array" ref="Y99:AA99">simcorr($B$15:$D$17)</f>
        <v>1.221225954803381</v>
      </c>
      <c r="Z99" s="2">
        <v>-0.96752597649515959</v>
      </c>
      <c r="AA99" s="104">
        <v>-0.67672891157317094</v>
      </c>
      <c r="AB99" s="107">
        <f t="shared" si="18"/>
        <v>151.64434936764005</v>
      </c>
      <c r="AC99" s="13">
        <f t="shared" si="19"/>
        <v>84.071278339622552</v>
      </c>
      <c r="AD99" s="94">
        <f t="shared" si="20"/>
        <v>82.638743596231294</v>
      </c>
      <c r="AE99" s="94">
        <f t="shared" si="21"/>
        <v>11757.130690495305</v>
      </c>
    </row>
    <row r="100" spans="6:31" x14ac:dyDescent="0.2">
      <c r="F100" s="100">
        <v>91</v>
      </c>
      <c r="G100" s="103">
        <f t="shared" ca="1" si="22"/>
        <v>0.24175780356220367</v>
      </c>
      <c r="H100" s="2">
        <f t="shared" ca="1" si="22"/>
        <v>-2.3783498420427453E-2</v>
      </c>
      <c r="I100" s="104">
        <f t="shared" ca="1" si="22"/>
        <v>-0.16000740301887528</v>
      </c>
      <c r="J100" s="103" cm="1">
        <f t="array" aca="1" ref="J100:L100" ca="1">MMULT(G100:I100,TRANSPOSE(cholesky($B$15:$D$17)))</f>
        <v>0.24175780356220367</v>
      </c>
      <c r="K100" s="2">
        <f ca="1"/>
        <v>-0.14147601560405909</v>
      </c>
      <c r="L100" s="104">
        <f ca="1"/>
        <v>-0.20786083301372971</v>
      </c>
      <c r="M100" s="107">
        <f t="shared" ca="1" si="14"/>
        <v>111.10509529178238</v>
      </c>
      <c r="N100" s="13">
        <f t="shared" ca="1" si="15"/>
        <v>94.324589855130739</v>
      </c>
      <c r="O100" s="94">
        <f t="shared" ca="1" si="16"/>
        <v>84.820254127394534</v>
      </c>
      <c r="P100" s="111">
        <f t="shared" ca="1" si="17"/>
        <v>10081.397542790932</v>
      </c>
      <c r="Q100" s="13"/>
      <c r="X100" s="100">
        <v>92</v>
      </c>
      <c r="Y100" s="103" cm="1">
        <f t="array" ref="Y100:AA100">simcorr($B$15:$D$17)</f>
        <v>-0.20067783909390416</v>
      </c>
      <c r="Z100" s="2">
        <v>-0.25947283774967322</v>
      </c>
      <c r="AA100" s="104">
        <v>-0.34935944123214968</v>
      </c>
      <c r="AB100" s="107">
        <f t="shared" si="18"/>
        <v>98.984852587334544</v>
      </c>
      <c r="AC100" s="13">
        <f t="shared" si="19"/>
        <v>96.860869948420017</v>
      </c>
      <c r="AD100" s="94">
        <f t="shared" si="20"/>
        <v>94.200586671223377</v>
      </c>
      <c r="AE100" s="94">
        <f t="shared" si="21"/>
        <v>9739.0804612437951</v>
      </c>
    </row>
    <row r="101" spans="6:31" x14ac:dyDescent="0.2">
      <c r="F101" s="100">
        <v>92</v>
      </c>
      <c r="G101" s="103">
        <f t="shared" ca="1" si="22"/>
        <v>-0.19364568906393384</v>
      </c>
      <c r="H101" s="2">
        <f t="shared" ca="1" si="22"/>
        <v>-0.45037782825758121</v>
      </c>
      <c r="I101" s="104">
        <f t="shared" ca="1" si="22"/>
        <v>-0.75851308291122344</v>
      </c>
      <c r="J101" s="103" cm="1">
        <f t="array" aca="1" ref="J101:L101" ca="1">MMULT(G101:I101,TRANSPOSE(cholesky($B$15:$D$17)))</f>
        <v>-0.19364568906393384</v>
      </c>
      <c r="K101" s="2">
        <f ca="1"/>
        <v>-0.29321579604036335</v>
      </c>
      <c r="L101" s="104">
        <f ca="1"/>
        <v>-0.56892575107722476</v>
      </c>
      <c r="M101" s="107">
        <f t="shared" ca="1" si="14"/>
        <v>110.72120896873051</v>
      </c>
      <c r="N101" s="13">
        <f t="shared" ca="1" si="15"/>
        <v>93.984240214032354</v>
      </c>
      <c r="O101" s="94">
        <f t="shared" ca="1" si="16"/>
        <v>83.639528642408592</v>
      </c>
      <c r="P101" s="111">
        <f t="shared" ca="1" si="17"/>
        <v>10028.378227705667</v>
      </c>
      <c r="Q101" s="13"/>
      <c r="X101" s="100">
        <v>93</v>
      </c>
      <c r="Y101" s="103" cm="1">
        <f t="array" ref="Y101:AA101">simcorr($B$15:$D$17)</f>
        <v>0.12225437648806799</v>
      </c>
      <c r="Z101" s="2">
        <v>0.7310999203170333</v>
      </c>
      <c r="AA101" s="104">
        <v>0.71883295812745174</v>
      </c>
      <c r="AB101" s="107">
        <f t="shared" si="18"/>
        <v>109.05436277285216</v>
      </c>
      <c r="AC101" s="13">
        <f t="shared" si="19"/>
        <v>118.08328375591665</v>
      </c>
      <c r="AD101" s="94">
        <f t="shared" si="20"/>
        <v>144.41677199143601</v>
      </c>
      <c r="AE101" s="94">
        <f t="shared" si="21"/>
        <v>11883.552091148827</v>
      </c>
    </row>
    <row r="102" spans="6:31" x14ac:dyDescent="0.2">
      <c r="F102" s="100">
        <v>93</v>
      </c>
      <c r="G102" s="103">
        <f t="shared" ca="1" si="22"/>
        <v>-2.48726802859911</v>
      </c>
      <c r="H102" s="2">
        <f t="shared" ca="1" si="22"/>
        <v>-1.7800636032278991</v>
      </c>
      <c r="I102" s="104">
        <f t="shared" ca="1" si="22"/>
        <v>0.83383922363266405</v>
      </c>
      <c r="J102" s="103" cm="1">
        <f t="array" aca="1" ref="J102:L102" ca="1">MMULT(G102:I102,TRANSPOSE(cholesky($B$15:$D$17)))</f>
        <v>-2.48726802859911</v>
      </c>
      <c r="K102" s="2">
        <f ca="1"/>
        <v>-0.29794628644786902</v>
      </c>
      <c r="L102" s="104">
        <f ca="1"/>
        <v>0.26785747315345532</v>
      </c>
      <c r="M102" s="107">
        <f t="shared" ca="1" si="14"/>
        <v>105.65814932244228</v>
      </c>
      <c r="N102" s="13">
        <f t="shared" ca="1" si="15"/>
        <v>93.639537700617012</v>
      </c>
      <c r="O102" s="94">
        <f t="shared" ca="1" si="16"/>
        <v>84.232688739866404</v>
      </c>
      <c r="P102" s="111">
        <f t="shared" ca="1" si="17"/>
        <v>9776.7473719379523</v>
      </c>
      <c r="Q102" s="13"/>
      <c r="X102" s="100">
        <v>94</v>
      </c>
      <c r="Y102" s="103" cm="1">
        <f t="array" ref="Y102:AA102">simcorr($B$15:$D$17)</f>
        <v>0.26341268643765586</v>
      </c>
      <c r="Z102" s="2">
        <v>1.7638225874575091</v>
      </c>
      <c r="AA102" s="104">
        <v>1.6131537784666647</v>
      </c>
      <c r="AB102" s="107">
        <f t="shared" si="18"/>
        <v>113.77172082610443</v>
      </c>
      <c r="AC102" s="13">
        <f t="shared" si="19"/>
        <v>145.17424396272193</v>
      </c>
      <c r="AD102" s="94">
        <f t="shared" si="20"/>
        <v>206.52711212673131</v>
      </c>
      <c r="AE102" s="94">
        <f t="shared" si="21"/>
        <v>14174.355602721505</v>
      </c>
    </row>
    <row r="103" spans="6:31" x14ac:dyDescent="0.2">
      <c r="F103" s="100">
        <v>94</v>
      </c>
      <c r="G103" s="103">
        <f t="shared" ca="1" si="22"/>
        <v>-1.045729983977099</v>
      </c>
      <c r="H103" s="2">
        <f t="shared" ca="1" si="22"/>
        <v>-0.43566915482216839</v>
      </c>
      <c r="I103" s="104">
        <f t="shared" ca="1" si="22"/>
        <v>0.40674993741772153</v>
      </c>
      <c r="J103" s="103" cm="1">
        <f t="array" aca="1" ref="J103:L103" ca="1">MMULT(G103:I103,TRANSPOSE(cholesky($B$15:$D$17)))</f>
        <v>-1.045729983977099</v>
      </c>
      <c r="K103" s="2">
        <f ca="1"/>
        <v>0.14556443626725607</v>
      </c>
      <c r="L103" s="104">
        <f ca="1"/>
        <v>0.37160723526328698</v>
      </c>
      <c r="M103" s="107">
        <f t="shared" ca="1" si="14"/>
        <v>103.6111396643185</v>
      </c>
      <c r="N103" s="13">
        <f t="shared" ca="1" si="15"/>
        <v>93.818870162394973</v>
      </c>
      <c r="O103" s="94">
        <f t="shared" ca="1" si="16"/>
        <v>85.052112403470915</v>
      </c>
      <c r="P103" s="111">
        <f t="shared" ca="1" si="17"/>
        <v>9696.1653361571935</v>
      </c>
      <c r="Q103" s="13"/>
      <c r="X103" s="100">
        <v>95</v>
      </c>
      <c r="Y103" s="103" cm="1">
        <f t="array" ref="Y103:AA103">simcorr($B$15:$D$17)</f>
        <v>0.10564954368859342</v>
      </c>
      <c r="Z103" s="2">
        <v>-0.68963280060073939</v>
      </c>
      <c r="AA103" s="104">
        <v>-1.3053827112578771</v>
      </c>
      <c r="AB103" s="107">
        <f t="shared" si="18"/>
        <v>108.51246477432454</v>
      </c>
      <c r="AC103" s="13">
        <f t="shared" si="19"/>
        <v>88.876132074255892</v>
      </c>
      <c r="AD103" s="94">
        <f t="shared" si="20"/>
        <v>64.265124797792822</v>
      </c>
      <c r="AE103" s="94">
        <f t="shared" si="21"/>
        <v>9377.2096968997612</v>
      </c>
    </row>
    <row r="104" spans="6:31" x14ac:dyDescent="0.2">
      <c r="F104" s="100">
        <v>95</v>
      </c>
      <c r="G104" s="103">
        <f t="shared" ca="1" si="22"/>
        <v>1.61478818893418</v>
      </c>
      <c r="H104" s="2">
        <f t="shared" ca="1" si="22"/>
        <v>-0.37160102751643675</v>
      </c>
      <c r="I104" s="104">
        <f t="shared" ca="1" si="22"/>
        <v>-1.1468639297579106</v>
      </c>
      <c r="J104" s="103" cm="1">
        <f t="array" aca="1" ref="J104:L104" ca="1">MMULT(G104:I104,TRANSPOSE(cholesky($B$15:$D$17)))</f>
        <v>1.61478818893418</v>
      </c>
      <c r="K104" s="2">
        <f ca="1"/>
        <v>-1.1292100243687244</v>
      </c>
      <c r="L104" s="104">
        <f ca="1"/>
        <v>-1.5818030833897108</v>
      </c>
      <c r="M104" s="107">
        <f t="shared" ca="1" si="14"/>
        <v>106.84293841407971</v>
      </c>
      <c r="N104" s="13">
        <f t="shared" ca="1" si="15"/>
        <v>92.500927013767082</v>
      </c>
      <c r="O104" s="94">
        <f t="shared" ca="1" si="16"/>
        <v>81.754751040482361</v>
      </c>
      <c r="P104" s="111">
        <f t="shared" ca="1" si="17"/>
        <v>9752.2697519266458</v>
      </c>
      <c r="Q104" s="13"/>
      <c r="X104" s="100">
        <v>96</v>
      </c>
      <c r="Y104" s="103" cm="1">
        <f t="array" ref="Y104:AA104">simcorr($B$15:$D$17)</f>
        <v>-0.83436279457496043</v>
      </c>
      <c r="Z104" s="2">
        <v>1.5114078793992127</v>
      </c>
      <c r="AA104" s="104">
        <v>1.0650195262513511</v>
      </c>
      <c r="AB104" s="107">
        <f t="shared" si="18"/>
        <v>81.847793664641245</v>
      </c>
      <c r="AC104" s="13">
        <f t="shared" si="19"/>
        <v>138.02733729343183</v>
      </c>
      <c r="AD104" s="94">
        <f t="shared" si="20"/>
        <v>165.86562896355596</v>
      </c>
      <c r="AE104" s="94">
        <f t="shared" si="21"/>
        <v>11550.522381306137</v>
      </c>
    </row>
    <row r="105" spans="6:31" x14ac:dyDescent="0.2">
      <c r="F105" s="100">
        <v>96</v>
      </c>
      <c r="G105" s="103">
        <f t="shared" ca="1" si="22"/>
        <v>-1.2457690738110587</v>
      </c>
      <c r="H105" s="2">
        <f t="shared" ca="1" si="22"/>
        <v>0.76525923421184372</v>
      </c>
      <c r="I105" s="104">
        <f t="shared" ca="1" si="22"/>
        <v>0.55438401841147089</v>
      </c>
      <c r="J105" s="103" cm="1">
        <f t="array" aca="1" ref="J105:L105" ca="1">MMULT(G105:I105,TRANSPOSE(cholesky($B$15:$D$17)))</f>
        <v>-1.2457690738110587</v>
      </c>
      <c r="K105" s="2">
        <f ca="1"/>
        <v>1.2856184742136116</v>
      </c>
      <c r="L105" s="104">
        <f ca="1"/>
        <v>1.4367752206169415</v>
      </c>
      <c r="M105" s="107">
        <f t="shared" ca="1" si="14"/>
        <v>104.37764048678228</v>
      </c>
      <c r="N105" s="13">
        <f t="shared" ca="1" si="15"/>
        <v>94.018850708916901</v>
      </c>
      <c r="O105" s="94">
        <f t="shared" ca="1" si="16"/>
        <v>84.795690142539286</v>
      </c>
      <c r="P105" s="111">
        <f t="shared" ca="1" si="17"/>
        <v>9735.3613484574071</v>
      </c>
      <c r="Q105" s="13"/>
      <c r="X105" s="100">
        <v>97</v>
      </c>
      <c r="Y105" s="103" cm="1">
        <f t="array" ref="Y105:AA105">simcorr($B$15:$D$17)</f>
        <v>-0.69670881566965126</v>
      </c>
      <c r="Z105" s="2">
        <v>1.0040659664278597</v>
      </c>
      <c r="AA105" s="104">
        <v>0.59376086342319434</v>
      </c>
      <c r="AB105" s="107">
        <f t="shared" si="18"/>
        <v>85.298557315349939</v>
      </c>
      <c r="AC105" s="13">
        <f t="shared" si="19"/>
        <v>124.70904439345829</v>
      </c>
      <c r="AD105" s="94">
        <f t="shared" si="20"/>
        <v>137.36952140653617</v>
      </c>
      <c r="AE105" s="94">
        <f t="shared" si="21"/>
        <v>10753.589625701969</v>
      </c>
    </row>
    <row r="106" spans="6:31" x14ac:dyDescent="0.2">
      <c r="F106" s="100">
        <v>97</v>
      </c>
      <c r="G106" s="103">
        <f t="shared" ca="1" si="22"/>
        <v>1.440679521710871</v>
      </c>
      <c r="H106" s="2">
        <f t="shared" ca="1" si="22"/>
        <v>8.8435778326647077E-2</v>
      </c>
      <c r="I106" s="104">
        <f t="shared" ca="1" si="22"/>
        <v>-1.7164190750556498</v>
      </c>
      <c r="J106" s="103" cm="1">
        <f t="array" aca="1" ref="J106:L106" ca="1">MMULT(G106:I106,TRANSPOSE(cholesky($B$15:$D$17)))</f>
        <v>1.440679521710871</v>
      </c>
      <c r="K106" s="2">
        <f ca="1"/>
        <v>-0.64375213022110989</v>
      </c>
      <c r="L106" s="104">
        <f ca="1"/>
        <v>-1.3955416113214683</v>
      </c>
      <c r="M106" s="107">
        <f t="shared" ca="1" si="14"/>
        <v>107.27977883852851</v>
      </c>
      <c r="N106" s="13">
        <f t="shared" ca="1" si="15"/>
        <v>93.266795248757518</v>
      </c>
      <c r="O106" s="94">
        <f t="shared" ca="1" si="16"/>
        <v>81.8917157312695</v>
      </c>
      <c r="P106" s="111">
        <f t="shared" ca="1" si="17"/>
        <v>9799.8271140145407</v>
      </c>
      <c r="Q106" s="13"/>
      <c r="X106" s="100">
        <v>98</v>
      </c>
      <c r="Y106" s="103" cm="1">
        <f t="array" ref="Y106:AA106">simcorr($B$15:$D$17)</f>
        <v>-1.6007250819357171</v>
      </c>
      <c r="Z106" s="2">
        <v>2.4423108667820501</v>
      </c>
      <c r="AA106" s="104">
        <v>2.2901628399680662</v>
      </c>
      <c r="AB106" s="107">
        <f t="shared" si="18"/>
        <v>65.036760839417056</v>
      </c>
      <c r="AC106" s="13">
        <f t="shared" si="19"/>
        <v>166.27322339005102</v>
      </c>
      <c r="AD106" s="94">
        <f t="shared" si="20"/>
        <v>270.76067753304818</v>
      </c>
      <c r="AE106" s="94">
        <f t="shared" si="21"/>
        <v>13655.248294333345</v>
      </c>
    </row>
    <row r="107" spans="6:31" x14ac:dyDescent="0.2">
      <c r="F107" s="100">
        <v>98</v>
      </c>
      <c r="G107" s="103">
        <f t="shared" ref="G107:I138" ca="1" si="23">_xlfn.NORM.S.INV(RAND())</f>
        <v>-0.1553025901309055</v>
      </c>
      <c r="H107" s="2">
        <f t="shared" ca="1" si="23"/>
        <v>0.50073346241918482</v>
      </c>
      <c r="I107" s="104">
        <f t="shared" ca="1" si="23"/>
        <v>0.59002517818793965</v>
      </c>
      <c r="J107" s="103" cm="1">
        <f t="array" aca="1" ref="J107:L107" ca="1">MMULT(G107:I107,TRANSPOSE(cholesky($B$15:$D$17)))</f>
        <v>-0.1553025901309055</v>
      </c>
      <c r="K107" s="2">
        <f ca="1"/>
        <v>0.51129919404540725</v>
      </c>
      <c r="L107" s="104">
        <f ca="1"/>
        <v>0.70839948653927531</v>
      </c>
      <c r="M107" s="107">
        <f t="shared" ca="1" si="14"/>
        <v>106.98660578565288</v>
      </c>
      <c r="N107" s="13">
        <f t="shared" ca="1" si="15"/>
        <v>93.876987500762596</v>
      </c>
      <c r="O107" s="94">
        <f t="shared" ca="1" si="16"/>
        <v>83.393075995262777</v>
      </c>
      <c r="P107" s="111">
        <f t="shared" ca="1" si="17"/>
        <v>9833.5014342107788</v>
      </c>
      <c r="Q107" s="13"/>
      <c r="X107" s="100">
        <v>99</v>
      </c>
      <c r="Y107" s="103" cm="1">
        <f t="array" ref="Y107:AA107">simcorr($B$15:$D$17)</f>
        <v>-0.25762704455120422</v>
      </c>
      <c r="Z107" s="2">
        <v>0.63100239155346127</v>
      </c>
      <c r="AA107" s="104">
        <v>0.61108970699172571</v>
      </c>
      <c r="AB107" s="107">
        <f t="shared" si="18"/>
        <v>97.30808435364726</v>
      </c>
      <c r="AC107" s="13">
        <f t="shared" si="19"/>
        <v>115.74282040440262</v>
      </c>
      <c r="AD107" s="94">
        <f t="shared" si="20"/>
        <v>138.32501106608456</v>
      </c>
      <c r="AE107" s="94">
        <f t="shared" si="21"/>
        <v>11104.189051136134</v>
      </c>
    </row>
    <row r="108" spans="6:31" x14ac:dyDescent="0.2">
      <c r="F108" s="100">
        <v>99</v>
      </c>
      <c r="G108" s="103">
        <f t="shared" ca="1" si="23"/>
        <v>0.36711246827638799</v>
      </c>
      <c r="H108" s="2">
        <f t="shared" ca="1" si="23"/>
        <v>-1.5625810672309144</v>
      </c>
      <c r="I108" s="104">
        <f t="shared" ca="1" si="23"/>
        <v>-0.84602926281960122</v>
      </c>
      <c r="J108" s="103" cm="1">
        <f t="array" aca="1" ref="J108:L108" ca="1">MMULT(G108:I108,TRANSPOSE(cholesky($B$15:$D$17)))</f>
        <v>0.36711246827638799</v>
      </c>
      <c r="K108" s="2">
        <f ca="1"/>
        <v>-1.5367911338327656</v>
      </c>
      <c r="L108" s="104">
        <f ca="1"/>
        <v>-1.7218862322467556</v>
      </c>
      <c r="M108" s="107">
        <f t="shared" ca="1" si="14"/>
        <v>107.75281277480782</v>
      </c>
      <c r="N108" s="13">
        <f t="shared" ca="1" si="15"/>
        <v>92.084156026756432</v>
      </c>
      <c r="O108" s="94">
        <f t="shared" ca="1" si="16"/>
        <v>79.877586160724192</v>
      </c>
      <c r="P108" s="111">
        <f t="shared" ca="1" si="17"/>
        <v>9747.7170427575693</v>
      </c>
      <c r="Q108" s="13"/>
      <c r="X108" s="101">
        <v>100</v>
      </c>
      <c r="Y108" s="105" cm="1">
        <f t="array" ref="Y108:AA108">simcorr($B$15:$D$17)</f>
        <v>2.4688182891429635</v>
      </c>
      <c r="Z108" s="95">
        <v>-1.4484492945286831</v>
      </c>
      <c r="AA108" s="106">
        <v>-1.5991517634554224</v>
      </c>
      <c r="AB108" s="108">
        <f t="shared" si="18"/>
        <v>220.48191485632094</v>
      </c>
      <c r="AC108" s="96">
        <f t="shared" si="19"/>
        <v>76.361628640614271</v>
      </c>
      <c r="AD108" s="97">
        <f t="shared" si="20"/>
        <v>57.140290489258682</v>
      </c>
      <c r="AE108" s="97">
        <f t="shared" si="21"/>
        <v>14457.750411819648</v>
      </c>
    </row>
    <row r="109" spans="6:31" x14ac:dyDescent="0.2">
      <c r="F109" s="100">
        <v>100</v>
      </c>
      <c r="G109" s="103">
        <f t="shared" ca="1" si="23"/>
        <v>-1.7204869006935462</v>
      </c>
      <c r="H109" s="2">
        <f t="shared" ca="1" si="23"/>
        <v>-0.49620025472931528</v>
      </c>
      <c r="I109" s="104">
        <f t="shared" ca="1" si="23"/>
        <v>-1.448200572708626</v>
      </c>
      <c r="J109" s="103" cm="1">
        <f t="array" aca="1" ref="J109:L109" ca="1">MMULT(G109:I109,TRANSPOSE(cholesky($B$15:$D$17)))</f>
        <v>-1.7204869006935462</v>
      </c>
      <c r="K109" s="2">
        <f ca="1"/>
        <v>0.43052142438687652</v>
      </c>
      <c r="L109" s="104">
        <f ca="1"/>
        <v>-0.13787646488582828</v>
      </c>
      <c r="M109" s="107">
        <f t="shared" ca="1" si="14"/>
        <v>104.32636387734108</v>
      </c>
      <c r="N109" s="13">
        <f t="shared" ca="1" si="15"/>
        <v>92.59233136038236</v>
      </c>
      <c r="O109" s="94">
        <f t="shared" ca="1" si="16"/>
        <v>79.625834142997235</v>
      </c>
      <c r="P109" s="111">
        <f t="shared" ca="1" si="17"/>
        <v>9586.6048175384694</v>
      </c>
      <c r="Q109" s="13"/>
      <c r="X109" s="19"/>
      <c r="Y109" s="2"/>
      <c r="Z109" s="2"/>
      <c r="AA109" s="2"/>
    </row>
    <row r="110" spans="6:31" x14ac:dyDescent="0.2">
      <c r="F110" s="100">
        <v>101</v>
      </c>
      <c r="G110" s="103">
        <f t="shared" ca="1" si="23"/>
        <v>-1.0221461861987404</v>
      </c>
      <c r="H110" s="2">
        <f t="shared" ca="1" si="23"/>
        <v>-6.5791176192217957E-2</v>
      </c>
      <c r="I110" s="104">
        <f t="shared" ca="1" si="23"/>
        <v>-0.45740590732786007</v>
      </c>
      <c r="J110" s="103" cm="1">
        <f t="array" aca="1" ref="J110:L110" ca="1">MMULT(G110:I110,TRANSPOSE(cholesky($B$15:$D$17)))</f>
        <v>-1.0221461861987404</v>
      </c>
      <c r="K110" s="2">
        <f ca="1"/>
        <v>0.45409626317205154</v>
      </c>
      <c r="L110" s="104">
        <f ca="1"/>
        <v>0.26407123520823828</v>
      </c>
      <c r="M110" s="107">
        <f t="shared" ca="1" si="14"/>
        <v>102.35076282803772</v>
      </c>
      <c r="N110" s="13">
        <f t="shared" ca="1" si="15"/>
        <v>93.130968300561946</v>
      </c>
      <c r="O110" s="94">
        <f t="shared" ca="1" si="16"/>
        <v>80.182879517339103</v>
      </c>
      <c r="P110" s="111">
        <f t="shared" ca="1" si="17"/>
        <v>9515.1247807655254</v>
      </c>
      <c r="Q110" s="13"/>
      <c r="X110" s="19"/>
      <c r="Y110" s="2"/>
      <c r="Z110" s="2"/>
      <c r="AA110" s="2"/>
    </row>
    <row r="111" spans="6:31" x14ac:dyDescent="0.2">
      <c r="F111" s="100">
        <v>102</v>
      </c>
      <c r="G111" s="103">
        <f t="shared" ca="1" si="23"/>
        <v>2.7319798579544807</v>
      </c>
      <c r="H111" s="2">
        <f t="shared" ca="1" si="23"/>
        <v>0.6912486810716687</v>
      </c>
      <c r="I111" s="104">
        <f t="shared" ca="1" si="23"/>
        <v>-0.56149613887658523</v>
      </c>
      <c r="J111" s="103" cm="1">
        <f t="array" aca="1" ref="J111:L111" ca="1">MMULT(G111:I111,TRANSPOSE(cholesky($B$15:$D$17)))</f>
        <v>2.7319798579544807</v>
      </c>
      <c r="K111" s="2">
        <f ca="1"/>
        <v>-0.76735101083668789</v>
      </c>
      <c r="L111" s="104">
        <f ca="1"/>
        <v>-1.0897635918698518</v>
      </c>
      <c r="M111" s="107">
        <f t="shared" ca="1" si="14"/>
        <v>107.79526615307449</v>
      </c>
      <c r="N111" s="13">
        <f t="shared" ca="1" si="15"/>
        <v>92.24226349443947</v>
      </c>
      <c r="O111" s="94">
        <f t="shared" ca="1" si="16"/>
        <v>78.03582519386066</v>
      </c>
      <c r="P111" s="111">
        <f t="shared" ca="1" si="17"/>
        <v>9717.7477163641215</v>
      </c>
      <c r="Q111" s="13"/>
      <c r="X111" s="19"/>
      <c r="Y111" s="2"/>
      <c r="Z111" s="2"/>
      <c r="AA111" s="2"/>
    </row>
    <row r="112" spans="6:31" x14ac:dyDescent="0.2">
      <c r="F112" s="100">
        <v>103</v>
      </c>
      <c r="G112" s="103">
        <f t="shared" ca="1" si="23"/>
        <v>-0.38271060421376879</v>
      </c>
      <c r="H112" s="2">
        <f t="shared" ca="1" si="23"/>
        <v>-0.7352444477165212</v>
      </c>
      <c r="I112" s="104">
        <f t="shared" ca="1" si="23"/>
        <v>-0.98002777739212799</v>
      </c>
      <c r="J112" s="103" cm="1">
        <f t="array" aca="1" ref="J112:L112" ca="1">MMULT(G112:I112,TRANSPOSE(cholesky($B$15:$D$17)))</f>
        <v>-0.38271060421376879</v>
      </c>
      <c r="K112" s="2">
        <f ca="1"/>
        <v>-0.44538506760708246</v>
      </c>
      <c r="L112" s="104">
        <f ca="1"/>
        <v>-0.78390674514624437</v>
      </c>
      <c r="M112" s="107">
        <f t="shared" ca="1" si="14"/>
        <v>107.03967995093799</v>
      </c>
      <c r="N112" s="13">
        <f t="shared" ca="1" si="15"/>
        <v>91.733391870321086</v>
      </c>
      <c r="O112" s="94">
        <f t="shared" ca="1" si="16"/>
        <v>76.53383155325713</v>
      </c>
      <c r="P112" s="111">
        <f t="shared" ca="1" si="17"/>
        <v>9634.6623847216742</v>
      </c>
      <c r="Q112" s="13"/>
      <c r="X112" s="19"/>
      <c r="Y112" s="2"/>
      <c r="Z112" s="2"/>
      <c r="AA112" s="2"/>
    </row>
    <row r="113" spans="6:27" x14ac:dyDescent="0.2">
      <c r="F113" s="100">
        <v>104</v>
      </c>
      <c r="G113" s="103">
        <f t="shared" ca="1" si="23"/>
        <v>-0.15693036438128988</v>
      </c>
      <c r="H113" s="2">
        <f t="shared" ca="1" si="23"/>
        <v>-0.34733219056178882</v>
      </c>
      <c r="I113" s="104">
        <f t="shared" ca="1" si="23"/>
        <v>-1.4268943004348058</v>
      </c>
      <c r="J113" s="103" cm="1">
        <f t="array" aca="1" ref="J113:L113" ca="1">MMULT(G113:I113,TRANSPOSE(cholesky($B$15:$D$17)))</f>
        <v>-0.15693036438128988</v>
      </c>
      <c r="K113" s="2">
        <f ca="1"/>
        <v>-0.2223333183879618</v>
      </c>
      <c r="L113" s="104">
        <f ca="1"/>
        <v>-0.79871564932108474</v>
      </c>
      <c r="M113" s="107">
        <f t="shared" ca="1" si="14"/>
        <v>106.74387932759248</v>
      </c>
      <c r="N113" s="13">
        <f t="shared" ca="1" si="15"/>
        <v>91.484054018676844</v>
      </c>
      <c r="O113" s="94">
        <f t="shared" ca="1" si="16"/>
        <v>75.032743876724467</v>
      </c>
      <c r="P113" s="111">
        <f t="shared" ca="1" si="17"/>
        <v>9582.3704644744175</v>
      </c>
      <c r="Q113" s="13"/>
      <c r="X113" s="19"/>
      <c r="Y113" s="2"/>
      <c r="Z113" s="2"/>
      <c r="AA113" s="2"/>
    </row>
    <row r="114" spans="6:27" x14ac:dyDescent="0.2">
      <c r="F114" s="100">
        <v>105</v>
      </c>
      <c r="G114" s="103">
        <f t="shared" ca="1" si="23"/>
        <v>-0.35226307324142531</v>
      </c>
      <c r="H114" s="2">
        <f t="shared" ca="1" si="23"/>
        <v>0.53767812614727073</v>
      </c>
      <c r="I114" s="104">
        <f t="shared" ca="1" si="23"/>
        <v>-1.3226852937893518</v>
      </c>
      <c r="J114" s="103" cm="1">
        <f t="array" aca="1" ref="J114:L114" ca="1">MMULT(G114:I114,TRANSPOSE(cholesky($B$15:$D$17)))</f>
        <v>-0.35226307324142531</v>
      </c>
      <c r="K114" s="2">
        <f ca="1"/>
        <v>0.64177445292346313</v>
      </c>
      <c r="L114" s="104">
        <f ca="1"/>
        <v>8.2233697733491429E-3</v>
      </c>
      <c r="M114" s="107">
        <f t="shared" ca="1" si="14"/>
        <v>106.05667068066653</v>
      </c>
      <c r="N114" s="13">
        <f t="shared" ca="1" si="15"/>
        <v>92.234075733966122</v>
      </c>
      <c r="O114" s="94">
        <f t="shared" ca="1" si="16"/>
        <v>75.072121617621221</v>
      </c>
      <c r="P114" s="111">
        <f t="shared" ca="1" si="17"/>
        <v>9571.2982384047355</v>
      </c>
      <c r="Q114" s="13"/>
      <c r="X114" s="19"/>
      <c r="Y114" s="2"/>
      <c r="Z114" s="2"/>
      <c r="AA114" s="2"/>
    </row>
    <row r="115" spans="6:27" x14ac:dyDescent="0.2">
      <c r="F115" s="100">
        <v>106</v>
      </c>
      <c r="G115" s="103">
        <f t="shared" ca="1" si="23"/>
        <v>-0.42398066583748228</v>
      </c>
      <c r="H115" s="2">
        <f t="shared" ca="1" si="23"/>
        <v>1.6527025238188002</v>
      </c>
      <c r="I115" s="104">
        <f t="shared" ca="1" si="23"/>
        <v>0.39189118287912567</v>
      </c>
      <c r="J115" s="103" cm="1">
        <f t="array" aca="1" ref="J115:L115" ca="1">MMULT(G115:I115,TRANSPOSE(cholesky($B$15:$D$17)))</f>
        <v>-0.42398066583748228</v>
      </c>
      <c r="K115" s="2">
        <f ca="1"/>
        <v>1.6432727034444783</v>
      </c>
      <c r="L115" s="104">
        <f ca="1"/>
        <v>1.6217513965898434</v>
      </c>
      <c r="M115" s="107">
        <f t="shared" ca="1" si="14"/>
        <v>105.23116604019997</v>
      </c>
      <c r="N115" s="13">
        <f t="shared" ca="1" si="15"/>
        <v>94.171002242793733</v>
      </c>
      <c r="O115" s="94">
        <f t="shared" ca="1" si="16"/>
        <v>78.228265018197902</v>
      </c>
      <c r="P115" s="111">
        <f t="shared" ca="1" si="17"/>
        <v>9651.2536696577681</v>
      </c>
      <c r="Q115" s="13"/>
      <c r="X115" s="19"/>
      <c r="Y115" s="2"/>
      <c r="Z115" s="2"/>
      <c r="AA115" s="2"/>
    </row>
    <row r="116" spans="6:27" x14ac:dyDescent="0.2">
      <c r="F116" s="100">
        <v>107</v>
      </c>
      <c r="G116" s="103">
        <f t="shared" ca="1" si="23"/>
        <v>8.930046087467701E-2</v>
      </c>
      <c r="H116" s="2">
        <f t="shared" ca="1" si="23"/>
        <v>1.3944237106575557</v>
      </c>
      <c r="I116" s="104">
        <f t="shared" ca="1" si="23"/>
        <v>-1.102461692319552</v>
      </c>
      <c r="J116" s="103" cm="1">
        <f t="array" aca="1" ref="J116:L116" ca="1">MMULT(G116:I116,TRANSPOSE(cholesky($B$15:$D$17)))</f>
        <v>8.930046087467701E-2</v>
      </c>
      <c r="K116" s="2">
        <f ca="1"/>
        <v>1.1629561266314663</v>
      </c>
      <c r="L116" s="104">
        <f ca="1"/>
        <v>0.5256240551655641</v>
      </c>
      <c r="M116" s="107">
        <f t="shared" ca="1" si="14"/>
        <v>105.42982274648402</v>
      </c>
      <c r="N116" s="13">
        <f t="shared" ca="1" si="15"/>
        <v>95.568525763907076</v>
      </c>
      <c r="O116" s="94">
        <f t="shared" ca="1" si="16"/>
        <v>79.296418927377005</v>
      </c>
      <c r="P116" s="111">
        <f t="shared" ca="1" si="17"/>
        <v>9724.4752887889535</v>
      </c>
      <c r="Q116" s="13"/>
      <c r="X116" s="19"/>
      <c r="Y116" s="2"/>
      <c r="Z116" s="2"/>
      <c r="AA116" s="2"/>
    </row>
    <row r="117" spans="6:27" x14ac:dyDescent="0.2">
      <c r="F117" s="100">
        <v>108</v>
      </c>
      <c r="G117" s="103">
        <f t="shared" ca="1" si="23"/>
        <v>-0.33282806965082457</v>
      </c>
      <c r="H117" s="2">
        <f t="shared" ca="1" si="23"/>
        <v>0.4244473157113956</v>
      </c>
      <c r="I117" s="104">
        <f t="shared" ca="1" si="23"/>
        <v>0.1327340146541004</v>
      </c>
      <c r="J117" s="103" cm="1">
        <f t="array" aca="1" ref="J117:L117" ca="1">MMULT(G117:I117,TRANSPOSE(cholesky($B$15:$D$17)))</f>
        <v>-0.33282806965082457</v>
      </c>
      <c r="K117" s="2">
        <f ca="1"/>
        <v>0.53399619279959476</v>
      </c>
      <c r="L117" s="104">
        <f ca="1"/>
        <v>0.54233288712516337</v>
      </c>
      <c r="M117" s="107">
        <f t="shared" ca="1" si="14"/>
        <v>104.78955467047834</v>
      </c>
      <c r="N117" s="13">
        <f t="shared" ca="1" si="15"/>
        <v>96.221287999935399</v>
      </c>
      <c r="O117" s="94">
        <f t="shared" ca="1" si="16"/>
        <v>80.41300635226618</v>
      </c>
      <c r="P117" s="111">
        <f t="shared" ca="1" si="17"/>
        <v>9734.3765005673031</v>
      </c>
      <c r="Q117" s="13"/>
      <c r="X117" s="19"/>
      <c r="Y117" s="2"/>
      <c r="Z117" s="2"/>
      <c r="AA117" s="2"/>
    </row>
    <row r="118" spans="6:27" x14ac:dyDescent="0.2">
      <c r="F118" s="100">
        <v>109</v>
      </c>
      <c r="G118" s="103">
        <f t="shared" ca="1" si="23"/>
        <v>0.29002036164696643</v>
      </c>
      <c r="H118" s="2">
        <f t="shared" ca="1" si="23"/>
        <v>0.74736189728465829</v>
      </c>
      <c r="I118" s="104">
        <f t="shared" ca="1" si="23"/>
        <v>-0.89723468628205472</v>
      </c>
      <c r="J118" s="103" cm="1">
        <f t="array" aca="1" ref="J118:L118" ca="1">MMULT(G118:I118,TRANSPOSE(cholesky($B$15:$D$17)))</f>
        <v>0.29002036164696643</v>
      </c>
      <c r="K118" s="2">
        <f ca="1"/>
        <v>0.502224208045567</v>
      </c>
      <c r="L118" s="104">
        <f ca="1"/>
        <v>2.8276599702272365E-2</v>
      </c>
      <c r="M118" s="107">
        <f t="shared" ca="1" si="14"/>
        <v>105.38637729734798</v>
      </c>
      <c r="N118" s="13">
        <f t="shared" ca="1" si="15"/>
        <v>96.839737123516002</v>
      </c>
      <c r="O118" s="94">
        <f t="shared" ca="1" si="16"/>
        <v>80.495871493139092</v>
      </c>
      <c r="P118" s="111">
        <f t="shared" ca="1" si="17"/>
        <v>9784.4284084356605</v>
      </c>
      <c r="Q118" s="13"/>
      <c r="X118" s="19"/>
      <c r="Y118" s="2"/>
      <c r="Z118" s="2"/>
      <c r="AA118" s="2"/>
    </row>
    <row r="119" spans="6:27" x14ac:dyDescent="0.2">
      <c r="F119" s="100">
        <v>110</v>
      </c>
      <c r="G119" s="103">
        <f t="shared" ca="1" si="23"/>
        <v>-1.1959600470380192</v>
      </c>
      <c r="H119" s="2">
        <f t="shared" ca="1" si="23"/>
        <v>-1.9010922669341734</v>
      </c>
      <c r="I119" s="104">
        <f t="shared" ca="1" si="23"/>
        <v>1.6324334905138256</v>
      </c>
      <c r="J119" s="103" cm="1">
        <f t="array" aca="1" ref="J119:L119" ca="1">MMULT(G119:I119,TRANSPOSE(cholesky($B$15:$D$17)))</f>
        <v>-1.1959600470380192</v>
      </c>
      <c r="K119" s="2">
        <f ca="1"/>
        <v>-1.0484141745841318</v>
      </c>
      <c r="L119" s="104">
        <f ca="1"/>
        <v>-0.12360307087591615</v>
      </c>
      <c r="M119" s="107">
        <f t="shared" ca="1" si="14"/>
        <v>103.05164520811647</v>
      </c>
      <c r="N119" s="13">
        <f t="shared" ca="1" si="15"/>
        <v>95.576598599437759</v>
      </c>
      <c r="O119" s="94">
        <f t="shared" ca="1" si="16"/>
        <v>80.271035557702234</v>
      </c>
      <c r="P119" s="111">
        <f t="shared" ca="1" si="17"/>
        <v>9625.3009295430002</v>
      </c>
      <c r="Q119" s="13"/>
      <c r="X119" s="19"/>
      <c r="Y119" s="2"/>
      <c r="Z119" s="2"/>
      <c r="AA119" s="2"/>
    </row>
    <row r="120" spans="6:27" x14ac:dyDescent="0.2">
      <c r="F120" s="100">
        <v>111</v>
      </c>
      <c r="G120" s="103">
        <f t="shared" ca="1" si="23"/>
        <v>-1.0628378252947017</v>
      </c>
      <c r="H120" s="2">
        <f t="shared" ca="1" si="23"/>
        <v>0.88325627892629299</v>
      </c>
      <c r="I120" s="104">
        <f t="shared" ca="1" si="23"/>
        <v>-0.48550401643187652</v>
      </c>
      <c r="J120" s="103" cm="1">
        <f t="array" aca="1" ref="J120:L120" ca="1">MMULT(G120:I120,TRANSPOSE(cholesky($B$15:$D$17)))</f>
        <v>-1.0628378252947017</v>
      </c>
      <c r="K120" s="2">
        <f ca="1"/>
        <v>1.2963412882496343</v>
      </c>
      <c r="L120" s="104">
        <f ca="1"/>
        <v>0.98458992893396058</v>
      </c>
      <c r="M120" s="107">
        <f t="shared" ca="1" si="14"/>
        <v>101.02246704815158</v>
      </c>
      <c r="N120" s="13">
        <f t="shared" ca="1" si="15"/>
        <v>97.158118182070098</v>
      </c>
      <c r="O120" s="94">
        <f t="shared" ca="1" si="16"/>
        <v>82.313542745156056</v>
      </c>
      <c r="P120" s="111">
        <f t="shared" ca="1" si="17"/>
        <v>9612.1377527728018</v>
      </c>
      <c r="Q120" s="13"/>
      <c r="X120" s="19"/>
      <c r="Y120" s="2"/>
      <c r="Z120" s="2"/>
      <c r="AA120" s="2"/>
    </row>
    <row r="121" spans="6:27" x14ac:dyDescent="0.2">
      <c r="F121" s="100">
        <v>112</v>
      </c>
      <c r="G121" s="103">
        <f t="shared" ca="1" si="23"/>
        <v>-0.75393828752529979</v>
      </c>
      <c r="H121" s="2">
        <f t="shared" ca="1" si="23"/>
        <v>-0.94775283470395022</v>
      </c>
      <c r="I121" s="104">
        <f t="shared" ca="1" si="23"/>
        <v>1.0022700610556685</v>
      </c>
      <c r="J121" s="103" cm="1">
        <f t="array" aca="1" ref="J121:L121" ca="1">MMULT(G121:I121,TRANSPOSE(cholesky($B$15:$D$17)))</f>
        <v>-0.75393828752529979</v>
      </c>
      <c r="K121" s="2">
        <f ca="1"/>
        <v>-0.44380888759968484</v>
      </c>
      <c r="L121" s="104">
        <f ca="1"/>
        <v>9.8658341613906464E-2</v>
      </c>
      <c r="M121" s="107">
        <f t="shared" ca="1" si="14"/>
        <v>99.61305760477903</v>
      </c>
      <c r="N121" s="13">
        <f t="shared" ca="1" si="15"/>
        <v>96.624046071529804</v>
      </c>
      <c r="O121" s="94">
        <f t="shared" ca="1" si="16"/>
        <v>82.54462567801535</v>
      </c>
      <c r="P121" s="111">
        <f t="shared" ca="1" si="17"/>
        <v>9530.2667759451524</v>
      </c>
      <c r="Q121" s="13"/>
      <c r="X121" s="19"/>
      <c r="Y121" s="2"/>
      <c r="Z121" s="2"/>
      <c r="AA121" s="2"/>
    </row>
    <row r="122" spans="6:27" x14ac:dyDescent="0.2">
      <c r="F122" s="100">
        <v>113</v>
      </c>
      <c r="G122" s="103">
        <f t="shared" ca="1" si="23"/>
        <v>-0.89579449157766244</v>
      </c>
      <c r="H122" s="2">
        <f t="shared" ca="1" si="23"/>
        <v>-1.0114920697321581</v>
      </c>
      <c r="I122" s="104">
        <f t="shared" ca="1" si="23"/>
        <v>0.59532926219937632</v>
      </c>
      <c r="J122" s="103" cm="1">
        <f t="array" aca="1" ref="J122:L122" ca="1">MMULT(G122:I122,TRANSPOSE(cholesky($B$15:$D$17)))</f>
        <v>-0.89579449157766244</v>
      </c>
      <c r="K122" s="2">
        <f ca="1"/>
        <v>-0.42808058232571849</v>
      </c>
      <c r="L122" s="104">
        <f ca="1"/>
        <v>-5.4071900011203822E-2</v>
      </c>
      <c r="M122" s="107">
        <f t="shared" ca="1" si="14"/>
        <v>97.960344076776494</v>
      </c>
      <c r="N122" s="13">
        <f t="shared" ca="1" si="15"/>
        <v>96.111953189559287</v>
      </c>
      <c r="O122" s="94">
        <f t="shared" ca="1" si="16"/>
        <v>82.45840966149359</v>
      </c>
      <c r="P122" s="111">
        <f t="shared" ca="1" si="17"/>
        <v>9430.5439927554762</v>
      </c>
      <c r="Q122" s="13"/>
      <c r="X122" s="19"/>
      <c r="Y122" s="2"/>
      <c r="Z122" s="2"/>
      <c r="AA122" s="2"/>
    </row>
    <row r="123" spans="6:27" x14ac:dyDescent="0.2">
      <c r="F123" s="100">
        <v>114</v>
      </c>
      <c r="G123" s="103">
        <f t="shared" ca="1" si="23"/>
        <v>1.0269052610093314</v>
      </c>
      <c r="H123" s="2">
        <f t="shared" ca="1" si="23"/>
        <v>-0.64410099703953849</v>
      </c>
      <c r="I123" s="104">
        <f t="shared" ca="1" si="23"/>
        <v>-2.9526363702968155</v>
      </c>
      <c r="J123" s="103" cm="1">
        <f t="array" aca="1" ref="J123:L123" ca="1">MMULT(G123:I123,TRANSPOSE(cholesky($B$15:$D$17)))</f>
        <v>1.0269052610093314</v>
      </c>
      <c r="K123" s="2">
        <f ca="1"/>
        <v>-1.0712604565437915</v>
      </c>
      <c r="L123" s="104">
        <f ca="1"/>
        <v>-2.2725707925773637</v>
      </c>
      <c r="M123" s="107">
        <f t="shared" ca="1" si="14"/>
        <v>99.899815867811313</v>
      </c>
      <c r="N123" s="13">
        <f t="shared" ca="1" si="15"/>
        <v>94.831007870016492</v>
      </c>
      <c r="O123" s="94">
        <f t="shared" ca="1" si="16"/>
        <v>77.89393547850095</v>
      </c>
      <c r="P123" s="111">
        <f t="shared" ca="1" si="17"/>
        <v>9397.7997390610799</v>
      </c>
      <c r="Q123" s="13"/>
      <c r="X123" s="19"/>
      <c r="Y123" s="2"/>
      <c r="Z123" s="2"/>
      <c r="AA123" s="2"/>
    </row>
    <row r="124" spans="6:27" x14ac:dyDescent="0.2">
      <c r="F124" s="100">
        <v>115</v>
      </c>
      <c r="G124" s="103">
        <f t="shared" ca="1" si="23"/>
        <v>-2.0344535667861434</v>
      </c>
      <c r="H124" s="2">
        <f t="shared" ca="1" si="23"/>
        <v>-1.1990527447758734</v>
      </c>
      <c r="I124" s="104">
        <f t="shared" ca="1" si="23"/>
        <v>1.4915897578778594</v>
      </c>
      <c r="J124" s="103" cm="1">
        <f t="array" aca="1" ref="J124:L124" ca="1">MMULT(G124:I124,TRANSPOSE(cholesky($B$15:$D$17)))</f>
        <v>-2.0344535667861434</v>
      </c>
      <c r="K124" s="2">
        <f ca="1"/>
        <v>-2.118335406029348E-2</v>
      </c>
      <c r="L124" s="104">
        <f ca="1"/>
        <v>0.76171176088064652</v>
      </c>
      <c r="M124" s="107">
        <f t="shared" ca="1" si="14"/>
        <v>96.150886953205557</v>
      </c>
      <c r="N124" s="13">
        <f t="shared" ca="1" si="15"/>
        <v>94.813226817543452</v>
      </c>
      <c r="O124" s="94">
        <f t="shared" ca="1" si="16"/>
        <v>79.42863077529779</v>
      </c>
      <c r="P124" s="111">
        <f t="shared" ca="1" si="17"/>
        <v>9240.5137676925369</v>
      </c>
      <c r="Q124" s="13"/>
      <c r="X124" s="19"/>
      <c r="Y124" s="2"/>
      <c r="Z124" s="2"/>
      <c r="AA124" s="2"/>
    </row>
    <row r="125" spans="6:27" x14ac:dyDescent="0.2">
      <c r="F125" s="100">
        <v>116</v>
      </c>
      <c r="G125" s="103">
        <f t="shared" ca="1" si="23"/>
        <v>0.54024585715021078</v>
      </c>
      <c r="H125" s="2">
        <f t="shared" ca="1" si="23"/>
        <v>-0.65590651949268686</v>
      </c>
      <c r="I125" s="104">
        <f t="shared" ca="1" si="23"/>
        <v>0.64714302614982722</v>
      </c>
      <c r="J125" s="103" cm="1">
        <f t="array" aca="1" ref="J125:L125" ca="1">MMULT(G125:I125,TRANSPOSE(cholesky($B$15:$D$17)))</f>
        <v>0.54024585715021078</v>
      </c>
      <c r="K125" s="2">
        <f ca="1"/>
        <v>-0.83815463696360526</v>
      </c>
      <c r="L125" s="104">
        <f ca="1"/>
        <v>-0.48281933269447158</v>
      </c>
      <c r="M125" s="107">
        <f t="shared" ca="1" si="14"/>
        <v>97.156861032016266</v>
      </c>
      <c r="N125" s="13">
        <f t="shared" ca="1" si="15"/>
        <v>93.824736082209398</v>
      </c>
      <c r="O125" s="94">
        <f t="shared" ca="1" si="16"/>
        <v>78.493078508971763</v>
      </c>
      <c r="P125" s="111">
        <f t="shared" ca="1" si="17"/>
        <v>9242.4467042465294</v>
      </c>
      <c r="Q125" s="13"/>
      <c r="X125" s="19"/>
      <c r="Y125" s="2"/>
      <c r="Z125" s="2"/>
      <c r="AA125" s="2"/>
    </row>
    <row r="126" spans="6:27" x14ac:dyDescent="0.2">
      <c r="F126" s="100">
        <v>117</v>
      </c>
      <c r="G126" s="103">
        <f t="shared" ca="1" si="23"/>
        <v>1.0843169737191498</v>
      </c>
      <c r="H126" s="2">
        <f t="shared" ca="1" si="23"/>
        <v>-0.2984901651440921</v>
      </c>
      <c r="I126" s="104">
        <f t="shared" ca="1" si="23"/>
        <v>-0.36886021888374171</v>
      </c>
      <c r="J126" s="103" cm="1">
        <f t="array" aca="1" ref="J126:L126" ca="1">MMULT(G126:I126,TRANSPOSE(cholesky($B$15:$D$17)))</f>
        <v>1.0843169737191498</v>
      </c>
      <c r="K126" s="2">
        <f ca="1"/>
        <v>-0.80065855265417096</v>
      </c>
      <c r="L126" s="104">
        <f ca="1"/>
        <v>-0.92555770605112464</v>
      </c>
      <c r="M126" s="107">
        <f t="shared" ca="1" si="14"/>
        <v>99.187983589513749</v>
      </c>
      <c r="N126" s="13">
        <f t="shared" ca="1" si="15"/>
        <v>92.890422671558838</v>
      </c>
      <c r="O126" s="94">
        <f t="shared" ca="1" si="16"/>
        <v>76.7080032145617</v>
      </c>
      <c r="P126" s="111">
        <f t="shared" ca="1" si="17"/>
        <v>9280.2719239136877</v>
      </c>
      <c r="Q126" s="13"/>
      <c r="X126" s="19"/>
      <c r="Y126" s="2"/>
      <c r="Z126" s="2"/>
      <c r="AA126" s="2"/>
    </row>
    <row r="127" spans="6:27" x14ac:dyDescent="0.2">
      <c r="F127" s="100">
        <v>118</v>
      </c>
      <c r="G127" s="103">
        <f t="shared" ca="1" si="23"/>
        <v>0.55290168106004312</v>
      </c>
      <c r="H127" s="2">
        <f t="shared" ca="1" si="23"/>
        <v>-0.4430855745851493</v>
      </c>
      <c r="I127" s="104">
        <f t="shared" ca="1" si="23"/>
        <v>0.94850038145296112</v>
      </c>
      <c r="J127" s="103" cm="1">
        <f t="array" aca="1" ref="J127:L127" ca="1">MMULT(G127:I127,TRANSPOSE(cholesky($B$15:$D$17)))</f>
        <v>0.55290168106004312</v>
      </c>
      <c r="K127" s="2">
        <f ca="1"/>
        <v>-0.66017420417118544</v>
      </c>
      <c r="L127" s="104">
        <f ca="1"/>
        <v>-0.19921208738319135</v>
      </c>
      <c r="M127" s="107">
        <f t="shared" ca="1" si="14"/>
        <v>100.24970726245861</v>
      </c>
      <c r="N127" s="13">
        <f t="shared" ca="1" si="15"/>
        <v>92.128330289024618</v>
      </c>
      <c r="O127" s="94">
        <f t="shared" ca="1" si="16"/>
        <v>76.34815259633244</v>
      </c>
      <c r="P127" s="111">
        <f t="shared" ca="1" si="17"/>
        <v>9303.2983237203171</v>
      </c>
      <c r="Q127" s="13"/>
      <c r="X127" s="19"/>
      <c r="Y127" s="2"/>
      <c r="Z127" s="2"/>
      <c r="AA127" s="2"/>
    </row>
    <row r="128" spans="6:27" x14ac:dyDescent="0.2">
      <c r="F128" s="100">
        <v>119</v>
      </c>
      <c r="G128" s="103">
        <f t="shared" ca="1" si="23"/>
        <v>1.9112373359994195</v>
      </c>
      <c r="H128" s="2">
        <f t="shared" ca="1" si="23"/>
        <v>0.77106523534328975</v>
      </c>
      <c r="I128" s="104">
        <f t="shared" ca="1" si="23"/>
        <v>0.31382622625617707</v>
      </c>
      <c r="J128" s="103" cm="1">
        <f t="array" aca="1" ref="J128:L128" ca="1">MMULT(G128:I128,TRANSPOSE(cholesky($B$15:$D$17)))</f>
        <v>1.9112373359994195</v>
      </c>
      <c r="K128" s="2">
        <f ca="1"/>
        <v>-0.28785658621739407</v>
      </c>
      <c r="L128" s="104">
        <f ca="1"/>
        <v>-0.24130310400662541</v>
      </c>
      <c r="M128" s="107">
        <f t="shared" ca="1" si="14"/>
        <v>103.9574363423669</v>
      </c>
      <c r="N128" s="13">
        <f t="shared" ca="1" si="15"/>
        <v>91.80210361094062</v>
      </c>
      <c r="O128" s="94">
        <f t="shared" ca="1" si="16"/>
        <v>75.909438301952022</v>
      </c>
      <c r="P128" s="111">
        <f t="shared" ca="1" si="17"/>
        <v>9470.1236914856054</v>
      </c>
      <c r="Q128" s="13"/>
      <c r="X128" s="19"/>
      <c r="Y128" s="2"/>
      <c r="Z128" s="2"/>
      <c r="AA128" s="2"/>
    </row>
    <row r="129" spans="6:27" x14ac:dyDescent="0.2">
      <c r="F129" s="100">
        <v>120</v>
      </c>
      <c r="G129" s="103">
        <f t="shared" ca="1" si="23"/>
        <v>1.1492309848106665</v>
      </c>
      <c r="H129" s="2">
        <f t="shared" ca="1" si="23"/>
        <v>-1.061463332962967</v>
      </c>
      <c r="I129" s="104">
        <f t="shared" ca="1" si="23"/>
        <v>2.082586432259701</v>
      </c>
      <c r="J129" s="103" cm="1">
        <f t="array" aca="1" ref="J129:L129" ca="1">MMULT(G129:I129,TRANSPOSE(cholesky($B$15:$D$17)))</f>
        <v>1.1492309848106665</v>
      </c>
      <c r="K129" s="2">
        <f ca="1"/>
        <v>-1.4938697039369626</v>
      </c>
      <c r="L129" s="104">
        <f ca="1"/>
        <v>-0.4715222990995811</v>
      </c>
      <c r="M129" s="107">
        <f t="shared" ca="1" si="14"/>
        <v>106.26100578573569</v>
      </c>
      <c r="N129" s="13">
        <f t="shared" ca="1" si="15"/>
        <v>90.097605516293967</v>
      </c>
      <c r="O129" s="94">
        <f t="shared" ca="1" si="16"/>
        <v>75.036693731021074</v>
      </c>
      <c r="P129" s="111">
        <f t="shared" ca="1" si="17"/>
        <v>9516.7123293960249</v>
      </c>
      <c r="Q129" s="13"/>
      <c r="X129" s="19"/>
      <c r="Y129" s="2"/>
      <c r="Z129" s="2"/>
      <c r="AA129" s="2"/>
    </row>
    <row r="130" spans="6:27" x14ac:dyDescent="0.2">
      <c r="F130" s="100">
        <v>121</v>
      </c>
      <c r="G130" s="103">
        <f t="shared" ca="1" si="23"/>
        <v>-0.35200942310422761</v>
      </c>
      <c r="H130" s="2">
        <f t="shared" ca="1" si="23"/>
        <v>-1.665036739461746</v>
      </c>
      <c r="I130" s="104">
        <f t="shared" ca="1" si="23"/>
        <v>1.2135479610099527</v>
      </c>
      <c r="J130" s="103" cm="1">
        <f t="array" aca="1" ref="J130:L130" ca="1">MMULT(G130:I130,TRANSPOSE(cholesky($B$15:$D$17)))</f>
        <v>-0.35200942310422761</v>
      </c>
      <c r="K130" s="2">
        <f ca="1"/>
        <v>-1.2659594030561701</v>
      </c>
      <c r="L130" s="104">
        <f ca="1"/>
        <v>-0.54938487708259398</v>
      </c>
      <c r="M130" s="107">
        <f t="shared" ca="1" si="14"/>
        <v>105.57741192847523</v>
      </c>
      <c r="N130" s="13">
        <f t="shared" ca="1" si="15"/>
        <v>88.679022703812421</v>
      </c>
      <c r="O130" s="94">
        <f t="shared" ca="1" si="16"/>
        <v>74.028600091058166</v>
      </c>
      <c r="P130" s="111">
        <f t="shared" ca="1" si="17"/>
        <v>9419.8132793592977</v>
      </c>
      <c r="Q130" s="13"/>
      <c r="X130" s="19"/>
      <c r="Y130" s="2"/>
      <c r="Z130" s="2"/>
      <c r="AA130" s="2"/>
    </row>
    <row r="131" spans="6:27" x14ac:dyDescent="0.2">
      <c r="F131" s="100">
        <v>122</v>
      </c>
      <c r="G131" s="103">
        <f t="shared" ca="1" si="23"/>
        <v>-0.81870749612490634</v>
      </c>
      <c r="H131" s="2">
        <f t="shared" ca="1" si="23"/>
        <v>-0.73184699118459595</v>
      </c>
      <c r="I131" s="104">
        <f t="shared" ca="1" si="23"/>
        <v>-0.782219579175219</v>
      </c>
      <c r="J131" s="103" cm="1">
        <f t="array" aca="1" ref="J131:L131" ca="1">MMULT(G131:I131,TRANSPOSE(cholesky($B$15:$D$17)))</f>
        <v>-0.81870749612490634</v>
      </c>
      <c r="K131" s="2">
        <f ca="1"/>
        <v>-0.22444433798661301</v>
      </c>
      <c r="L131" s="104">
        <f ca="1"/>
        <v>-0.47789541063689162</v>
      </c>
      <c r="M131" s="107">
        <f t="shared" ca="1" si="14"/>
        <v>103.97710612881544</v>
      </c>
      <c r="N131" s="13">
        <f t="shared" ca="1" si="15"/>
        <v>88.435634747631696</v>
      </c>
      <c r="O131" s="94">
        <f t="shared" ca="1" si="16"/>
        <v>73.165729426355099</v>
      </c>
      <c r="P131" s="111">
        <f t="shared" ca="1" si="17"/>
        <v>9315.2389373968253</v>
      </c>
      <c r="Q131" s="13"/>
      <c r="X131" s="19"/>
      <c r="Y131" s="2"/>
      <c r="Z131" s="2"/>
      <c r="AA131" s="2"/>
    </row>
    <row r="132" spans="6:27" x14ac:dyDescent="0.2">
      <c r="F132" s="100">
        <v>123</v>
      </c>
      <c r="G132" s="103">
        <f t="shared" ca="1" si="23"/>
        <v>-0.31522389799182277</v>
      </c>
      <c r="H132" s="2">
        <f t="shared" ca="1" si="23"/>
        <v>0.13920098658553137</v>
      </c>
      <c r="I132" s="104">
        <f t="shared" ca="1" si="23"/>
        <v>8.309323466683724E-2</v>
      </c>
      <c r="J132" s="103" cm="1">
        <f t="array" aca="1" ref="J132:L132" ca="1">MMULT(G132:I132,TRANSPOSE(cholesky($B$15:$D$17)))</f>
        <v>-0.31522389799182277</v>
      </c>
      <c r="K132" s="2">
        <f ca="1"/>
        <v>0.2781635396108384</v>
      </c>
      <c r="L132" s="104">
        <f ca="1"/>
        <v>0.29799037470669665</v>
      </c>
      <c r="M132" s="107">
        <f t="shared" ca="1" si="14"/>
        <v>103.38004783786442</v>
      </c>
      <c r="N132" s="13">
        <f t="shared" ca="1" si="15"/>
        <v>88.753147515522201</v>
      </c>
      <c r="O132" s="94">
        <f t="shared" ca="1" si="16"/>
        <v>73.740579102881838</v>
      </c>
      <c r="P132" s="111">
        <f t="shared" ca="1" si="17"/>
        <v>9306.408399416523</v>
      </c>
      <c r="Q132" s="13"/>
      <c r="X132" s="19"/>
      <c r="Y132" s="2"/>
      <c r="Z132" s="2"/>
      <c r="AA132" s="2"/>
    </row>
    <row r="133" spans="6:27" x14ac:dyDescent="0.2">
      <c r="F133" s="100">
        <v>124</v>
      </c>
      <c r="G133" s="103">
        <f t="shared" ca="1" si="23"/>
        <v>-0.27632953557123457</v>
      </c>
      <c r="H133" s="2">
        <f t="shared" ca="1" si="23"/>
        <v>0.38599509813132687</v>
      </c>
      <c r="I133" s="104">
        <f t="shared" ca="1" si="23"/>
        <v>0.20530126420394115</v>
      </c>
      <c r="J133" s="103" cm="1">
        <f t="array" aca="1" ref="J133:L133" ca="1">MMULT(G133:I133,TRANSPOSE(cholesky($B$15:$D$17)))</f>
        <v>-0.27632953557123457</v>
      </c>
      <c r="K133" s="2">
        <f ca="1"/>
        <v>0.47244632850361368</v>
      </c>
      <c r="L133" s="104">
        <f ca="1"/>
        <v>0.51657573763195186</v>
      </c>
      <c r="M133" s="107">
        <f t="shared" ca="1" si="14"/>
        <v>102.86199730272862</v>
      </c>
      <c r="N133" s="13">
        <f t="shared" ca="1" si="15"/>
        <v>89.290091298458179</v>
      </c>
      <c r="O133" s="94">
        <f t="shared" ca="1" si="16"/>
        <v>74.730416512849018</v>
      </c>
      <c r="P133" s="111">
        <f t="shared" ca="1" si="17"/>
        <v>9316.4109343471573</v>
      </c>
      <c r="Q133" s="13"/>
      <c r="X133" s="19"/>
      <c r="Y133" s="2"/>
      <c r="Z133" s="2"/>
      <c r="AA133" s="2"/>
    </row>
    <row r="134" spans="6:27" x14ac:dyDescent="0.2">
      <c r="F134" s="100">
        <v>125</v>
      </c>
      <c r="G134" s="103">
        <f t="shared" ca="1" si="23"/>
        <v>0.25003979719557567</v>
      </c>
      <c r="H134" s="2">
        <f t="shared" ca="1" si="23"/>
        <v>2.8633628230024719</v>
      </c>
      <c r="I134" s="104">
        <f t="shared" ca="1" si="23"/>
        <v>0.29206990095430252</v>
      </c>
      <c r="J134" s="103" cm="1">
        <f t="array" aca="1" ref="J134:L134" ca="1">MMULT(G134:I134,TRANSPOSE(cholesky($B$15:$D$17)))</f>
        <v>0.25003979719557567</v>
      </c>
      <c r="K134" s="2">
        <f ca="1"/>
        <v>2.3547250463742779</v>
      </c>
      <c r="L134" s="104">
        <f ca="1"/>
        <v>2.1502810066376359</v>
      </c>
      <c r="M134" s="107">
        <f t="shared" ca="1" si="14"/>
        <v>103.36970994075294</v>
      </c>
      <c r="N134" s="13">
        <f t="shared" ca="1" si="15"/>
        <v>91.986022314554972</v>
      </c>
      <c r="O134" s="94">
        <f t="shared" ca="1" si="16"/>
        <v>78.916208707891045</v>
      </c>
      <c r="P134" s="111">
        <f t="shared" ca="1" si="17"/>
        <v>9506.3903406321169</v>
      </c>
      <c r="Q134" s="13"/>
      <c r="X134" s="19"/>
      <c r="Y134" s="2"/>
      <c r="Z134" s="2"/>
      <c r="AA134" s="2"/>
    </row>
    <row r="135" spans="6:27" x14ac:dyDescent="0.2">
      <c r="F135" s="100">
        <v>126</v>
      </c>
      <c r="G135" s="103">
        <f t="shared" ca="1" si="23"/>
        <v>-1.7271861629917102</v>
      </c>
      <c r="H135" s="2">
        <f t="shared" ca="1" si="23"/>
        <v>0.9121216870663289</v>
      </c>
      <c r="I135" s="104">
        <f t="shared" ca="1" si="23"/>
        <v>-7.3144258048043476E-2</v>
      </c>
      <c r="J135" s="103" cm="1">
        <f t="array" aca="1" ref="J135:L135" ca="1">MMULT(G135:I135,TRANSPOSE(cholesky($B$15:$D$17)))</f>
        <v>-1.7271861629917102</v>
      </c>
      <c r="K135" s="2">
        <f ca="1"/>
        <v>1.6535136338380161</v>
      </c>
      <c r="L135" s="104">
        <f ca="1"/>
        <v>1.5165889621932747</v>
      </c>
      <c r="M135" s="107">
        <f t="shared" ca="1" si="14"/>
        <v>100.06996995388907</v>
      </c>
      <c r="N135" s="13">
        <f t="shared" ca="1" si="15"/>
        <v>93.929858058409096</v>
      </c>
      <c r="O135" s="94">
        <f t="shared" ca="1" si="16"/>
        <v>82.016344493096881</v>
      </c>
      <c r="P135" s="111">
        <f t="shared" ca="1" si="17"/>
        <v>9461.7211293086639</v>
      </c>
      <c r="Q135" s="13"/>
      <c r="X135" s="19"/>
      <c r="Y135" s="2"/>
      <c r="Z135" s="2"/>
      <c r="AA135" s="2"/>
    </row>
    <row r="136" spans="6:27" x14ac:dyDescent="0.2">
      <c r="F136" s="100">
        <v>127</v>
      </c>
      <c r="G136" s="103">
        <f t="shared" ca="1" si="23"/>
        <v>-0.4748948389143961</v>
      </c>
      <c r="H136" s="2">
        <f t="shared" ca="1" si="23"/>
        <v>0.60411907445456403</v>
      </c>
      <c r="I136" s="104">
        <f t="shared" ca="1" si="23"/>
        <v>0.4011688607986037</v>
      </c>
      <c r="J136" s="103" cm="1">
        <f t="array" aca="1" ref="J136:L136" ca="1">MMULT(G136:I136,TRANSPOSE(cholesky($B$15:$D$17)))</f>
        <v>-0.4748948389143961</v>
      </c>
      <c r="K136" s="2">
        <f ca="1"/>
        <v>0.76062988484559324</v>
      </c>
      <c r="L136" s="104">
        <f ca="1"/>
        <v>0.86419698033456915</v>
      </c>
      <c r="M136" s="107">
        <f t="shared" ca="1" si="14"/>
        <v>99.195572840757521</v>
      </c>
      <c r="N136" s="13">
        <f t="shared" ca="1" si="15"/>
        <v>94.841844896005156</v>
      </c>
      <c r="O136" s="94">
        <f t="shared" ca="1" si="16"/>
        <v>83.848510805366175</v>
      </c>
      <c r="P136" s="111">
        <f t="shared" ca="1" si="17"/>
        <v>9482.0042050253542</v>
      </c>
      <c r="Q136" s="13"/>
      <c r="X136" s="19"/>
      <c r="Y136" s="2"/>
      <c r="Z136" s="2"/>
      <c r="AA136" s="2"/>
    </row>
    <row r="137" spans="6:27" x14ac:dyDescent="0.2">
      <c r="F137" s="100">
        <v>128</v>
      </c>
      <c r="G137" s="103">
        <f t="shared" ca="1" si="23"/>
        <v>-0.8559197663103244</v>
      </c>
      <c r="H137" s="2">
        <f t="shared" ca="1" si="23"/>
        <v>1.4418501684938319</v>
      </c>
      <c r="I137" s="104">
        <f t="shared" ca="1" si="23"/>
        <v>0.3859442992408223</v>
      </c>
      <c r="J137" s="103" cm="1">
        <f t="array" aca="1" ref="J137:L137" ca="1">MMULT(G137:I137,TRANSPOSE(cholesky($B$15:$D$17)))</f>
        <v>-0.8559197663103244</v>
      </c>
      <c r="K137" s="2">
        <f ca="1"/>
        <v>1.6766387575216939</v>
      </c>
      <c r="L137" s="104">
        <f ca="1"/>
        <v>1.6768952361000564</v>
      </c>
      <c r="M137" s="107">
        <f t="shared" ca="1" si="14"/>
        <v>97.623323406700706</v>
      </c>
      <c r="N137" s="13">
        <f t="shared" ca="1" si="15"/>
        <v>96.874249604125296</v>
      </c>
      <c r="O137" s="94">
        <f t="shared" ca="1" si="16"/>
        <v>87.495116159603455</v>
      </c>
      <c r="P137" s="111">
        <f t="shared" ca="1" si="17"/>
        <v>9537.2959816508628</v>
      </c>
      <c r="Q137" s="13"/>
      <c r="X137" s="19"/>
      <c r="Y137" s="2"/>
      <c r="Z137" s="2"/>
      <c r="AA137" s="2"/>
    </row>
    <row r="138" spans="6:27" x14ac:dyDescent="0.2">
      <c r="F138" s="100">
        <v>129</v>
      </c>
      <c r="G138" s="103">
        <f t="shared" ca="1" si="23"/>
        <v>0.82358709532725793</v>
      </c>
      <c r="H138" s="2">
        <f t="shared" ca="1" si="23"/>
        <v>0.35426135132228753</v>
      </c>
      <c r="I138" s="104">
        <f t="shared" ca="1" si="23"/>
        <v>-0.37960062999955191</v>
      </c>
      <c r="J138" s="103" cm="1">
        <f t="array" aca="1" ref="J138:L138" ca="1">MMULT(G138:I138,TRANSPOSE(cholesky($B$15:$D$17)))</f>
        <v>0.82358709532725793</v>
      </c>
      <c r="K138" s="2">
        <f ca="1"/>
        <v>-0.10499421783952406</v>
      </c>
      <c r="L138" s="104">
        <f ca="1"/>
        <v>-0.30990701194802867</v>
      </c>
      <c r="M138" s="107">
        <f t="shared" ref="M138:M201" ca="1" si="24">M137*EXP(B$6*$B$8+B$7*SQRT($B$8)*J138)</f>
        <v>99.17432696329729</v>
      </c>
      <c r="N138" s="13">
        <f t="shared" ref="N138:N201" ca="1" si="25">N137*EXP(C$6*$B$8+C$7*SQRT($B$8)*K138)</f>
        <v>96.753867366734411</v>
      </c>
      <c r="O138" s="94">
        <f t="shared" ref="O138:O201" ca="1" si="26">O137*EXP(D$6*$B$8+D$7*SQRT($B$8)*L138)</f>
        <v>86.842098869793645</v>
      </c>
      <c r="P138" s="111">
        <f t="shared" ref="P138:P201" ca="1" si="27">SUMPRODUCT(M138:O138,$B$11:$D$11)</f>
        <v>9598.1743465627696</v>
      </c>
      <c r="Q138" s="13"/>
      <c r="X138" s="19"/>
      <c r="Y138" s="2"/>
      <c r="Z138" s="2"/>
      <c r="AA138" s="2"/>
    </row>
    <row r="139" spans="6:27" x14ac:dyDescent="0.2">
      <c r="F139" s="100">
        <v>130</v>
      </c>
      <c r="G139" s="103">
        <f t="shared" ref="G139:I170" ca="1" si="28">_xlfn.NORM.S.INV(RAND())</f>
        <v>0.75811363407968624</v>
      </c>
      <c r="H139" s="2">
        <f t="shared" ca="1" si="28"/>
        <v>-0.69651849455036918</v>
      </c>
      <c r="I139" s="104">
        <f t="shared" ca="1" si="28"/>
        <v>-0.70246837007780638</v>
      </c>
      <c r="J139" s="103" cm="1">
        <f t="array" aca="1" ref="J139:L139" ca="1">MMULT(G139:I139,TRANSPOSE(cholesky($B$15:$D$17)))</f>
        <v>0.75811363407968624</v>
      </c>
      <c r="K139" s="2">
        <f ca="1"/>
        <v>-0.98225952752615586</v>
      </c>
      <c r="L139" s="104">
        <f ca="1"/>
        <v>-1.2053335231484792</v>
      </c>
      <c r="M139" s="107">
        <f t="shared" ca="1" si="24"/>
        <v>100.62538821118403</v>
      </c>
      <c r="N139" s="13">
        <f t="shared" ca="1" si="25"/>
        <v>95.571471681566834</v>
      </c>
      <c r="O139" s="94">
        <f t="shared" ca="1" si="26"/>
        <v>84.270968659639436</v>
      </c>
      <c r="P139" s="111">
        <f t="shared" ca="1" si="27"/>
        <v>9583.8329341989956</v>
      </c>
      <c r="Q139" s="13"/>
      <c r="X139" s="19"/>
      <c r="Y139" s="2"/>
      <c r="Z139" s="2"/>
      <c r="AA139" s="2"/>
    </row>
    <row r="140" spans="6:27" x14ac:dyDescent="0.2">
      <c r="F140" s="100">
        <v>131</v>
      </c>
      <c r="G140" s="103">
        <f t="shared" ca="1" si="28"/>
        <v>2.1557288765273181</v>
      </c>
      <c r="H140" s="2">
        <f t="shared" ca="1" si="28"/>
        <v>-1.0032880005639602</v>
      </c>
      <c r="I140" s="104">
        <f t="shared" ca="1" si="28"/>
        <v>-1.9709281694500678</v>
      </c>
      <c r="J140" s="103" cm="1">
        <f t="array" aca="1" ref="J140:L140" ca="1">MMULT(G140:I140,TRANSPOSE(cholesky($B$15:$D$17)))</f>
        <v>2.1557288765273181</v>
      </c>
      <c r="K140" s="2">
        <f ca="1"/>
        <v>-1.9467373340641447</v>
      </c>
      <c r="L140" s="104">
        <f ca="1"/>
        <v>-2.682425908050317</v>
      </c>
      <c r="M140" s="107">
        <f t="shared" ca="1" si="24"/>
        <v>104.8302581340172</v>
      </c>
      <c r="N140" s="13">
        <f t="shared" ca="1" si="25"/>
        <v>93.263343508443569</v>
      </c>
      <c r="O140" s="94">
        <f t="shared" ca="1" si="26"/>
        <v>78.788268202617729</v>
      </c>
      <c r="P140" s="111">
        <f t="shared" ca="1" si="27"/>
        <v>9615.1785760065213</v>
      </c>
      <c r="Q140" s="13"/>
      <c r="X140" s="19"/>
      <c r="Y140" s="2"/>
      <c r="Z140" s="2"/>
      <c r="AA140" s="2"/>
    </row>
    <row r="141" spans="6:27" x14ac:dyDescent="0.2">
      <c r="F141" s="100">
        <v>132</v>
      </c>
      <c r="G141" s="103">
        <f t="shared" ca="1" si="28"/>
        <v>-0.75660047703616817</v>
      </c>
      <c r="H141" s="2">
        <f t="shared" ca="1" si="28"/>
        <v>-0.54808689156480628</v>
      </c>
      <c r="I141" s="104">
        <f t="shared" ca="1" si="28"/>
        <v>-0.91696271893413794</v>
      </c>
      <c r="J141" s="103" cm="1">
        <f t="array" aca="1" ref="J141:L141" ca="1">MMULT(G141:I141,TRANSPOSE(cholesky($B$15:$D$17)))</f>
        <v>-0.75660047703616817</v>
      </c>
      <c r="K141" s="2">
        <f ca="1"/>
        <v>-9.6356933058285077E-2</v>
      </c>
      <c r="L141" s="104">
        <f ca="1"/>
        <v>-0.42924248428271555</v>
      </c>
      <c r="M141" s="107">
        <f t="shared" ca="1" si="24"/>
        <v>103.36252413395437</v>
      </c>
      <c r="N141" s="13">
        <f t="shared" ca="1" si="25"/>
        <v>93.157585233456331</v>
      </c>
      <c r="O141" s="94">
        <f t="shared" ca="1" si="26"/>
        <v>77.965441550219779</v>
      </c>
      <c r="P141" s="111">
        <f t="shared" ca="1" si="27"/>
        <v>9522.1625947058037</v>
      </c>
      <c r="Q141" s="13"/>
      <c r="X141" s="19"/>
      <c r="Y141" s="2"/>
      <c r="Z141" s="2"/>
      <c r="AA141" s="2"/>
    </row>
    <row r="142" spans="6:27" x14ac:dyDescent="0.2">
      <c r="F142" s="100">
        <v>133</v>
      </c>
      <c r="G142" s="103">
        <f t="shared" ca="1" si="28"/>
        <v>0.25508310394298234</v>
      </c>
      <c r="H142" s="2">
        <f t="shared" ca="1" si="28"/>
        <v>1.3020694402265007</v>
      </c>
      <c r="I142" s="104">
        <f t="shared" ca="1" si="28"/>
        <v>-1.1176118324887698</v>
      </c>
      <c r="J142" s="103" cm="1">
        <f t="array" aca="1" ref="J142:L142" ca="1">MMULT(G142:I142,TRANSPOSE(cholesky($B$15:$D$17)))</f>
        <v>0.25508310394298234</v>
      </c>
      <c r="K142" s="2">
        <f ca="1"/>
        <v>1.0000836607560422</v>
      </c>
      <c r="L142" s="104">
        <f ca="1"/>
        <v>0.36687013320356043</v>
      </c>
      <c r="M142" s="107">
        <f t="shared" ca="1" si="24"/>
        <v>103.88260783504674</v>
      </c>
      <c r="N142" s="13">
        <f t="shared" ca="1" si="25"/>
        <v>94.346272031670793</v>
      </c>
      <c r="O142" s="94">
        <f t="shared" ca="1" si="26"/>
        <v>78.714500613984328</v>
      </c>
      <c r="P142" s="111">
        <f t="shared" ca="1" si="27"/>
        <v>9598.8085649821478</v>
      </c>
      <c r="Q142" s="13"/>
      <c r="X142" s="19"/>
      <c r="Y142" s="2"/>
      <c r="Z142" s="2"/>
      <c r="AA142" s="2"/>
    </row>
    <row r="143" spans="6:27" x14ac:dyDescent="0.2">
      <c r="F143" s="100">
        <v>134</v>
      </c>
      <c r="G143" s="103">
        <f t="shared" ca="1" si="28"/>
        <v>1.9939477810180083E-2</v>
      </c>
      <c r="H143" s="2">
        <f t="shared" ca="1" si="28"/>
        <v>-1.5516957621382472</v>
      </c>
      <c r="I143" s="104">
        <f t="shared" ca="1" si="28"/>
        <v>1.3698865969243079</v>
      </c>
      <c r="J143" s="103" cm="1">
        <f t="array" aca="1" ref="J143:L143" ca="1">MMULT(G143:I143,TRANSPOSE(cholesky($B$15:$D$17)))</f>
        <v>1.9939477810180083E-2</v>
      </c>
      <c r="K143" s="2">
        <f ca="1"/>
        <v>-1.3537776878614678</v>
      </c>
      <c r="L143" s="104">
        <f ca="1"/>
        <v>-0.58274463994123049</v>
      </c>
      <c r="M143" s="107">
        <f t="shared" ca="1" si="24"/>
        <v>103.94238177207846</v>
      </c>
      <c r="N143" s="13">
        <f t="shared" ca="1" si="25"/>
        <v>92.758109192864339</v>
      </c>
      <c r="O143" s="94">
        <f t="shared" ca="1" si="26"/>
        <v>77.591746796587543</v>
      </c>
      <c r="P143" s="111">
        <f t="shared" ca="1" si="27"/>
        <v>9531.6973003216044</v>
      </c>
      <c r="Q143" s="13"/>
      <c r="X143" s="19"/>
      <c r="Y143" s="2"/>
      <c r="Z143" s="2"/>
      <c r="AA143" s="2"/>
    </row>
    <row r="144" spans="6:27" x14ac:dyDescent="0.2">
      <c r="F144" s="100">
        <v>135</v>
      </c>
      <c r="G144" s="103">
        <f t="shared" ca="1" si="28"/>
        <v>-1.73219438558665</v>
      </c>
      <c r="H144" s="2">
        <f t="shared" ca="1" si="28"/>
        <v>0.86043371844840055</v>
      </c>
      <c r="I144" s="104">
        <f t="shared" ca="1" si="28"/>
        <v>-0.47212571237256035</v>
      </c>
      <c r="J144" s="103" cm="1">
        <f t="array" aca="1" ref="J144:L144" ca="1">MMULT(G144:I144,TRANSPOSE(cholesky($B$15:$D$17)))</f>
        <v>-1.73219438558665</v>
      </c>
      <c r="K144" s="2">
        <f ca="1"/>
        <v>1.6112546512423469</v>
      </c>
      <c r="L144" s="104">
        <f ca="1"/>
        <v>1.3079187021866339</v>
      </c>
      <c r="M144" s="107">
        <f t="shared" ca="1" si="24"/>
        <v>100.61483781555891</v>
      </c>
      <c r="N144" s="13">
        <f t="shared" ca="1" si="25"/>
        <v>94.667844744572392</v>
      </c>
      <c r="O144" s="94">
        <f t="shared" ca="1" si="26"/>
        <v>80.216961270090195</v>
      </c>
      <c r="P144" s="111">
        <f t="shared" ca="1" si="27"/>
        <v>9475.1164585169208</v>
      </c>
      <c r="Q144" s="13"/>
      <c r="X144" s="19"/>
      <c r="Y144" s="2"/>
      <c r="Z144" s="2"/>
      <c r="AA144" s="2"/>
    </row>
    <row r="145" spans="6:27" x14ac:dyDescent="0.2">
      <c r="F145" s="100">
        <v>136</v>
      </c>
      <c r="G145" s="103">
        <f t="shared" ca="1" si="28"/>
        <v>-0.85449557233107343</v>
      </c>
      <c r="H145" s="2">
        <f t="shared" ca="1" si="28"/>
        <v>2.3872301650657048</v>
      </c>
      <c r="I145" s="104">
        <f t="shared" ca="1" si="28"/>
        <v>-0.238158727052521</v>
      </c>
      <c r="J145" s="103" cm="1">
        <f t="array" aca="1" ref="J145:L145" ca="1">MMULT(G145:I145,TRANSPOSE(cholesky($B$15:$D$17)))</f>
        <v>-0.85449557233107343</v>
      </c>
      <c r="K145" s="2">
        <f ca="1"/>
        <v>2.4946497537929555</v>
      </c>
      <c r="L145" s="104">
        <f ca="1"/>
        <v>2.1160998277699479</v>
      </c>
      <c r="M145" s="107">
        <f t="shared" ca="1" si="24"/>
        <v>99.022758172871931</v>
      </c>
      <c r="N145" s="13">
        <f t="shared" ca="1" si="25"/>
        <v>97.698225059421333</v>
      </c>
      <c r="O145" s="94">
        <f t="shared" ca="1" si="26"/>
        <v>84.637137153496226</v>
      </c>
      <c r="P145" s="111">
        <f t="shared" ca="1" si="27"/>
        <v>9574.8274034961614</v>
      </c>
      <c r="Q145" s="13"/>
      <c r="X145" s="19"/>
      <c r="Y145" s="2"/>
      <c r="Z145" s="2"/>
      <c r="AA145" s="2"/>
    </row>
    <row r="146" spans="6:27" x14ac:dyDescent="0.2">
      <c r="F146" s="100">
        <v>137</v>
      </c>
      <c r="G146" s="103">
        <f t="shared" ca="1" si="28"/>
        <v>1.0350620719762917</v>
      </c>
      <c r="H146" s="2">
        <f t="shared" ca="1" si="28"/>
        <v>0.54776089333461331</v>
      </c>
      <c r="I146" s="104">
        <f t="shared" ca="1" si="28"/>
        <v>0.3490144513072867</v>
      </c>
      <c r="J146" s="103" cm="1">
        <f t="array" aca="1" ref="J146:L146" ca="1">MMULT(G146:I146,TRANSPOSE(cholesky($B$15:$D$17)))</f>
        <v>1.0350620719762917</v>
      </c>
      <c r="K146" s="2">
        <f ca="1"/>
        <v>-4.3156187160712567E-2</v>
      </c>
      <c r="L146" s="104">
        <f ca="1"/>
        <v>4.438531025693776E-2</v>
      </c>
      <c r="M146" s="107">
        <f t="shared" ca="1" si="24"/>
        <v>100.99883190495433</v>
      </c>
      <c r="N146" s="13">
        <f t="shared" ca="1" si="25"/>
        <v>97.65286924684662</v>
      </c>
      <c r="O146" s="94">
        <f t="shared" ca="1" si="26"/>
        <v>84.758751947671499</v>
      </c>
      <c r="P146" s="111">
        <f t="shared" ca="1" si="27"/>
        <v>9674.7027116065456</v>
      </c>
      <c r="Q146" s="13"/>
      <c r="X146" s="19"/>
      <c r="Y146" s="2"/>
      <c r="Z146" s="2"/>
      <c r="AA146" s="2"/>
    </row>
    <row r="147" spans="6:27" x14ac:dyDescent="0.2">
      <c r="F147" s="100">
        <v>138</v>
      </c>
      <c r="G147" s="103">
        <f t="shared" ca="1" si="28"/>
        <v>1.0442970550192112</v>
      </c>
      <c r="H147" s="2">
        <f t="shared" ca="1" si="28"/>
        <v>1.0947842283175817</v>
      </c>
      <c r="I147" s="104">
        <f t="shared" ca="1" si="28"/>
        <v>-0.1014326357788914</v>
      </c>
      <c r="J147" s="103" cm="1">
        <f t="array" aca="1" ref="J147:L147" ca="1">MMULT(G147:I147,TRANSPOSE(cholesky($B$15:$D$17)))</f>
        <v>1.0442970550192112</v>
      </c>
      <c r="K147" s="2">
        <f ca="1"/>
        <v>0.42596242587596311</v>
      </c>
      <c r="L147" s="104">
        <f ca="1"/>
        <v>0.2557237247019512</v>
      </c>
      <c r="M147" s="107">
        <f t="shared" ca="1" si="24"/>
        <v>103.03231980030675</v>
      </c>
      <c r="N147" s="13">
        <f t="shared" ca="1" si="25"/>
        <v>98.186136288194731</v>
      </c>
      <c r="O147" s="94">
        <f t="shared" ca="1" si="26"/>
        <v>85.333755345553328</v>
      </c>
      <c r="P147" s="111">
        <f t="shared" ca="1" si="27"/>
        <v>9803.8751855722458</v>
      </c>
      <c r="Q147" s="13"/>
      <c r="X147" s="19"/>
      <c r="Y147" s="2"/>
      <c r="Z147" s="2"/>
      <c r="AA147" s="2"/>
    </row>
    <row r="148" spans="6:27" x14ac:dyDescent="0.2">
      <c r="F148" s="100">
        <v>139</v>
      </c>
      <c r="G148" s="103">
        <f t="shared" ca="1" si="28"/>
        <v>-0.37647395242389808</v>
      </c>
      <c r="H148" s="2">
        <f t="shared" ca="1" si="28"/>
        <v>-1.2036535489617144</v>
      </c>
      <c r="I148" s="104">
        <f t="shared" ca="1" si="28"/>
        <v>-0.26450762810562761</v>
      </c>
      <c r="J148" s="103" cm="1">
        <f t="array" aca="1" ref="J148:L148" ca="1">MMULT(G148:I148,TRANSPOSE(cholesky($B$15:$D$17)))</f>
        <v>-0.37647395242389808</v>
      </c>
      <c r="K148" s="2">
        <f ca="1"/>
        <v>-0.85415757454419217</v>
      </c>
      <c r="L148" s="104">
        <f ca="1"/>
        <v>-0.82945199114360491</v>
      </c>
      <c r="M148" s="107">
        <f t="shared" ca="1" si="24"/>
        <v>102.32217841137734</v>
      </c>
      <c r="N148" s="13">
        <f t="shared" ca="1" si="25"/>
        <v>97.142892999530346</v>
      </c>
      <c r="O148" s="94">
        <f t="shared" ca="1" si="26"/>
        <v>83.595303135651207</v>
      </c>
      <c r="P148" s="111">
        <f t="shared" ca="1" si="27"/>
        <v>9702.3017732678018</v>
      </c>
      <c r="Q148" s="13"/>
      <c r="X148" s="19"/>
      <c r="Y148" s="2"/>
      <c r="Z148" s="2"/>
      <c r="AA148" s="2"/>
    </row>
    <row r="149" spans="6:27" x14ac:dyDescent="0.2">
      <c r="F149" s="100">
        <v>140</v>
      </c>
      <c r="G149" s="103">
        <f t="shared" ca="1" si="28"/>
        <v>1.0197415649059687</v>
      </c>
      <c r="H149" s="2">
        <f t="shared" ca="1" si="28"/>
        <v>-0.96499686818142261</v>
      </c>
      <c r="I149" s="104">
        <f t="shared" ca="1" si="28"/>
        <v>-1.2644109433968957</v>
      </c>
      <c r="J149" s="103" cm="1">
        <f t="array" aca="1" ref="J149:L149" ca="1">MMULT(G149:I149,TRANSPOSE(cholesky($B$15:$D$17)))</f>
        <v>1.0197415649059687</v>
      </c>
      <c r="K149" s="2">
        <f ca="1"/>
        <v>-1.3455825848705194</v>
      </c>
      <c r="L149" s="104">
        <f ca="1"/>
        <v>-1.7804423085738175</v>
      </c>
      <c r="M149" s="107">
        <f t="shared" ca="1" si="24"/>
        <v>104.33388235880778</v>
      </c>
      <c r="N149" s="13">
        <f t="shared" ca="1" si="25"/>
        <v>95.517515230117922</v>
      </c>
      <c r="O149" s="94">
        <f t="shared" ca="1" si="26"/>
        <v>79.953232260195023</v>
      </c>
      <c r="P149" s="111">
        <f t="shared" ca="1" si="27"/>
        <v>9681.2842200478281</v>
      </c>
      <c r="Q149" s="13"/>
      <c r="X149" s="19"/>
      <c r="Y149" s="2"/>
      <c r="Z149" s="2"/>
      <c r="AA149" s="2"/>
    </row>
    <row r="150" spans="6:27" x14ac:dyDescent="0.2">
      <c r="F150" s="100">
        <v>141</v>
      </c>
      <c r="G150" s="103">
        <f t="shared" ca="1" si="28"/>
        <v>-1.4311675334213187</v>
      </c>
      <c r="H150" s="2">
        <f t="shared" ca="1" si="28"/>
        <v>1.4894992626715178</v>
      </c>
      <c r="I150" s="104">
        <f t="shared" ca="1" si="28"/>
        <v>1.3034391629087927</v>
      </c>
      <c r="J150" s="103" cm="1">
        <f t="array" aca="1" ref="J150:L150" ca="1">MMULT(G150:I150,TRANSPOSE(cholesky($B$15:$D$17)))</f>
        <v>-1.4311675334213187</v>
      </c>
      <c r="K150" s="2">
        <f ca="1"/>
        <v>2.0055279671023842</v>
      </c>
      <c r="L150" s="104">
        <f ca="1"/>
        <v>2.3966854891142666</v>
      </c>
      <c r="M150" s="107">
        <f t="shared" ca="1" si="24"/>
        <v>101.56998341385605</v>
      </c>
      <c r="N150" s="13">
        <f t="shared" ca="1" si="25"/>
        <v>97.96950714520338</v>
      </c>
      <c r="O150" s="94">
        <f t="shared" ca="1" si="26"/>
        <v>84.957414508101223</v>
      </c>
      <c r="P150" s="111">
        <f t="shared" ca="1" si="27"/>
        <v>9716.7326752109275</v>
      </c>
      <c r="Q150" s="13"/>
      <c r="X150" s="19"/>
      <c r="Y150" s="2"/>
      <c r="Z150" s="2"/>
      <c r="AA150" s="2"/>
    </row>
    <row r="151" spans="6:27" x14ac:dyDescent="0.2">
      <c r="F151" s="100">
        <v>142</v>
      </c>
      <c r="G151" s="103">
        <f t="shared" ca="1" si="28"/>
        <v>-0.52501891707699444</v>
      </c>
      <c r="H151" s="2">
        <f t="shared" ca="1" si="28"/>
        <v>2.4024040721575036E-2</v>
      </c>
      <c r="I151" s="104">
        <f t="shared" ca="1" si="28"/>
        <v>0.81133343118711776</v>
      </c>
      <c r="J151" s="103" cm="1">
        <f t="array" aca="1" ref="J151:L151" ca="1">MMULT(G151:I151,TRANSPOSE(cholesky($B$15:$D$17)))</f>
        <v>-0.52501891707699444</v>
      </c>
      <c r="K151" s="2">
        <f ca="1"/>
        <v>0.28331488810493305</v>
      </c>
      <c r="L151" s="104">
        <f ca="1"/>
        <v>0.6310769366609581</v>
      </c>
      <c r="M151" s="107">
        <f t="shared" ca="1" si="24"/>
        <v>100.58715246719163</v>
      </c>
      <c r="N151" s="13">
        <f t="shared" ca="1" si="25"/>
        <v>98.327630967771327</v>
      </c>
      <c r="O151" s="94">
        <f t="shared" ca="1" si="26"/>
        <v>86.346582766564694</v>
      </c>
      <c r="P151" s="111">
        <f t="shared" ca="1" si="27"/>
        <v>9706.1182077240155</v>
      </c>
      <c r="Q151" s="13"/>
      <c r="X151" s="19"/>
      <c r="Y151" s="2"/>
      <c r="Z151" s="2"/>
      <c r="AA151" s="2"/>
    </row>
    <row r="152" spans="6:27" x14ac:dyDescent="0.2">
      <c r="F152" s="100">
        <v>143</v>
      </c>
      <c r="G152" s="103">
        <f t="shared" ca="1" si="28"/>
        <v>-1.3569724034302966</v>
      </c>
      <c r="H152" s="2">
        <f t="shared" ca="1" si="28"/>
        <v>1.4192903748033563</v>
      </c>
      <c r="I152" s="104">
        <f t="shared" ca="1" si="28"/>
        <v>0.36873140611623317</v>
      </c>
      <c r="J152" s="103" cm="1">
        <f t="array" aca="1" ref="J152:L152" ca="1">MMULT(G152:I152,TRANSPOSE(cholesky($B$15:$D$17)))</f>
        <v>-1.3569724034302966</v>
      </c>
      <c r="K152" s="2">
        <f ca="1"/>
        <v>1.9076277216415922</v>
      </c>
      <c r="L152" s="104">
        <f ca="1"/>
        <v>1.9030523610113084</v>
      </c>
      <c r="M152" s="107">
        <f t="shared" ca="1" si="24"/>
        <v>98.059906739521878</v>
      </c>
      <c r="N152" s="13">
        <f t="shared" ca="1" si="25"/>
        <v>100.72744362326272</v>
      </c>
      <c r="O152" s="94">
        <f t="shared" ca="1" si="26"/>
        <v>90.616752496201357</v>
      </c>
      <c r="P152" s="111">
        <f t="shared" ca="1" si="27"/>
        <v>9737.1536955980027</v>
      </c>
      <c r="Q152" s="13"/>
      <c r="X152" s="19"/>
      <c r="Y152" s="2"/>
      <c r="Z152" s="2"/>
      <c r="AA152" s="2"/>
    </row>
    <row r="153" spans="6:27" x14ac:dyDescent="0.2">
      <c r="F153" s="100">
        <v>144</v>
      </c>
      <c r="G153" s="103">
        <f t="shared" ca="1" si="28"/>
        <v>1.7800624770805471</v>
      </c>
      <c r="H153" s="2">
        <f t="shared" ca="1" si="28"/>
        <v>-2.5713774338833559</v>
      </c>
      <c r="I153" s="104">
        <f t="shared" ca="1" si="28"/>
        <v>0.94749826630803791</v>
      </c>
      <c r="J153" s="103" cm="1">
        <f t="array" aca="1" ref="J153:L153" ca="1">MMULT(G153:I153,TRANSPOSE(cholesky($B$15:$D$17)))</f>
        <v>1.7800624770805471</v>
      </c>
      <c r="K153" s="2">
        <f ca="1"/>
        <v>-3.1169094190013</v>
      </c>
      <c r="L153" s="104">
        <f ca="1"/>
        <v>-2.4106262898642705</v>
      </c>
      <c r="M153" s="107">
        <f t="shared" ca="1" si="24"/>
        <v>101.43488004467955</v>
      </c>
      <c r="N153" s="13">
        <f t="shared" ca="1" si="25"/>
        <v>96.856285654900887</v>
      </c>
      <c r="O153" s="94">
        <f t="shared" ca="1" si="26"/>
        <v>85.30341504505418</v>
      </c>
      <c r="P153" s="111">
        <f t="shared" ca="1" si="27"/>
        <v>9683.5008727820859</v>
      </c>
      <c r="Q153" s="13"/>
      <c r="X153" s="19"/>
      <c r="Y153" s="2"/>
      <c r="Z153" s="2"/>
      <c r="AA153" s="2"/>
    </row>
    <row r="154" spans="6:27" x14ac:dyDescent="0.2">
      <c r="F154" s="100">
        <v>145</v>
      </c>
      <c r="G154" s="103">
        <f t="shared" ca="1" si="28"/>
        <v>-0.81149349514055413</v>
      </c>
      <c r="H154" s="2">
        <f t="shared" ca="1" si="28"/>
        <v>0.21926072678622147</v>
      </c>
      <c r="I154" s="104">
        <f t="shared" ca="1" si="28"/>
        <v>1.3508288684833145</v>
      </c>
      <c r="J154" s="103" cm="1">
        <f t="array" aca="1" ref="J154:L154" ca="1">MMULT(G154:I154,TRANSPOSE(cholesky($B$15:$D$17)))</f>
        <v>-0.81149349514055413</v>
      </c>
      <c r="K154" s="2">
        <f ca="1"/>
        <v>0.59563210701938396</v>
      </c>
      <c r="L154" s="104">
        <f ca="1"/>
        <v>1.1539388340637733</v>
      </c>
      <c r="M154" s="107">
        <f t="shared" ca="1" si="24"/>
        <v>99.910985423272322</v>
      </c>
      <c r="N154" s="13">
        <f t="shared" ca="1" si="25"/>
        <v>97.593599554717002</v>
      </c>
      <c r="O154" s="94">
        <f t="shared" ca="1" si="26"/>
        <v>87.848037508459853</v>
      </c>
      <c r="P154" s="111">
        <f t="shared" ca="1" si="27"/>
        <v>9680.3180079743233</v>
      </c>
      <c r="Q154" s="13"/>
      <c r="X154" s="19"/>
      <c r="Y154" s="2"/>
      <c r="Z154" s="2"/>
      <c r="AA154" s="2"/>
    </row>
    <row r="155" spans="6:27" x14ac:dyDescent="0.2">
      <c r="F155" s="100">
        <v>146</v>
      </c>
      <c r="G155" s="103">
        <f t="shared" ca="1" si="28"/>
        <v>-0.59819652313120231</v>
      </c>
      <c r="H155" s="2">
        <f t="shared" ca="1" si="28"/>
        <v>1.3687560391588796</v>
      </c>
      <c r="I155" s="104">
        <f t="shared" ca="1" si="28"/>
        <v>-0.58867184736393363</v>
      </c>
      <c r="J155" s="103" cm="1">
        <f t="array" aca="1" ref="J155:L155" ca="1">MMULT(G155:I155,TRANSPOSE(cholesky($B$15:$D$17)))</f>
        <v>-0.59819652313120231</v>
      </c>
      <c r="K155" s="2">
        <f ca="1"/>
        <v>1.4844757630605585</v>
      </c>
      <c r="L155" s="104">
        <f ca="1"/>
        <v>1.0720901229133388</v>
      </c>
      <c r="M155" s="107">
        <f t="shared" ca="1" si="24"/>
        <v>98.807469569196968</v>
      </c>
      <c r="N155" s="13">
        <f t="shared" ca="1" si="25"/>
        <v>99.443924721882539</v>
      </c>
      <c r="O155" s="94">
        <f t="shared" ca="1" si="26"/>
        <v>90.28217717555934</v>
      </c>
      <c r="P155" s="111">
        <f t="shared" ca="1" si="27"/>
        <v>9729.3347636275121</v>
      </c>
      <c r="Q155" s="13"/>
      <c r="X155" s="19"/>
      <c r="Y155" s="2"/>
      <c r="Z155" s="2"/>
      <c r="AA155" s="2"/>
    </row>
    <row r="156" spans="6:27" x14ac:dyDescent="0.2">
      <c r="F156" s="100">
        <v>147</v>
      </c>
      <c r="G156" s="103">
        <f t="shared" ca="1" si="28"/>
        <v>0.37518676045393051</v>
      </c>
      <c r="H156" s="2">
        <f t="shared" ca="1" si="28"/>
        <v>1.9991457256203091</v>
      </c>
      <c r="I156" s="104">
        <f t="shared" ca="1" si="28"/>
        <v>3.2859948572005764</v>
      </c>
      <c r="J156" s="103" cm="1">
        <f t="array" aca="1" ref="J156:L156" ca="1">MMULT(G156:I156,TRANSPOSE(cholesky($B$15:$D$17)))</f>
        <v>0.37518676045393051</v>
      </c>
      <c r="K156" s="2">
        <f ca="1"/>
        <v>1.5437176040272975</v>
      </c>
      <c r="L156" s="104">
        <f ca="1"/>
        <v>2.7325881798479763</v>
      </c>
      <c r="M156" s="107">
        <f t="shared" ca="1" si="24"/>
        <v>99.530286106696806</v>
      </c>
      <c r="N156" s="13">
        <f t="shared" ca="1" si="25"/>
        <v>101.40498923355025</v>
      </c>
      <c r="O156" s="94">
        <f t="shared" ca="1" si="26"/>
        <v>96.748253288222969</v>
      </c>
      <c r="P156" s="111">
        <f t="shared" ca="1" si="27"/>
        <v>9953.6290481058077</v>
      </c>
      <c r="Q156" s="13"/>
      <c r="X156" s="19"/>
      <c r="Y156" s="2"/>
      <c r="Z156" s="2"/>
      <c r="AA156" s="2"/>
    </row>
    <row r="157" spans="6:27" x14ac:dyDescent="0.2">
      <c r="F157" s="100">
        <v>148</v>
      </c>
      <c r="G157" s="103">
        <f t="shared" ca="1" si="28"/>
        <v>-0.54552847568021057</v>
      </c>
      <c r="H157" s="2">
        <f t="shared" ca="1" si="28"/>
        <v>0.28332836412054524</v>
      </c>
      <c r="I157" s="104">
        <f t="shared" ca="1" si="28"/>
        <v>1.1161410659708251</v>
      </c>
      <c r="J157" s="103" cm="1">
        <f t="array" aca="1" ref="J157:L157" ca="1">MMULT(G157:I157,TRANSPOSE(cholesky($B$15:$D$17)))</f>
        <v>-0.54552847568021057</v>
      </c>
      <c r="K157" s="2">
        <f ca="1"/>
        <v>0.51813379878118493</v>
      </c>
      <c r="L157" s="104">
        <f ca="1"/>
        <v>0.96764591274913814</v>
      </c>
      <c r="M157" s="107">
        <f t="shared" ca="1" si="24"/>
        <v>98.528995398586929</v>
      </c>
      <c r="N157" s="13">
        <f t="shared" ca="1" si="25"/>
        <v>102.07721439625182</v>
      </c>
      <c r="O157" s="94">
        <f t="shared" ca="1" si="26"/>
        <v>99.167676886918784</v>
      </c>
      <c r="P157" s="111">
        <f t="shared" ca="1" si="27"/>
        <v>9972.1197395552772</v>
      </c>
      <c r="Q157" s="13"/>
      <c r="X157" s="19"/>
      <c r="Y157" s="2"/>
      <c r="Z157" s="2"/>
      <c r="AA157" s="2"/>
    </row>
    <row r="158" spans="6:27" x14ac:dyDescent="0.2">
      <c r="F158" s="100">
        <v>149</v>
      </c>
      <c r="G158" s="103">
        <f t="shared" ca="1" si="28"/>
        <v>0.94699644102032821</v>
      </c>
      <c r="H158" s="2">
        <f t="shared" ca="1" si="28"/>
        <v>1.0068270696703669</v>
      </c>
      <c r="I158" s="104">
        <f t="shared" ca="1" si="28"/>
        <v>0.58971595130809407</v>
      </c>
      <c r="J158" s="103" cm="1">
        <f t="array" aca="1" ref="J158:L158" ca="1">MMULT(G158:I158,TRANSPOSE(cholesky($B$15:$D$17)))</f>
        <v>0.94699644102032821</v>
      </c>
      <c r="K158" s="2">
        <f ca="1"/>
        <v>0.39843959904221848</v>
      </c>
      <c r="L158" s="104">
        <f ca="1"/>
        <v>0.53696763417807913</v>
      </c>
      <c r="M158" s="107">
        <f t="shared" ca="1" si="24"/>
        <v>100.32810224470745</v>
      </c>
      <c r="N158" s="13">
        <f t="shared" ca="1" si="25"/>
        <v>102.59905918606209</v>
      </c>
      <c r="O158" s="94">
        <f t="shared" ca="1" si="26"/>
        <v>100.55048063529092</v>
      </c>
      <c r="P158" s="111">
        <f t="shared" ca="1" si="27"/>
        <v>10105.386500523053</v>
      </c>
      <c r="Q158" s="13"/>
      <c r="X158" s="19"/>
      <c r="Y158" s="2"/>
      <c r="Z158" s="2"/>
      <c r="AA158" s="2"/>
    </row>
    <row r="159" spans="6:27" x14ac:dyDescent="0.2">
      <c r="F159" s="100">
        <v>150</v>
      </c>
      <c r="G159" s="103">
        <f t="shared" ca="1" si="28"/>
        <v>1.2280738006888559</v>
      </c>
      <c r="H159" s="2">
        <f t="shared" ca="1" si="28"/>
        <v>-0.43623791707859383</v>
      </c>
      <c r="I159" s="104">
        <f t="shared" ca="1" si="28"/>
        <v>-0.82633776326435837</v>
      </c>
      <c r="J159" s="103" cm="1">
        <f t="array" aca="1" ref="J159:L159" ca="1">MMULT(G159:I159,TRANSPOSE(cholesky($B$15:$D$17)))</f>
        <v>1.2280738006888559</v>
      </c>
      <c r="K159" s="2">
        <f ca="1"/>
        <v>-0.99183001862849962</v>
      </c>
      <c r="L159" s="104">
        <f ca="1"/>
        <v>-1.2984763210585331</v>
      </c>
      <c r="M159" s="107">
        <f t="shared" ca="1" si="24"/>
        <v>102.70416423402807</v>
      </c>
      <c r="N159" s="13">
        <f t="shared" ca="1" si="25"/>
        <v>101.33301227260546</v>
      </c>
      <c r="O159" s="94">
        <f t="shared" ca="1" si="26"/>
        <v>97.344752672251317</v>
      </c>
      <c r="P159" s="111">
        <f t="shared" ca="1" si="27"/>
        <v>10122.093633324594</v>
      </c>
      <c r="Q159" s="13"/>
      <c r="X159" s="19"/>
      <c r="Y159" s="2"/>
      <c r="Z159" s="2"/>
      <c r="AA159" s="2"/>
    </row>
    <row r="160" spans="6:27" x14ac:dyDescent="0.2">
      <c r="F160" s="100">
        <v>151</v>
      </c>
      <c r="G160" s="103">
        <f t="shared" ca="1" si="28"/>
        <v>0.3324673999618718</v>
      </c>
      <c r="H160" s="2">
        <f t="shared" ca="1" si="28"/>
        <v>-1.6924407490882918</v>
      </c>
      <c r="I160" s="104">
        <f t="shared" ca="1" si="28"/>
        <v>-2.268376881474812E-2</v>
      </c>
      <c r="J160" s="103" cm="1">
        <f t="array" aca="1" ref="J160:L160" ca="1">MMULT(G160:I160,TRANSPOSE(cholesky($B$15:$D$17)))</f>
        <v>0.3324673999618718</v>
      </c>
      <c r="K160" s="2">
        <f ca="1"/>
        <v>-1.6319303830913616</v>
      </c>
      <c r="L160" s="104">
        <f ca="1"/>
        <v>-1.4463046669267059</v>
      </c>
      <c r="M160" s="107">
        <f t="shared" ca="1" si="24"/>
        <v>103.37199868527358</v>
      </c>
      <c r="N160" s="13">
        <f t="shared" ca="1" si="25"/>
        <v>99.278717143159724</v>
      </c>
      <c r="O160" s="94">
        <f t="shared" ca="1" si="26"/>
        <v>93.890840568787269</v>
      </c>
      <c r="P160" s="111">
        <f t="shared" ca="1" si="27"/>
        <v>10024.778259934215</v>
      </c>
      <c r="Q160" s="13"/>
      <c r="X160" s="19"/>
      <c r="Y160" s="2"/>
      <c r="Z160" s="2"/>
      <c r="AA160" s="2"/>
    </row>
    <row r="161" spans="6:27" x14ac:dyDescent="0.2">
      <c r="F161" s="100">
        <v>152</v>
      </c>
      <c r="G161" s="103">
        <f t="shared" ca="1" si="28"/>
        <v>9.2104793354013489E-2</v>
      </c>
      <c r="H161" s="2">
        <f t="shared" ca="1" si="28"/>
        <v>0.45123867153904273</v>
      </c>
      <c r="I161" s="104">
        <f t="shared" ca="1" si="28"/>
        <v>0.78548305236927018</v>
      </c>
      <c r="J161" s="103" cm="1">
        <f t="array" aca="1" ref="J161:L161" ca="1">MMULT(G161:I161,TRANSPOSE(cholesky($B$15:$D$17)))</f>
        <v>9.2104793354013489E-2</v>
      </c>
      <c r="K161" s="2">
        <f ca="1"/>
        <v>0.34473175604574641</v>
      </c>
      <c r="L161" s="104">
        <f ca="1"/>
        <v>0.63199466804265692</v>
      </c>
      <c r="M161" s="107">
        <f t="shared" ca="1" si="24"/>
        <v>103.57263451561536</v>
      </c>
      <c r="N161" s="13">
        <f t="shared" ca="1" si="25"/>
        <v>99.718757248876301</v>
      </c>
      <c r="O161" s="94">
        <f t="shared" ca="1" si="26"/>
        <v>95.428289107470192</v>
      </c>
      <c r="P161" s="111">
        <f t="shared" ca="1" si="27"/>
        <v>10078.760225396461</v>
      </c>
      <c r="Q161" s="13"/>
      <c r="X161" s="19"/>
      <c r="Y161" s="2"/>
      <c r="Z161" s="2"/>
      <c r="AA161" s="2"/>
    </row>
    <row r="162" spans="6:27" x14ac:dyDescent="0.2">
      <c r="F162" s="100">
        <v>153</v>
      </c>
      <c r="G162" s="103">
        <f t="shared" ca="1" si="28"/>
        <v>1.4689743868588467</v>
      </c>
      <c r="H162" s="2">
        <f t="shared" ca="1" si="28"/>
        <v>9.9003913022142148E-2</v>
      </c>
      <c r="I162" s="104">
        <f t="shared" ca="1" si="28"/>
        <v>2.1110667739862041</v>
      </c>
      <c r="J162" s="103" cm="1">
        <f t="array" aca="1" ref="J162:L162" ca="1">MMULT(G162:I162,TRANSPOSE(cholesky($B$15:$D$17)))</f>
        <v>1.4689743868588467</v>
      </c>
      <c r="K162" s="2">
        <f ca="1"/>
        <v>-0.64874728967818329</v>
      </c>
      <c r="L162" s="104">
        <f ca="1"/>
        <v>0.25190581377025001</v>
      </c>
      <c r="M162" s="107">
        <f t="shared" ca="1" si="24"/>
        <v>106.50932803837055</v>
      </c>
      <c r="N162" s="13">
        <f t="shared" ca="1" si="25"/>
        <v>98.914883101239681</v>
      </c>
      <c r="O162" s="94">
        <f t="shared" ca="1" si="26"/>
        <v>96.066432391006543</v>
      </c>
      <c r="P162" s="111">
        <f t="shared" ca="1" si="27"/>
        <v>10214.24154277585</v>
      </c>
      <c r="Q162" s="13"/>
      <c r="X162" s="19"/>
      <c r="Y162" s="2"/>
      <c r="Z162" s="2"/>
      <c r="AA162" s="2"/>
    </row>
    <row r="163" spans="6:27" x14ac:dyDescent="0.2">
      <c r="F163" s="100">
        <v>154</v>
      </c>
      <c r="G163" s="103">
        <f t="shared" ca="1" si="28"/>
        <v>-1.2249121325908385</v>
      </c>
      <c r="H163" s="2">
        <f t="shared" ca="1" si="28"/>
        <v>1.1196049018124603</v>
      </c>
      <c r="I163" s="104">
        <f t="shared" ca="1" si="28"/>
        <v>-2.4933081736891212</v>
      </c>
      <c r="J163" s="103" cm="1">
        <f t="array" aca="1" ref="J163:L163" ca="1">MMULT(G163:I163,TRANSPOSE(cholesky($B$15:$D$17)))</f>
        <v>-1.2249121325908385</v>
      </c>
      <c r="K163" s="2">
        <f ca="1"/>
        <v>1.5820623534665921</v>
      </c>
      <c r="L163" s="104">
        <f ca="1"/>
        <v>0.3755492648504315</v>
      </c>
      <c r="M163" s="107">
        <f t="shared" ca="1" si="24"/>
        <v>104.09274887268981</v>
      </c>
      <c r="N163" s="13">
        <f t="shared" ca="1" si="25"/>
        <v>100.9142544951678</v>
      </c>
      <c r="O163" s="94">
        <f t="shared" ca="1" si="26"/>
        <v>97.010611413196628</v>
      </c>
      <c r="P163" s="111">
        <f t="shared" ca="1" si="27"/>
        <v>10172.277306753456</v>
      </c>
      <c r="Q163" s="13"/>
      <c r="X163" s="19"/>
      <c r="Y163" s="2"/>
      <c r="Z163" s="2"/>
      <c r="AA163" s="2"/>
    </row>
    <row r="164" spans="6:27" x14ac:dyDescent="0.2">
      <c r="F164" s="100">
        <v>155</v>
      </c>
      <c r="G164" s="103">
        <f t="shared" ca="1" si="28"/>
        <v>1.0544458127548182</v>
      </c>
      <c r="H164" s="2">
        <f t="shared" ca="1" si="28"/>
        <v>0.14897962244055504</v>
      </c>
      <c r="I164" s="104">
        <f t="shared" ca="1" si="28"/>
        <v>-0.55026407935273403</v>
      </c>
      <c r="J164" s="103" cm="1">
        <f t="array" aca="1" ref="J164:L164" ca="1">MMULT(G164:I164,TRANSPOSE(cholesky($B$15:$D$17)))</f>
        <v>1.0544458127548182</v>
      </c>
      <c r="K164" s="2">
        <f ca="1"/>
        <v>-0.39820276869767424</v>
      </c>
      <c r="L164" s="104">
        <f ca="1"/>
        <v>-0.65314670798385188</v>
      </c>
      <c r="M164" s="107">
        <f t="shared" ca="1" si="24"/>
        <v>106.20889722250882</v>
      </c>
      <c r="N164" s="13">
        <f t="shared" ca="1" si="25"/>
        <v>100.41721659940063</v>
      </c>
      <c r="O164" s="94">
        <f t="shared" ca="1" si="26"/>
        <v>95.457400391043024</v>
      </c>
      <c r="P164" s="111">
        <f t="shared" ca="1" si="27"/>
        <v>10232.10936692832</v>
      </c>
      <c r="Q164" s="13"/>
      <c r="X164" s="19"/>
      <c r="Y164" s="2"/>
      <c r="Z164" s="2"/>
      <c r="AA164" s="2"/>
    </row>
    <row r="165" spans="6:27" x14ac:dyDescent="0.2">
      <c r="F165" s="100">
        <v>156</v>
      </c>
      <c r="G165" s="103">
        <f t="shared" ca="1" si="28"/>
        <v>-0.9515389222350491</v>
      </c>
      <c r="H165" s="2">
        <f t="shared" ca="1" si="28"/>
        <v>0.55860132757081316</v>
      </c>
      <c r="I165" s="104">
        <f t="shared" ca="1" si="28"/>
        <v>1.3243175895452077</v>
      </c>
      <c r="J165" s="103" cm="1">
        <f t="array" aca="1" ref="J165:L165" ca="1">MMULT(G165:I165,TRANSPOSE(cholesky($B$15:$D$17)))</f>
        <v>-0.9515389222350491</v>
      </c>
      <c r="K165" s="2">
        <f ca="1"/>
        <v>0.95953240138156148</v>
      </c>
      <c r="L165" s="104">
        <f ca="1"/>
        <v>1.4672012693585583</v>
      </c>
      <c r="M165" s="107">
        <f t="shared" ca="1" si="24"/>
        <v>104.33677625974713</v>
      </c>
      <c r="N165" s="13">
        <f t="shared" ca="1" si="25"/>
        <v>101.64659169023004</v>
      </c>
      <c r="O165" s="94">
        <f t="shared" ca="1" si="26"/>
        <v>99.083956485298245</v>
      </c>
      <c r="P165" s="111">
        <f t="shared" ca="1" si="27"/>
        <v>10247.915693400222</v>
      </c>
      <c r="Q165" s="13"/>
      <c r="X165" s="19"/>
      <c r="Y165" s="2"/>
      <c r="Z165" s="2"/>
      <c r="AA165" s="2"/>
    </row>
    <row r="166" spans="6:27" x14ac:dyDescent="0.2">
      <c r="F166" s="100">
        <v>157</v>
      </c>
      <c r="G166" s="103">
        <f t="shared" ca="1" si="28"/>
        <v>0.71309870571916167</v>
      </c>
      <c r="H166" s="2">
        <f t="shared" ca="1" si="28"/>
        <v>-1.1315679919230297</v>
      </c>
      <c r="I166" s="104">
        <f t="shared" ca="1" si="28"/>
        <v>-2.5408001265468454</v>
      </c>
      <c r="J166" s="103" cm="1">
        <f t="array" aca="1" ref="J166:L166" ca="1">MMULT(G166:I166,TRANSPOSE(cholesky($B$15:$D$17)))</f>
        <v>0.71309870571916167</v>
      </c>
      <c r="K166" s="2">
        <f ca="1"/>
        <v>-1.336515979974269</v>
      </c>
      <c r="L166" s="104">
        <f ca="1"/>
        <v>-2.3036048821344428</v>
      </c>
      <c r="M166" s="107">
        <f t="shared" ca="1" si="24"/>
        <v>105.77335156659871</v>
      </c>
      <c r="N166" s="13">
        <f t="shared" ca="1" si="25"/>
        <v>99.957276143948491</v>
      </c>
      <c r="O166" s="94">
        <f t="shared" ca="1" si="26"/>
        <v>93.526012798632976</v>
      </c>
      <c r="P166" s="111">
        <f t="shared" ca="1" si="27"/>
        <v>10157.906118621049</v>
      </c>
      <c r="Q166" s="13"/>
      <c r="X166" s="19"/>
      <c r="Y166" s="2"/>
      <c r="Z166" s="2"/>
      <c r="AA166" s="2"/>
    </row>
    <row r="167" spans="6:27" x14ac:dyDescent="0.2">
      <c r="F167" s="100">
        <v>158</v>
      </c>
      <c r="G167" s="103">
        <f t="shared" ca="1" si="28"/>
        <v>-2.1461349177346651</v>
      </c>
      <c r="H167" s="2">
        <f t="shared" ca="1" si="28"/>
        <v>0.21818509046614148</v>
      </c>
      <c r="I167" s="104">
        <f t="shared" ca="1" si="28"/>
        <v>0.45818600417676703</v>
      </c>
      <c r="J167" s="103" cm="1">
        <f t="array" aca="1" ref="J167:L167" ca="1">MMULT(G167:I167,TRANSPOSE(cholesky($B$15:$D$17)))</f>
        <v>-2.1461349177346651</v>
      </c>
      <c r="K167" s="2">
        <f ca="1"/>
        <v>1.262021289938017</v>
      </c>
      <c r="L167" s="104">
        <f ca="1"/>
        <v>1.4347864247758755</v>
      </c>
      <c r="M167" s="107">
        <f t="shared" ca="1" si="24"/>
        <v>101.58936832365113</v>
      </c>
      <c r="N167" s="13">
        <f t="shared" ca="1" si="25"/>
        <v>101.56735708030497</v>
      </c>
      <c r="O167" s="94">
        <f t="shared" ca="1" si="26"/>
        <v>96.999933150194082</v>
      </c>
      <c r="P167" s="111">
        <f t="shared" ca="1" si="27"/>
        <v>10066.487791595588</v>
      </c>
      <c r="Q167" s="13"/>
      <c r="X167" s="19"/>
      <c r="Y167" s="2"/>
      <c r="Z167" s="2"/>
      <c r="AA167" s="2"/>
    </row>
    <row r="168" spans="6:27" x14ac:dyDescent="0.2">
      <c r="F168" s="100">
        <v>159</v>
      </c>
      <c r="G168" s="103">
        <f t="shared" ca="1" si="28"/>
        <v>-0.2278671267726966</v>
      </c>
      <c r="H168" s="2">
        <f t="shared" ca="1" si="28"/>
        <v>0.24882189317952202</v>
      </c>
      <c r="I168" s="104">
        <f t="shared" ca="1" si="28"/>
        <v>-1.1826174110541099</v>
      </c>
      <c r="J168" s="103" cm="1">
        <f t="array" aca="1" ref="J168:L168" ca="1">MMULT(G168:I168,TRANSPOSE(cholesky($B$15:$D$17)))</f>
        <v>-0.2278671267726966</v>
      </c>
      <c r="K168" s="2">
        <f ca="1"/>
        <v>0.32941964389755229</v>
      </c>
      <c r="L168" s="104">
        <f ca="1"/>
        <v>-0.21026095260154876</v>
      </c>
      <c r="M168" s="107">
        <f t="shared" ca="1" si="24"/>
        <v>101.17290824846737</v>
      </c>
      <c r="N168" s="13">
        <f t="shared" ca="1" si="25"/>
        <v>101.9978625245799</v>
      </c>
      <c r="O168" s="94">
        <f t="shared" ca="1" si="26"/>
        <v>96.518014689041323</v>
      </c>
      <c r="P168" s="111">
        <f t="shared" ca="1" si="27"/>
        <v>10048.941581941592</v>
      </c>
      <c r="Q168" s="13"/>
      <c r="X168" s="19"/>
      <c r="Y168" s="2"/>
      <c r="Z168" s="2"/>
      <c r="AA168" s="2"/>
    </row>
    <row r="169" spans="6:27" x14ac:dyDescent="0.2">
      <c r="F169" s="100">
        <v>160</v>
      </c>
      <c r="G169" s="103">
        <f t="shared" ca="1" si="28"/>
        <v>1.0245708068818822</v>
      </c>
      <c r="H169" s="2">
        <f t="shared" ca="1" si="28"/>
        <v>0.9627198892140818</v>
      </c>
      <c r="I169" s="104">
        <f t="shared" ca="1" si="28"/>
        <v>-1.5945924345955416</v>
      </c>
      <c r="J169" s="103" cm="1">
        <f t="array" aca="1" ref="J169:L169" ca="1">MMULT(G169:I169,TRANSPOSE(cholesky($B$15:$D$17)))</f>
        <v>1.0245708068818822</v>
      </c>
      <c r="K169" s="2">
        <f ca="1"/>
        <v>0.32145447734699406</v>
      </c>
      <c r="L169" s="104">
        <f ca="1"/>
        <v>-0.4786535126418372</v>
      </c>
      <c r="M169" s="107">
        <f t="shared" ca="1" si="24"/>
        <v>103.17143240154994</v>
      </c>
      <c r="N169" s="13">
        <f t="shared" ca="1" si="25"/>
        <v>102.41991419315907</v>
      </c>
      <c r="O169" s="94">
        <f t="shared" ca="1" si="26"/>
        <v>95.391187226947977</v>
      </c>
      <c r="P169" s="111">
        <f t="shared" ca="1" si="27"/>
        <v>10138.99279041123</v>
      </c>
      <c r="Q169" s="13"/>
      <c r="X169" s="19"/>
      <c r="Y169" s="2"/>
      <c r="Z169" s="2"/>
      <c r="AA169" s="2"/>
    </row>
    <row r="170" spans="6:27" x14ac:dyDescent="0.2">
      <c r="F170" s="100">
        <v>161</v>
      </c>
      <c r="G170" s="103">
        <f t="shared" ca="1" si="28"/>
        <v>0.45549169151390806</v>
      </c>
      <c r="H170" s="2">
        <f t="shared" ca="1" si="28"/>
        <v>0.27074331744655367</v>
      </c>
      <c r="I170" s="104">
        <f t="shared" ca="1" si="28"/>
        <v>-0.38145224836434888</v>
      </c>
      <c r="J170" s="103" cm="1">
        <f t="array" aca="1" ref="J170:L170" ca="1">MMULT(G170:I170,TRANSPOSE(cholesky($B$15:$D$17)))</f>
        <v>0.45549169151390806</v>
      </c>
      <c r="K170" s="2">
        <f ca="1"/>
        <v>6.7247450566360611E-3</v>
      </c>
      <c r="L170" s="104">
        <f ca="1"/>
        <v>-0.18934420775011054</v>
      </c>
      <c r="M170" s="107">
        <f t="shared" ca="1" si="24"/>
        <v>104.08401332549089</v>
      </c>
      <c r="N170" s="13">
        <f t="shared" ca="1" si="25"/>
        <v>102.43672154347887</v>
      </c>
      <c r="O170" s="94">
        <f t="shared" ca="1" si="26"/>
        <v>94.967300952379617</v>
      </c>
      <c r="P170" s="111">
        <f t="shared" ca="1" si="27"/>
        <v>10176.648331626504</v>
      </c>
      <c r="Q170" s="13"/>
      <c r="X170" s="19"/>
      <c r="Y170" s="2"/>
      <c r="Z170" s="2"/>
      <c r="AA170" s="2"/>
    </row>
    <row r="171" spans="6:27" x14ac:dyDescent="0.2">
      <c r="F171" s="100">
        <v>162</v>
      </c>
      <c r="G171" s="103">
        <f t="shared" ref="G171:I202" ca="1" si="29">_xlfn.NORM.S.INV(RAND())</f>
        <v>0.25331811729103559</v>
      </c>
      <c r="H171" s="2">
        <f t="shared" ca="1" si="29"/>
        <v>-1.2544911628201836</v>
      </c>
      <c r="I171" s="104">
        <f t="shared" ca="1" si="29"/>
        <v>0.34592971663497918</v>
      </c>
      <c r="J171" s="103" cm="1">
        <f t="array" aca="1" ref="J171:L171" ca="1">MMULT(G171:I171,TRANSPOSE(cholesky($B$15:$D$17)))</f>
        <v>0.25331811729103559</v>
      </c>
      <c r="K171" s="2">
        <f ca="1"/>
        <v>-1.2130802744708773</v>
      </c>
      <c r="L171" s="104">
        <f ca="1"/>
        <v>-0.9187653928018289</v>
      </c>
      <c r="M171" s="107">
        <f t="shared" ca="1" si="24"/>
        <v>104.60423816095569</v>
      </c>
      <c r="N171" s="13">
        <f t="shared" ca="1" si="25"/>
        <v>100.89105258219787</v>
      </c>
      <c r="O171" s="94">
        <f t="shared" ca="1" si="26"/>
        <v>92.823457286293163</v>
      </c>
      <c r="P171" s="111">
        <f t="shared" ca="1" si="27"/>
        <v>10113.412631239584</v>
      </c>
      <c r="Q171" s="13"/>
      <c r="X171" s="19"/>
      <c r="Y171" s="2"/>
      <c r="Z171" s="2"/>
      <c r="AA171" s="2"/>
    </row>
    <row r="172" spans="6:27" x14ac:dyDescent="0.2">
      <c r="F172" s="100">
        <v>163</v>
      </c>
      <c r="G172" s="103">
        <f t="shared" ca="1" si="29"/>
        <v>-0.92372813110025942</v>
      </c>
      <c r="H172" s="2">
        <f t="shared" ca="1" si="29"/>
        <v>-0.2047245168958183</v>
      </c>
      <c r="I172" s="104">
        <f t="shared" ca="1" si="29"/>
        <v>0.16349785870669173</v>
      </c>
      <c r="J172" s="103" cm="1">
        <f t="array" aca="1" ref="J172:L172" ca="1">MMULT(G172:I172,TRANSPOSE(cholesky($B$15:$D$17)))</f>
        <v>-0.92372813110025942</v>
      </c>
      <c r="K172" s="2">
        <f ca="1"/>
        <v>0.28456743314085453</v>
      </c>
      <c r="L172" s="104">
        <f ca="1"/>
        <v>0.37884613259695754</v>
      </c>
      <c r="M172" s="107">
        <f t="shared" ca="1" si="24"/>
        <v>102.81442461929403</v>
      </c>
      <c r="N172" s="13">
        <f t="shared" ca="1" si="25"/>
        <v>101.26145395573775</v>
      </c>
      <c r="O172" s="94">
        <f t="shared" ca="1" si="26"/>
        <v>93.743550320901903</v>
      </c>
      <c r="P172" s="111">
        <f t="shared" ca="1" si="27"/>
        <v>10053.435856054872</v>
      </c>
      <c r="Q172" s="13"/>
      <c r="X172" s="19"/>
      <c r="Y172" s="2"/>
      <c r="Z172" s="2"/>
      <c r="AA172" s="2"/>
    </row>
    <row r="173" spans="6:27" x14ac:dyDescent="0.2">
      <c r="F173" s="100">
        <v>164</v>
      </c>
      <c r="G173" s="103">
        <f t="shared" ca="1" si="29"/>
        <v>-2.508788922930608</v>
      </c>
      <c r="H173" s="2">
        <f t="shared" ca="1" si="29"/>
        <v>-0.52184938917692736</v>
      </c>
      <c r="I173" s="104">
        <f t="shared" ca="1" si="29"/>
        <v>-0.18471445562393535</v>
      </c>
      <c r="J173" s="103" cm="1">
        <f t="array" aca="1" ref="J173:L173" ca="1">MMULT(G173:I173,TRANSPOSE(cholesky($B$15:$D$17)))</f>
        <v>-2.508788922930608</v>
      </c>
      <c r="K173" s="2">
        <f ca="1"/>
        <v>0.80245963348869287</v>
      </c>
      <c r="L173" s="104">
        <f ca="1"/>
        <v>0.7829118445424883</v>
      </c>
      <c r="M173" s="107">
        <f t="shared" ca="1" si="24"/>
        <v>98.073031353543101</v>
      </c>
      <c r="N173" s="13">
        <f t="shared" ca="1" si="25"/>
        <v>102.29852262289127</v>
      </c>
      <c r="O173" s="94">
        <f t="shared" ca="1" si="26"/>
        <v>95.641597948925138</v>
      </c>
      <c r="P173" s="111">
        <f t="shared" ca="1" si="27"/>
        <v>9885.4392053423962</v>
      </c>
      <c r="Q173" s="13"/>
      <c r="X173" s="19"/>
      <c r="Y173" s="2"/>
      <c r="Z173" s="2"/>
      <c r="AA173" s="2"/>
    </row>
    <row r="174" spans="6:27" x14ac:dyDescent="0.2">
      <c r="F174" s="100">
        <v>165</v>
      </c>
      <c r="G174" s="103">
        <f t="shared" ca="1" si="29"/>
        <v>-2.0410248369449357</v>
      </c>
      <c r="H174" s="2">
        <f t="shared" ca="1" si="29"/>
        <v>0.24000072013943685</v>
      </c>
      <c r="I174" s="104">
        <f t="shared" ca="1" si="29"/>
        <v>-0.47677333121026977</v>
      </c>
      <c r="J174" s="103" cm="1">
        <f t="array" aca="1" ref="J174:L174" ca="1">MMULT(G174:I174,TRANSPOSE(cholesky($B$15:$D$17)))</f>
        <v>-2.0410248369449357</v>
      </c>
      <c r="K174" s="2">
        <f ca="1"/>
        <v>1.2283591390397797</v>
      </c>
      <c r="L174" s="104">
        <f ca="1"/>
        <v>0.99465662086481255</v>
      </c>
      <c r="M174" s="107">
        <f t="shared" ca="1" si="24"/>
        <v>94.380934515966814</v>
      </c>
      <c r="N174" s="13">
        <f t="shared" ca="1" si="25"/>
        <v>103.90224101230125</v>
      </c>
      <c r="O174" s="94">
        <f t="shared" ca="1" si="26"/>
        <v>98.100091742003684</v>
      </c>
      <c r="P174" s="111">
        <f t="shared" ca="1" si="27"/>
        <v>9798.1157910074526</v>
      </c>
      <c r="Q174" s="13"/>
      <c r="X174" s="19"/>
      <c r="Y174" s="2"/>
      <c r="Z174" s="2"/>
      <c r="AA174" s="2"/>
    </row>
    <row r="175" spans="6:27" x14ac:dyDescent="0.2">
      <c r="F175" s="100">
        <v>166</v>
      </c>
      <c r="G175" s="103">
        <f t="shared" ca="1" si="29"/>
        <v>4.3631918210236369E-2</v>
      </c>
      <c r="H175" s="2">
        <f t="shared" ca="1" si="29"/>
        <v>0.32256714246971113</v>
      </c>
      <c r="I175" s="104">
        <f t="shared" ca="1" si="29"/>
        <v>-1.5692124856748226</v>
      </c>
      <c r="J175" s="103" cm="1">
        <f t="array" aca="1" ref="J175:L175" ca="1">MMULT(G175:I175,TRANSPOSE(cholesky($B$15:$D$17)))</f>
        <v>4.3631918210236369E-2</v>
      </c>
      <c r="K175" s="2">
        <f ca="1"/>
        <v>0.25753538069980592</v>
      </c>
      <c r="L175" s="104">
        <f ca="1"/>
        <v>-0.45768874596502285</v>
      </c>
      <c r="M175" s="107">
        <f t="shared" ca="1" si="24"/>
        <v>94.477533578744413</v>
      </c>
      <c r="N175" s="13">
        <f t="shared" ca="1" si="25"/>
        <v>104.24818731910599</v>
      </c>
      <c r="O175" s="94">
        <f t="shared" ca="1" si="26"/>
        <v>97.006024973072314</v>
      </c>
      <c r="P175" s="111">
        <f t="shared" ca="1" si="27"/>
        <v>9791.4427979718457</v>
      </c>
      <c r="Q175" s="13"/>
      <c r="X175" s="19"/>
      <c r="Y175" s="2"/>
      <c r="Z175" s="2"/>
      <c r="AA175" s="2"/>
    </row>
    <row r="176" spans="6:27" x14ac:dyDescent="0.2">
      <c r="F176" s="100">
        <v>167</v>
      </c>
      <c r="G176" s="103">
        <f t="shared" ca="1" si="29"/>
        <v>-2.0713933541140137</v>
      </c>
      <c r="H176" s="2">
        <f t="shared" ca="1" si="29"/>
        <v>1.6711558886205642</v>
      </c>
      <c r="I176" s="104">
        <f t="shared" ca="1" si="29"/>
        <v>-0.24854285618589281</v>
      </c>
      <c r="J176" s="103" cm="1">
        <f t="array" aca="1" ref="J176:L176" ca="1">MMULT(G176:I176,TRANSPOSE(cholesky($B$15:$D$17)))</f>
        <v>-2.0713933541140137</v>
      </c>
      <c r="K176" s="2">
        <f ca="1"/>
        <v>2.4829601302863731</v>
      </c>
      <c r="L176" s="104">
        <f ca="1"/>
        <v>2.1826088829636277</v>
      </c>
      <c r="M176" s="107">
        <f t="shared" ca="1" si="24"/>
        <v>90.868628822450603</v>
      </c>
      <c r="N176" s="13">
        <f t="shared" ca="1" si="25"/>
        <v>107.56939724127128</v>
      </c>
      <c r="O176" s="94">
        <f t="shared" ca="1" si="26"/>
        <v>102.52299597918747</v>
      </c>
      <c r="P176" s="111">
        <f t="shared" ca="1" si="27"/>
        <v>9820.9732779444184</v>
      </c>
      <c r="Q176" s="13"/>
      <c r="X176" s="19"/>
      <c r="Y176" s="2"/>
      <c r="Z176" s="2"/>
      <c r="AA176" s="2"/>
    </row>
    <row r="177" spans="6:27" x14ac:dyDescent="0.2">
      <c r="F177" s="100">
        <v>168</v>
      </c>
      <c r="G177" s="103">
        <f t="shared" ca="1" si="29"/>
        <v>-0.39781481296004001</v>
      </c>
      <c r="H177" s="2">
        <f t="shared" ca="1" si="29"/>
        <v>-0.21655518490136366</v>
      </c>
      <c r="I177" s="104">
        <f t="shared" ca="1" si="29"/>
        <v>-0.75324349772391619</v>
      </c>
      <c r="J177" s="103" cm="1">
        <f t="array" aca="1" ref="J177:L177" ca="1">MMULT(G177:I177,TRANSPOSE(cholesky($B$15:$D$17)))</f>
        <v>-0.39781481296004001</v>
      </c>
      <c r="K177" s="2">
        <f ca="1"/>
        <v>1.1365115034202788E-2</v>
      </c>
      <c r="L177" s="104">
        <f ca="1"/>
        <v>-0.28906763220705312</v>
      </c>
      <c r="M177" s="107">
        <f t="shared" ca="1" si="24"/>
        <v>90.205936841409795</v>
      </c>
      <c r="N177" s="13">
        <f t="shared" ca="1" si="25"/>
        <v>107.59333969740275</v>
      </c>
      <c r="O177" s="94">
        <f t="shared" ca="1" si="26"/>
        <v>101.81126590787285</v>
      </c>
      <c r="P177" s="111">
        <f t="shared" ca="1" si="27"/>
        <v>9774.3223511500291</v>
      </c>
      <c r="Q177" s="13"/>
      <c r="X177" s="19"/>
      <c r="Y177" s="2"/>
      <c r="Z177" s="2"/>
      <c r="AA177" s="2"/>
    </row>
    <row r="178" spans="6:27" x14ac:dyDescent="0.2">
      <c r="F178" s="100">
        <v>169</v>
      </c>
      <c r="G178" s="103">
        <f t="shared" ca="1" si="29"/>
        <v>0.26311387267071051</v>
      </c>
      <c r="H178" s="2">
        <f t="shared" ca="1" si="29"/>
        <v>0.56160729511857743</v>
      </c>
      <c r="I178" s="104">
        <f t="shared" ca="1" si="29"/>
        <v>-1.006623012649241</v>
      </c>
      <c r="J178" s="103" cm="1">
        <f t="array" aca="1" ref="J178:L178" ca="1">MMULT(G178:I178,TRANSPOSE(cholesky($B$15:$D$17)))</f>
        <v>0.26311387267071051</v>
      </c>
      <c r="K178" s="2">
        <f ca="1"/>
        <v>0.35480924818799714</v>
      </c>
      <c r="L178" s="104">
        <f ca="1"/>
        <v>-0.14495042481710757</v>
      </c>
      <c r="M178" s="107">
        <f t="shared" ca="1" si="24"/>
        <v>90.673581480900125</v>
      </c>
      <c r="N178" s="13">
        <f t="shared" ca="1" si="25"/>
        <v>108.08395524555438</v>
      </c>
      <c r="O178" s="94">
        <f t="shared" ca="1" si="26"/>
        <v>101.47229626123024</v>
      </c>
      <c r="P178" s="111">
        <f t="shared" ca="1" si="27"/>
        <v>9805.6436566362427</v>
      </c>
      <c r="Q178" s="13"/>
      <c r="X178" s="19"/>
      <c r="Y178" s="2"/>
      <c r="Z178" s="2"/>
      <c r="AA178" s="2"/>
    </row>
    <row r="179" spans="6:27" x14ac:dyDescent="0.2">
      <c r="F179" s="100">
        <v>170</v>
      </c>
      <c r="G179" s="103">
        <f t="shared" ca="1" si="29"/>
        <v>1.7179416358299284</v>
      </c>
      <c r="H179" s="2">
        <f t="shared" ca="1" si="29"/>
        <v>-1.3305846819799303</v>
      </c>
      <c r="I179" s="104">
        <f t="shared" ca="1" si="29"/>
        <v>1.1140548860965795</v>
      </c>
      <c r="J179" s="103" cm="1">
        <f t="array" aca="1" ref="J179:L179" ca="1">MMULT(G179:I179,TRANSPOSE(cholesky($B$15:$D$17)))</f>
        <v>1.7179416358299284</v>
      </c>
      <c r="K179" s="2">
        <f ca="1"/>
        <v>-2.0112909543960225</v>
      </c>
      <c r="L179" s="104">
        <f ca="1"/>
        <v>-1.3763215468261323</v>
      </c>
      <c r="M179" s="107">
        <f t="shared" ca="1" si="24"/>
        <v>93.684288741824176</v>
      </c>
      <c r="N179" s="13">
        <f t="shared" ca="1" si="25"/>
        <v>105.3878937453939</v>
      </c>
      <c r="O179" s="94">
        <f t="shared" ca="1" si="26"/>
        <v>98.0446743091466</v>
      </c>
      <c r="P179" s="111">
        <f t="shared" ca="1" si="27"/>
        <v>9806.7447356359589</v>
      </c>
      <c r="Q179" s="13"/>
      <c r="X179" s="19"/>
      <c r="Y179" s="2"/>
      <c r="Z179" s="2"/>
      <c r="AA179" s="2"/>
    </row>
    <row r="180" spans="6:27" x14ac:dyDescent="0.2">
      <c r="F180" s="100">
        <v>171</v>
      </c>
      <c r="G180" s="103">
        <f t="shared" ca="1" si="29"/>
        <v>-0.22079983188918398</v>
      </c>
      <c r="H180" s="2">
        <f t="shared" ca="1" si="29"/>
        <v>-0.14877375890791064</v>
      </c>
      <c r="I180" s="104">
        <f t="shared" ca="1" si="29"/>
        <v>-0.30071484197378351</v>
      </c>
      <c r="J180" s="103" cm="1">
        <f t="array" aca="1" ref="J180:L180" ca="1">MMULT(G180:I180,TRANSPOSE(cholesky($B$15:$D$17)))</f>
        <v>-0.22079983188918398</v>
      </c>
      <c r="K180" s="2">
        <f ca="1"/>
        <v>-1.844193868616005E-2</v>
      </c>
      <c r="L180" s="104">
        <f ca="1"/>
        <v>-0.13118668573504558</v>
      </c>
      <c r="M180" s="107">
        <f t="shared" ca="1" si="24"/>
        <v>93.312697057355166</v>
      </c>
      <c r="N180" s="13">
        <f t="shared" ca="1" si="25"/>
        <v>105.37177257957974</v>
      </c>
      <c r="O180" s="94">
        <f t="shared" ca="1" si="26"/>
        <v>97.752141019988827</v>
      </c>
      <c r="P180" s="111">
        <f t="shared" ca="1" si="27"/>
        <v>9781.8308506549274</v>
      </c>
      <c r="Q180" s="13"/>
      <c r="X180" s="19"/>
      <c r="Y180" s="2"/>
      <c r="Z180" s="2"/>
      <c r="AA180" s="2"/>
    </row>
    <row r="181" spans="6:27" x14ac:dyDescent="0.2">
      <c r="F181" s="100">
        <v>172</v>
      </c>
      <c r="G181" s="103">
        <f t="shared" ca="1" si="29"/>
        <v>0.70383893402428577</v>
      </c>
      <c r="H181" s="2">
        <f t="shared" ca="1" si="29"/>
        <v>0.32944194764666257</v>
      </c>
      <c r="I181" s="104">
        <f t="shared" ca="1" si="29"/>
        <v>0.87684129596758587</v>
      </c>
      <c r="J181" s="103" cm="1">
        <f t="array" aca="1" ref="J181:L181" ca="1">MMULT(G181:I181,TRANSPOSE(cholesky($B$15:$D$17)))</f>
        <v>0.70383893402428577</v>
      </c>
      <c r="K181" s="2">
        <f ca="1"/>
        <v>-6.6614371277910034E-2</v>
      </c>
      <c r="L181" s="104">
        <f ca="1"/>
        <v>0.27418368747898059</v>
      </c>
      <c r="M181" s="107">
        <f t="shared" ca="1" si="24"/>
        <v>94.580933336042889</v>
      </c>
      <c r="N181" s="13">
        <f t="shared" ca="1" si="25"/>
        <v>105.29173128935571</v>
      </c>
      <c r="O181" s="94">
        <f t="shared" ca="1" si="26"/>
        <v>98.461079832545792</v>
      </c>
      <c r="P181" s="111">
        <f t="shared" ca="1" si="27"/>
        <v>9857.0202021337318</v>
      </c>
      <c r="Q181" s="13"/>
      <c r="X181" s="19"/>
      <c r="Y181" s="2"/>
      <c r="Z181" s="2"/>
      <c r="AA181" s="2"/>
    </row>
    <row r="182" spans="6:27" x14ac:dyDescent="0.2">
      <c r="F182" s="100">
        <v>173</v>
      </c>
      <c r="G182" s="103">
        <f t="shared" ca="1" si="29"/>
        <v>-0.12345189010675733</v>
      </c>
      <c r="H182" s="2">
        <f t="shared" ca="1" si="29"/>
        <v>0.46340423059317443</v>
      </c>
      <c r="I182" s="104">
        <f t="shared" ca="1" si="29"/>
        <v>-4.7709422016635618E-2</v>
      </c>
      <c r="J182" s="103" cm="1">
        <f t="array" aca="1" ref="J182:L182" ca="1">MMULT(G182:I182,TRANSPOSE(cholesky($B$15:$D$17)))</f>
        <v>-0.12345189010675733</v>
      </c>
      <c r="K182" s="2">
        <f ca="1"/>
        <v>0.46304578096824967</v>
      </c>
      <c r="L182" s="104">
        <f ca="1"/>
        <v>0.38892364331555179</v>
      </c>
      <c r="M182" s="107">
        <f t="shared" ca="1" si="24"/>
        <v>94.379255378311797</v>
      </c>
      <c r="N182" s="13">
        <f t="shared" ca="1" si="25"/>
        <v>105.9161861189031</v>
      </c>
      <c r="O182" s="94">
        <f t="shared" ca="1" si="26"/>
        <v>99.462307815111231</v>
      </c>
      <c r="P182" s="111">
        <f t="shared" ca="1" si="27"/>
        <v>9885.6945087849072</v>
      </c>
      <c r="Q182" s="13"/>
      <c r="X182" s="19"/>
      <c r="Y182" s="2"/>
      <c r="Z182" s="2"/>
      <c r="AA182" s="2"/>
    </row>
    <row r="183" spans="6:27" x14ac:dyDescent="0.2">
      <c r="F183" s="100">
        <v>174</v>
      </c>
      <c r="G183" s="103">
        <f t="shared" ca="1" si="29"/>
        <v>-0.54788524708877206</v>
      </c>
      <c r="H183" s="2">
        <f t="shared" ca="1" si="29"/>
        <v>0.39252832867517118</v>
      </c>
      <c r="I183" s="104">
        <f t="shared" ca="1" si="29"/>
        <v>-0.61094814452805701</v>
      </c>
      <c r="J183" s="103" cm="1">
        <f t="array" aca="1" ref="J183:L183" ca="1">MMULT(G183:I183,TRANSPOSE(cholesky($B$15:$D$17)))</f>
        <v>-0.54788524708877206</v>
      </c>
      <c r="K183" s="2">
        <f ca="1"/>
        <v>0.61388212788213203</v>
      </c>
      <c r="L183" s="104">
        <f ca="1"/>
        <v>0.30459709364644943</v>
      </c>
      <c r="M183" s="107">
        <f t="shared" ca="1" si="24"/>
        <v>93.425623711732854</v>
      </c>
      <c r="N183" s="13">
        <f t="shared" ca="1" si="25"/>
        <v>106.74700945743149</v>
      </c>
      <c r="O183" s="94">
        <f t="shared" ca="1" si="26"/>
        <v>100.26045420702749</v>
      </c>
      <c r="P183" s="111">
        <f t="shared" ca="1" si="27"/>
        <v>9878.9005534501375</v>
      </c>
      <c r="Q183" s="13"/>
      <c r="X183" s="19"/>
      <c r="Y183" s="2"/>
      <c r="Z183" s="2"/>
      <c r="AA183" s="2"/>
    </row>
    <row r="184" spans="6:27" x14ac:dyDescent="0.2">
      <c r="F184" s="100">
        <v>175</v>
      </c>
      <c r="G184" s="103">
        <f t="shared" ca="1" si="29"/>
        <v>0.5851006407505146</v>
      </c>
      <c r="H184" s="2">
        <f t="shared" ca="1" si="29"/>
        <v>0.28977265196204444</v>
      </c>
      <c r="I184" s="104">
        <f t="shared" ca="1" si="29"/>
        <v>0.2163677849654046</v>
      </c>
      <c r="J184" s="103" cm="1">
        <f t="array" aca="1" ref="J184:L184" ca="1">MMULT(G184:I184,TRANSPOSE(cholesky($B$15:$D$17)))</f>
        <v>0.5851006407505146</v>
      </c>
      <c r="K184" s="2">
        <f ca="1"/>
        <v>-4.1599842454140168E-2</v>
      </c>
      <c r="L184" s="104">
        <f ca="1"/>
        <v>1.8421661146354754E-2</v>
      </c>
      <c r="M184" s="107">
        <f t="shared" ca="1" si="24"/>
        <v>94.483141984109793</v>
      </c>
      <c r="N184" s="13">
        <f t="shared" ca="1" si="25"/>
        <v>106.69954495605843</v>
      </c>
      <c r="O184" s="94">
        <f t="shared" ca="1" si="26"/>
        <v>100.33885267964362</v>
      </c>
      <c r="P184" s="111">
        <f t="shared" ca="1" si="27"/>
        <v>9931.9205014801155</v>
      </c>
      <c r="Q184" s="13"/>
      <c r="X184" s="19"/>
      <c r="Y184" s="2"/>
      <c r="Z184" s="2"/>
      <c r="AA184" s="2"/>
    </row>
    <row r="185" spans="6:27" x14ac:dyDescent="0.2">
      <c r="F185" s="100">
        <v>176</v>
      </c>
      <c r="G185" s="103">
        <f t="shared" ca="1" si="29"/>
        <v>0.93217635197670223</v>
      </c>
      <c r="H185" s="2">
        <f t="shared" ca="1" si="29"/>
        <v>-1.512502079787766</v>
      </c>
      <c r="I185" s="104">
        <f t="shared" ca="1" si="29"/>
        <v>-1.2210269479354352</v>
      </c>
      <c r="J185" s="103" cm="1">
        <f t="array" aca="1" ref="J185:L185" ca="1">MMULT(G185:I185,TRANSPOSE(cholesky($B$15:$D$17)))</f>
        <v>0.93217635197670223</v>
      </c>
      <c r="K185" s="2">
        <f ca="1"/>
        <v>-1.7759534003613542</v>
      </c>
      <c r="L185" s="104">
        <f ca="1"/>
        <v>-2.1288486394674813</v>
      </c>
      <c r="M185" s="107">
        <f t="shared" ca="1" si="24"/>
        <v>96.181431256927496</v>
      </c>
      <c r="N185" s="13">
        <f t="shared" ca="1" si="25"/>
        <v>104.34694420181098</v>
      </c>
      <c r="O185" s="94">
        <f t="shared" ca="1" si="26"/>
        <v>95.128489742770498</v>
      </c>
      <c r="P185" s="111">
        <f t="shared" ca="1" si="27"/>
        <v>9842.049683756115</v>
      </c>
      <c r="Q185" s="13"/>
      <c r="X185" s="19"/>
      <c r="Y185" s="2"/>
      <c r="Z185" s="2"/>
      <c r="AA185" s="2"/>
    </row>
    <row r="186" spans="6:27" x14ac:dyDescent="0.2">
      <c r="F186" s="100">
        <v>177</v>
      </c>
      <c r="G186" s="103">
        <f t="shared" ca="1" si="29"/>
        <v>-0.52238661080754933</v>
      </c>
      <c r="H186" s="2">
        <f t="shared" ca="1" si="29"/>
        <v>0.352571665741167</v>
      </c>
      <c r="I186" s="104">
        <f t="shared" ca="1" si="29"/>
        <v>1.5769584803009133</v>
      </c>
      <c r="J186" s="103" cm="1">
        <f t="array" aca="1" ref="J186:L186" ca="1">MMULT(G186:I186,TRANSPOSE(cholesky($B$15:$D$17)))</f>
        <v>-0.52238661080754933</v>
      </c>
      <c r="K186" s="2">
        <f ca="1"/>
        <v>0.56652932459022098</v>
      </c>
      <c r="L186" s="104">
        <f ca="1"/>
        <v>1.2071417888977307</v>
      </c>
      <c r="M186" s="107">
        <f t="shared" ca="1" si="24"/>
        <v>95.25548050469277</v>
      </c>
      <c r="N186" s="13">
        <f t="shared" ca="1" si="25"/>
        <v>105.10273628841409</v>
      </c>
      <c r="O186" s="94">
        <f t="shared" ca="1" si="26"/>
        <v>98.097617094056247</v>
      </c>
      <c r="P186" s="111">
        <f t="shared" ca="1" si="27"/>
        <v>9877.8084557681868</v>
      </c>
      <c r="Q186" s="13"/>
      <c r="X186" s="19"/>
      <c r="Y186" s="2"/>
      <c r="Z186" s="2"/>
      <c r="AA186" s="2"/>
    </row>
    <row r="187" spans="6:27" x14ac:dyDescent="0.2">
      <c r="F187" s="100">
        <v>178</v>
      </c>
      <c r="G187" s="103">
        <f t="shared" ca="1" si="29"/>
        <v>2.5060519044774985</v>
      </c>
      <c r="H187" s="2">
        <f t="shared" ca="1" si="29"/>
        <v>0.44690135743115872</v>
      </c>
      <c r="I187" s="104">
        <f t="shared" ca="1" si="29"/>
        <v>-1.0131339906111736</v>
      </c>
      <c r="J187" s="103" cm="1">
        <f t="array" aca="1" ref="J187:L187" ca="1">MMULT(G187:I187,TRANSPOSE(cholesky($B$15:$D$17)))</f>
        <v>2.5060519044774985</v>
      </c>
      <c r="K187" s="2">
        <f ca="1"/>
        <v>-0.86599802371761636</v>
      </c>
      <c r="L187" s="104">
        <f ca="1"/>
        <v>-1.3553256599133805</v>
      </c>
      <c r="M187" s="107">
        <f t="shared" ca="1" si="24"/>
        <v>99.895125685525485</v>
      </c>
      <c r="N187" s="13">
        <f t="shared" ca="1" si="25"/>
        <v>103.97049200513193</v>
      </c>
      <c r="O187" s="94">
        <f t="shared" ca="1" si="26"/>
        <v>94.834146487892625</v>
      </c>
      <c r="P187" s="111">
        <f t="shared" ca="1" si="27"/>
        <v>10010.553974188086</v>
      </c>
      <c r="Q187" s="13"/>
      <c r="X187" s="19"/>
      <c r="Y187" s="2"/>
      <c r="Z187" s="2"/>
      <c r="AA187" s="2"/>
    </row>
    <row r="188" spans="6:27" x14ac:dyDescent="0.2">
      <c r="F188" s="100">
        <v>179</v>
      </c>
      <c r="G188" s="103">
        <f t="shared" ca="1" si="29"/>
        <v>1.5121060714304475</v>
      </c>
      <c r="H188" s="2">
        <f t="shared" ca="1" si="29"/>
        <v>1.4892714182114635</v>
      </c>
      <c r="I188" s="104">
        <f t="shared" ca="1" si="29"/>
        <v>1.1560557304107304</v>
      </c>
      <c r="J188" s="103" cm="1">
        <f t="array" aca="1" ref="J188:L188" ca="1">MMULT(G188:I188,TRANSPOSE(cholesky($B$15:$D$17)))</f>
        <v>1.5121060714304475</v>
      </c>
      <c r="K188" s="2">
        <f ca="1"/>
        <v>0.53369384558598232</v>
      </c>
      <c r="L188" s="104">
        <f ca="1"/>
        <v>0.86120075619251801</v>
      </c>
      <c r="M188" s="107">
        <f t="shared" ca="1" si="24"/>
        <v>102.81131591394991</v>
      </c>
      <c r="N188" s="13">
        <f t="shared" ca="1" si="25"/>
        <v>104.68024348766288</v>
      </c>
      <c r="O188" s="94">
        <f t="shared" ca="1" si="26"/>
        <v>96.945330747052509</v>
      </c>
      <c r="P188" s="111">
        <f t="shared" ca="1" si="27"/>
        <v>10219.879715268431</v>
      </c>
      <c r="Q188" s="13"/>
      <c r="X188" s="19"/>
      <c r="Y188" s="2"/>
      <c r="Z188" s="2"/>
      <c r="AA188" s="2"/>
    </row>
    <row r="189" spans="6:27" x14ac:dyDescent="0.2">
      <c r="F189" s="100">
        <v>180</v>
      </c>
      <c r="G189" s="103">
        <f t="shared" ca="1" si="29"/>
        <v>1.3483123567220789</v>
      </c>
      <c r="H189" s="2">
        <f t="shared" ca="1" si="29"/>
        <v>1.3412526077797873</v>
      </c>
      <c r="I189" s="104">
        <f t="shared" ca="1" si="29"/>
        <v>-0.56544100945324816</v>
      </c>
      <c r="J189" s="103" cm="1">
        <f t="array" aca="1" ref="J189:L189" ca="1">MMULT(G189:I189,TRANSPOSE(cholesky($B$15:$D$17)))</f>
        <v>1.3483123567220789</v>
      </c>
      <c r="K189" s="2">
        <f ca="1"/>
        <v>0.48740265286838214</v>
      </c>
      <c r="L189" s="104">
        <f ca="1"/>
        <v>8.8229704536959996E-2</v>
      </c>
      <c r="M189" s="107">
        <f t="shared" ca="1" si="24"/>
        <v>105.48560995829367</v>
      </c>
      <c r="N189" s="13">
        <f t="shared" ca="1" si="25"/>
        <v>105.33339022036053</v>
      </c>
      <c r="O189" s="94">
        <f t="shared" ca="1" si="26"/>
        <v>97.191947071713599</v>
      </c>
      <c r="P189" s="111">
        <f t="shared" ca="1" si="27"/>
        <v>10378.121145959769</v>
      </c>
      <c r="Q189" s="13"/>
      <c r="X189" s="19"/>
      <c r="Y189" s="2"/>
      <c r="Z189" s="2"/>
      <c r="AA189" s="2"/>
    </row>
    <row r="190" spans="6:27" x14ac:dyDescent="0.2">
      <c r="F190" s="100">
        <v>181</v>
      </c>
      <c r="G190" s="103">
        <f t="shared" ca="1" si="29"/>
        <v>1.4320970695999473</v>
      </c>
      <c r="H190" s="2">
        <f t="shared" ca="1" si="29"/>
        <v>0.97613426131052217</v>
      </c>
      <c r="I190" s="104">
        <f t="shared" ca="1" si="29"/>
        <v>-0.18661310875957254</v>
      </c>
      <c r="J190" s="103" cm="1">
        <f t="array" aca="1" ref="J190:L190" ca="1">MMULT(G190:I190,TRANSPOSE(cholesky($B$15:$D$17)))</f>
        <v>1.4320970695999473</v>
      </c>
      <c r="K190" s="2">
        <f ca="1"/>
        <v>0.12930853299929601</v>
      </c>
      <c r="L190" s="104">
        <f ca="1"/>
        <v>-6.4031820626911484E-2</v>
      </c>
      <c r="M190" s="107">
        <f t="shared" ca="1" si="24"/>
        <v>108.40097121596659</v>
      </c>
      <c r="N190" s="13">
        <f t="shared" ca="1" si="25"/>
        <v>105.51350608117698</v>
      </c>
      <c r="O190" s="94">
        <f t="shared" ca="1" si="26"/>
        <v>97.066068875501756</v>
      </c>
      <c r="P190" s="111">
        <f t="shared" ca="1" si="27"/>
        <v>10526.775120743676</v>
      </c>
      <c r="Q190" s="13"/>
      <c r="X190" s="19"/>
      <c r="Y190" s="2"/>
      <c r="Z190" s="2"/>
      <c r="AA190" s="2"/>
    </row>
    <row r="191" spans="6:27" x14ac:dyDescent="0.2">
      <c r="F191" s="100">
        <v>182</v>
      </c>
      <c r="G191" s="103">
        <f t="shared" ca="1" si="29"/>
        <v>-0.48909722997535376</v>
      </c>
      <c r="H191" s="2">
        <f t="shared" ca="1" si="29"/>
        <v>0.82588857392624349</v>
      </c>
      <c r="I191" s="104">
        <f t="shared" ca="1" si="29"/>
        <v>1.3752819361566429E-2</v>
      </c>
      <c r="J191" s="103" cm="1">
        <f t="array" aca="1" ref="J191:L191" ca="1">MMULT(G191:I191,TRANSPOSE(cholesky($B$15:$D$17)))</f>
        <v>-0.48909722997535376</v>
      </c>
      <c r="K191" s="2">
        <f ca="1"/>
        <v>0.95978910070310608</v>
      </c>
      <c r="L191" s="104">
        <f ca="1"/>
        <v>0.87036559968467253</v>
      </c>
      <c r="M191" s="107">
        <f t="shared" ca="1" si="24"/>
        <v>107.42494228279263</v>
      </c>
      <c r="N191" s="13">
        <f t="shared" ca="1" si="25"/>
        <v>106.80561879511492</v>
      </c>
      <c r="O191" s="94">
        <f t="shared" ca="1" si="26"/>
        <v>99.249857229322188</v>
      </c>
      <c r="P191" s="111">
        <f t="shared" ca="1" si="27"/>
        <v>10560.412822579523</v>
      </c>
      <c r="Q191" s="13"/>
      <c r="X191" s="19"/>
      <c r="Y191" s="2"/>
      <c r="Z191" s="2"/>
      <c r="AA191" s="2"/>
    </row>
    <row r="192" spans="6:27" x14ac:dyDescent="0.2">
      <c r="F192" s="100">
        <v>183</v>
      </c>
      <c r="G192" s="103">
        <f t="shared" ca="1" si="29"/>
        <v>0.69938315875626178</v>
      </c>
      <c r="H192" s="2">
        <f t="shared" ca="1" si="29"/>
        <v>0.77367052416398541</v>
      </c>
      <c r="I192" s="104">
        <f t="shared" ca="1" si="29"/>
        <v>-0.18132608589804264</v>
      </c>
      <c r="J192" s="103" cm="1">
        <f t="array" aca="1" ref="J192:L192" ca="1">MMULT(G192:I192,TRANSPOSE(cholesky($B$15:$D$17)))</f>
        <v>0.69938315875626178</v>
      </c>
      <c r="K192" s="2">
        <f ca="1"/>
        <v>0.32032674870710287</v>
      </c>
      <c r="L192" s="104">
        <f ca="1"/>
        <v>0.15264914865824203</v>
      </c>
      <c r="M192" s="107">
        <f t="shared" ca="1" si="24"/>
        <v>108.87581321862177</v>
      </c>
      <c r="N192" s="13">
        <f t="shared" ca="1" si="25"/>
        <v>107.24604046173654</v>
      </c>
      <c r="O192" s="94">
        <f t="shared" ca="1" si="26"/>
        <v>99.663981051712966</v>
      </c>
      <c r="P192" s="111">
        <f t="shared" ca="1" si="27"/>
        <v>10654.451495817444</v>
      </c>
      <c r="Q192" s="13"/>
      <c r="X192" s="19"/>
      <c r="Y192" s="2"/>
      <c r="Z192" s="2"/>
      <c r="AA192" s="2"/>
    </row>
    <row r="193" spans="6:27" x14ac:dyDescent="0.2">
      <c r="F193" s="100">
        <v>184</v>
      </c>
      <c r="G193" s="103">
        <f t="shared" ca="1" si="29"/>
        <v>-1.8594057888146192</v>
      </c>
      <c r="H193" s="2">
        <f t="shared" ca="1" si="29"/>
        <v>-0.66089212332502079</v>
      </c>
      <c r="I193" s="104">
        <f t="shared" ca="1" si="29"/>
        <v>-0.30749642724112142</v>
      </c>
      <c r="J193" s="103" cm="1">
        <f t="array" aca="1" ref="J193:L193" ca="1">MMULT(G193:I193,TRANSPOSE(cholesky($B$15:$D$17)))</f>
        <v>-1.8594057888146192</v>
      </c>
      <c r="K193" s="2">
        <f ca="1"/>
        <v>0.35735352644680352</v>
      </c>
      <c r="L193" s="104">
        <f ca="1"/>
        <v>0.3008131347991011</v>
      </c>
      <c r="M193" s="107">
        <f t="shared" ca="1" si="24"/>
        <v>105.13727220804024</v>
      </c>
      <c r="N193" s="13">
        <f t="shared" ca="1" si="25"/>
        <v>107.73852584948517</v>
      </c>
      <c r="O193" s="94">
        <f t="shared" ca="1" si="26"/>
        <v>100.45416735291769</v>
      </c>
      <c r="P193" s="111">
        <f t="shared" ca="1" si="27"/>
        <v>10498.102732944921</v>
      </c>
      <c r="Q193" s="13"/>
      <c r="X193" s="19"/>
      <c r="Y193" s="2"/>
      <c r="Z193" s="2"/>
      <c r="AA193" s="2"/>
    </row>
    <row r="194" spans="6:27" x14ac:dyDescent="0.2">
      <c r="F194" s="100">
        <v>185</v>
      </c>
      <c r="G194" s="103">
        <f t="shared" ca="1" si="29"/>
        <v>1.4604648919111476</v>
      </c>
      <c r="H194" s="2">
        <f t="shared" ca="1" si="29"/>
        <v>0.88003827845863514</v>
      </c>
      <c r="I194" s="104">
        <f t="shared" ca="1" si="29"/>
        <v>-9.4313120104118395E-2</v>
      </c>
      <c r="J194" s="103" cm="1">
        <f t="array" aca="1" ref="J194:L194" ca="1">MMULT(G194:I194,TRANSPOSE(cholesky($B$15:$D$17)))</f>
        <v>1.4604648919111476</v>
      </c>
      <c r="K194" s="2">
        <f ca="1"/>
        <v>3.1903059492327857E-2</v>
      </c>
      <c r="L194" s="104">
        <f ca="1"/>
        <v>-0.11046293295756485</v>
      </c>
      <c r="M194" s="107">
        <f t="shared" ca="1" si="24"/>
        <v>108.10094381337608</v>
      </c>
      <c r="N194" s="13">
        <f t="shared" ca="1" si="25"/>
        <v>107.79039351316865</v>
      </c>
      <c r="O194" s="94">
        <f t="shared" ca="1" si="26"/>
        <v>100.20675817908982</v>
      </c>
      <c r="P194" s="111">
        <f t="shared" ca="1" si="27"/>
        <v>10642.894159645661</v>
      </c>
      <c r="Q194" s="13"/>
      <c r="X194" s="19"/>
      <c r="Y194" s="2"/>
      <c r="Z194" s="2"/>
      <c r="AA194" s="2"/>
    </row>
    <row r="195" spans="6:27" x14ac:dyDescent="0.2">
      <c r="F195" s="100">
        <v>186</v>
      </c>
      <c r="G195" s="103">
        <f t="shared" ca="1" si="29"/>
        <v>-1.0685883031535228</v>
      </c>
      <c r="H195" s="2">
        <f t="shared" ca="1" si="29"/>
        <v>-2.1585544297232619</v>
      </c>
      <c r="I195" s="104">
        <f t="shared" ca="1" si="29"/>
        <v>0.35587252414175596</v>
      </c>
      <c r="J195" s="103" cm="1">
        <f t="array" aca="1" ref="J195:L195" ca="1">MMULT(G195:I195,TRANSPOSE(cholesky($B$15:$D$17)))</f>
        <v>-1.0685883031535228</v>
      </c>
      <c r="K195" s="2">
        <f ca="1"/>
        <v>-1.3350688200150151</v>
      </c>
      <c r="L195" s="104">
        <f ca="1"/>
        <v>-0.93206592042607106</v>
      </c>
      <c r="M195" s="107">
        <f t="shared" ca="1" si="24"/>
        <v>105.96082469909494</v>
      </c>
      <c r="N195" s="13">
        <f t="shared" ca="1" si="25"/>
        <v>106.00090369558227</v>
      </c>
      <c r="O195" s="94">
        <f t="shared" ca="1" si="26"/>
        <v>97.911816305765925</v>
      </c>
      <c r="P195" s="111">
        <f t="shared" ca="1" si="27"/>
        <v>10436.304671937534</v>
      </c>
      <c r="Q195" s="13"/>
      <c r="X195" s="19"/>
      <c r="Y195" s="2"/>
      <c r="Z195" s="2"/>
      <c r="AA195" s="2"/>
    </row>
    <row r="196" spans="6:27" x14ac:dyDescent="0.2">
      <c r="F196" s="100">
        <v>187</v>
      </c>
      <c r="G196" s="103">
        <f t="shared" ca="1" si="29"/>
        <v>1.0020817804581998</v>
      </c>
      <c r="H196" s="2">
        <f t="shared" ca="1" si="29"/>
        <v>-0.33265932990264274</v>
      </c>
      <c r="I196" s="104">
        <f t="shared" ca="1" si="29"/>
        <v>1.1339257878338596</v>
      </c>
      <c r="J196" s="103" cm="1">
        <f t="array" aca="1" ref="J196:L196" ca="1">MMULT(G196:I196,TRANSPOSE(cholesky($B$15:$D$17)))</f>
        <v>1.0020817804581998</v>
      </c>
      <c r="K196" s="2">
        <f ca="1"/>
        <v>-0.78913232073069683</v>
      </c>
      <c r="L196" s="104">
        <f ca="1"/>
        <v>-0.26080819651787801</v>
      </c>
      <c r="M196" s="107">
        <f t="shared" ca="1" si="24"/>
        <v>108.00801375345513</v>
      </c>
      <c r="N196" s="13">
        <f t="shared" ca="1" si="25"/>
        <v>104.96058008032803</v>
      </c>
      <c r="O196" s="94">
        <f t="shared" ca="1" si="26"/>
        <v>97.301358536530913</v>
      </c>
      <c r="P196" s="111">
        <f t="shared" ca="1" si="27"/>
        <v>10495.245260813215</v>
      </c>
      <c r="Q196" s="13"/>
      <c r="X196" s="19"/>
      <c r="Y196" s="2"/>
      <c r="Z196" s="2"/>
      <c r="AA196" s="2"/>
    </row>
    <row r="197" spans="6:27" x14ac:dyDescent="0.2">
      <c r="F197" s="100">
        <v>188</v>
      </c>
      <c r="G197" s="103">
        <f t="shared" ca="1" si="29"/>
        <v>0.64054806638712714</v>
      </c>
      <c r="H197" s="2">
        <f t="shared" ca="1" si="29"/>
        <v>-0.31930195904833969</v>
      </c>
      <c r="I197" s="104">
        <f t="shared" ca="1" si="29"/>
        <v>1.2658023064643755</v>
      </c>
      <c r="J197" s="103" cm="1">
        <f t="array" aca="1" ref="J197:L197" ca="1">MMULT(G197:I197,TRANSPOSE(cholesky($B$15:$D$17)))</f>
        <v>0.64054806638712714</v>
      </c>
      <c r="K197" s="2">
        <f ca="1"/>
        <v>-0.59679764120756418</v>
      </c>
      <c r="L197" s="104">
        <f ca="1"/>
        <v>-1.3038725229549741E-2</v>
      </c>
      <c r="M197" s="107">
        <f t="shared" ca="1" si="24"/>
        <v>109.34511347478903</v>
      </c>
      <c r="N197" s="13">
        <f t="shared" ca="1" si="25"/>
        <v>104.18261506448512</v>
      </c>
      <c r="O197" s="94">
        <f t="shared" ca="1" si="26"/>
        <v>97.300279988421707</v>
      </c>
      <c r="P197" s="111">
        <f t="shared" ca="1" si="27"/>
        <v>10538.73972544244</v>
      </c>
      <c r="Q197" s="13"/>
      <c r="X197" s="19"/>
      <c r="Y197" s="2"/>
      <c r="Z197" s="2"/>
      <c r="AA197" s="2"/>
    </row>
    <row r="198" spans="6:27" x14ac:dyDescent="0.2">
      <c r="F198" s="100">
        <v>189</v>
      </c>
      <c r="G198" s="103">
        <f t="shared" ca="1" si="29"/>
        <v>0.14187530721596725</v>
      </c>
      <c r="H198" s="2">
        <f t="shared" ca="1" si="29"/>
        <v>1.6186541119479658</v>
      </c>
      <c r="I198" s="104">
        <f t="shared" ca="1" si="29"/>
        <v>0.6104504217221538</v>
      </c>
      <c r="J198" s="103" cm="1">
        <f t="array" aca="1" ref="J198:L198" ca="1">MMULT(G198:I198,TRANSPOSE(cholesky($B$15:$D$17)))</f>
        <v>0.14187530721596725</v>
      </c>
      <c r="K198" s="2">
        <f ca="1"/>
        <v>1.3308579272790955</v>
      </c>
      <c r="L198" s="104">
        <f ca="1"/>
        <v>1.4076965759884852</v>
      </c>
      <c r="M198" s="107">
        <f t="shared" ca="1" si="24"/>
        <v>109.66043788607726</v>
      </c>
      <c r="N198" s="13">
        <f t="shared" ca="1" si="25"/>
        <v>105.9526050894066</v>
      </c>
      <c r="O198" s="94">
        <f t="shared" ca="1" si="26"/>
        <v>100.84553066073212</v>
      </c>
      <c r="P198" s="111">
        <f t="shared" ca="1" si="27"/>
        <v>10678.510660200704</v>
      </c>
      <c r="Q198" s="13"/>
      <c r="X198" s="19"/>
      <c r="Y198" s="2"/>
      <c r="Z198" s="2"/>
      <c r="AA198" s="2"/>
    </row>
    <row r="199" spans="6:27" x14ac:dyDescent="0.2">
      <c r="F199" s="100">
        <v>190</v>
      </c>
      <c r="G199" s="103">
        <f t="shared" ca="1" si="29"/>
        <v>-0.60980622593267275</v>
      </c>
      <c r="H199" s="2">
        <f t="shared" ca="1" si="29"/>
        <v>0.14214739877391144</v>
      </c>
      <c r="I199" s="104">
        <f t="shared" ca="1" si="29"/>
        <v>-1.306047468460712</v>
      </c>
      <c r="J199" s="103" cm="1">
        <f t="array" aca="1" ref="J199:L199" ca="1">MMULT(G199:I199,TRANSPOSE(cholesky($B$15:$D$17)))</f>
        <v>-0.60980622593267275</v>
      </c>
      <c r="K199" s="2">
        <f ca="1"/>
        <v>0.42800637138642061</v>
      </c>
      <c r="L199" s="104">
        <f ca="1"/>
        <v>-0.15268439526331679</v>
      </c>
      <c r="M199" s="107">
        <f t="shared" ca="1" si="24"/>
        <v>108.4254479727672</v>
      </c>
      <c r="N199" s="13">
        <f t="shared" ca="1" si="25"/>
        <v>106.53393904106079</v>
      </c>
      <c r="O199" s="94">
        <f t="shared" ca="1" si="26"/>
        <v>100.49019111620879</v>
      </c>
      <c r="P199" s="111">
        <f t="shared" ca="1" si="27"/>
        <v>10627.09439219436</v>
      </c>
      <c r="Q199" s="13"/>
      <c r="X199" s="19"/>
      <c r="Y199" s="2"/>
      <c r="Z199" s="2"/>
      <c r="AA199" s="2"/>
    </row>
    <row r="200" spans="6:27" x14ac:dyDescent="0.2">
      <c r="F200" s="100">
        <v>191</v>
      </c>
      <c r="G200" s="103">
        <f t="shared" ca="1" si="29"/>
        <v>-0.42085368228276659</v>
      </c>
      <c r="H200" s="2">
        <f t="shared" ca="1" si="29"/>
        <v>0.296249334796367</v>
      </c>
      <c r="I200" s="104">
        <f t="shared" ca="1" si="29"/>
        <v>-1.7854303519484287</v>
      </c>
      <c r="J200" s="103" cm="1">
        <f t="array" aca="1" ref="J200:L200" ca="1">MMULT(G200:I200,TRANSPOSE(cholesky($B$15:$D$17)))</f>
        <v>-0.42085368228276659</v>
      </c>
      <c r="K200" s="2">
        <f ca="1"/>
        <v>0.46698629092927835</v>
      </c>
      <c r="L200" s="104">
        <f ca="1"/>
        <v>-0.33861571211209773</v>
      </c>
      <c r="M200" s="107">
        <f t="shared" ca="1" si="24"/>
        <v>107.58786333016917</v>
      </c>
      <c r="N200" s="13">
        <f t="shared" ca="1" si="25"/>
        <v>107.17108150340913</v>
      </c>
      <c r="O200" s="94">
        <f t="shared" ca="1" si="26"/>
        <v>99.668060370386556</v>
      </c>
      <c r="P200" s="111">
        <f t="shared" ca="1" si="27"/>
        <v>10587.886819018464</v>
      </c>
      <c r="Q200" s="13"/>
      <c r="X200" s="19"/>
      <c r="Y200" s="2"/>
      <c r="Z200" s="2"/>
      <c r="AA200" s="2"/>
    </row>
    <row r="201" spans="6:27" x14ac:dyDescent="0.2">
      <c r="F201" s="100">
        <v>192</v>
      </c>
      <c r="G201" s="103">
        <f t="shared" ca="1" si="29"/>
        <v>0.36206553952332521</v>
      </c>
      <c r="H201" s="2">
        <f t="shared" ca="1" si="29"/>
        <v>-4.8575866935391517E-2</v>
      </c>
      <c r="I201" s="104">
        <f t="shared" ca="1" si="29"/>
        <v>-0.12732453154707635</v>
      </c>
      <c r="J201" s="103" cm="1">
        <f t="array" aca="1" ref="J201:L201" ca="1">MMULT(G201:I201,TRANSPOSE(cholesky($B$15:$D$17)))</f>
        <v>0.36206553952332521</v>
      </c>
      <c r="K201" s="2">
        <f ca="1"/>
        <v>-0.2231007045385642</v>
      </c>
      <c r="L201" s="104">
        <f ca="1"/>
        <v>-0.27250213146850089</v>
      </c>
      <c r="M201" s="107">
        <f t="shared" ca="1" si="24"/>
        <v>108.34804184007803</v>
      </c>
      <c r="N201" s="13">
        <f t="shared" ca="1" si="25"/>
        <v>106.87874959322345</v>
      </c>
      <c r="O201" s="94">
        <f t="shared" ca="1" si="26"/>
        <v>99.017472087057683</v>
      </c>
      <c r="P201" s="111">
        <f t="shared" ca="1" si="27"/>
        <v>10604.114021541758</v>
      </c>
      <c r="Q201" s="13"/>
      <c r="X201" s="19"/>
      <c r="Y201" s="2"/>
      <c r="Z201" s="2"/>
      <c r="AA201" s="2"/>
    </row>
    <row r="202" spans="6:27" x14ac:dyDescent="0.2">
      <c r="F202" s="100">
        <v>193</v>
      </c>
      <c r="G202" s="103">
        <f t="shared" ca="1" si="29"/>
        <v>0.17711997496969031</v>
      </c>
      <c r="H202" s="2">
        <f t="shared" ca="1" si="29"/>
        <v>-0.62193545225522295</v>
      </c>
      <c r="I202" s="104">
        <f t="shared" ca="1" si="29"/>
        <v>-0.61179520931937692</v>
      </c>
      <c r="J202" s="103" cm="1">
        <f t="array" aca="1" ref="J202:L202" ca="1">MMULT(G202:I202,TRANSPOSE(cholesky($B$15:$D$17)))</f>
        <v>0.17711997496969031</v>
      </c>
      <c r="K202" s="2">
        <f ca="1"/>
        <v>-0.62717188865203211</v>
      </c>
      <c r="L202" s="104">
        <f ca="1"/>
        <v>-0.81968270930487663</v>
      </c>
      <c r="M202" s="107">
        <f t="shared" ref="M202:M261" ca="1" si="30">M201*EXP(B$6*$B$8+B$7*SQRT($B$8)*J202)</f>
        <v>108.7328896322842</v>
      </c>
      <c r="N202" s="13">
        <f t="shared" ref="N202:N261" ca="1" si="31">N201*EXP(C$6*$B$8+C$7*SQRT($B$8)*K202)</f>
        <v>106.04597776352256</v>
      </c>
      <c r="O202" s="94">
        <f t="shared" ref="O202:O261" ca="1" si="32">O201*EXP(D$6*$B$8+D$7*SQRT($B$8)*L202)</f>
        <v>97.02413070543281</v>
      </c>
      <c r="P202" s="111">
        <f t="shared" ref="P202:P261" ca="1" si="33">SUMPRODUCT(M202:O202,$B$11:$D$11)</f>
        <v>10558.506428628543</v>
      </c>
      <c r="Q202" s="13"/>
      <c r="X202" s="19"/>
      <c r="Y202" s="2"/>
      <c r="Z202" s="2"/>
      <c r="AA202" s="2"/>
    </row>
    <row r="203" spans="6:27" x14ac:dyDescent="0.2">
      <c r="F203" s="100">
        <v>194</v>
      </c>
      <c r="G203" s="103">
        <f t="shared" ref="G203:I234" ca="1" si="34">_xlfn.NORM.S.INV(RAND())</f>
        <v>-0.75699926697340991</v>
      </c>
      <c r="H203" s="2">
        <f t="shared" ca="1" si="34"/>
        <v>0.92584437852100576</v>
      </c>
      <c r="I203" s="104">
        <f t="shared" ca="1" si="34"/>
        <v>0.18262244058342916</v>
      </c>
      <c r="J203" s="103" cm="1">
        <f t="array" aca="1" ref="J203:L203" ca="1">MMULT(G203:I203,TRANSPOSE(cholesky($B$15:$D$17)))</f>
        <v>-0.75699926697340991</v>
      </c>
      <c r="K203" s="2">
        <f ca="1"/>
        <v>1.1803043852369115</v>
      </c>
      <c r="L203" s="104">
        <f ca="1"/>
        <v>1.1522989972123241</v>
      </c>
      <c r="M203" s="107">
        <f t="shared" ca="1" si="30"/>
        <v>107.20970670120242</v>
      </c>
      <c r="N203" s="13">
        <f t="shared" ca="1" si="31"/>
        <v>107.64325392822693</v>
      </c>
      <c r="O203" s="94">
        <f t="shared" ca="1" si="32"/>
        <v>99.914256540968267</v>
      </c>
      <c r="P203" s="111">
        <f t="shared" ca="1" si="33"/>
        <v>10588.068083726293</v>
      </c>
      <c r="Q203" s="13"/>
      <c r="X203" s="19"/>
      <c r="Y203" s="2"/>
      <c r="Z203" s="2"/>
      <c r="AA203" s="2"/>
    </row>
    <row r="204" spans="6:27" x14ac:dyDescent="0.2">
      <c r="F204" s="100">
        <v>195</v>
      </c>
      <c r="G204" s="103">
        <f t="shared" ca="1" si="34"/>
        <v>0.17135533794136129</v>
      </c>
      <c r="H204" s="2">
        <f t="shared" ca="1" si="34"/>
        <v>-1.2250254579460382</v>
      </c>
      <c r="I204" s="104">
        <f t="shared" ca="1" si="34"/>
        <v>0.21253206970681551</v>
      </c>
      <c r="J204" s="103" cm="1">
        <f t="array" aca="1" ref="J204:L204" ca="1">MMULT(G204:I204,TRANSPOSE(cholesky($B$15:$D$17)))</f>
        <v>0.17135533794136129</v>
      </c>
      <c r="K204" s="2">
        <f ca="1"/>
        <v>-1.1465808358346152</v>
      </c>
      <c r="L204" s="104">
        <f ca="1"/>
        <v>-0.9133027313283697</v>
      </c>
      <c r="M204" s="107">
        <f t="shared" ca="1" si="30"/>
        <v>107.57879075130964</v>
      </c>
      <c r="N204" s="13">
        <f t="shared" ca="1" si="31"/>
        <v>106.10788499558657</v>
      </c>
      <c r="O204" s="94">
        <f t="shared" ca="1" si="32"/>
        <v>97.672180872929488</v>
      </c>
      <c r="P204" s="111">
        <f t="shared" ca="1" si="33"/>
        <v>10515.619704891669</v>
      </c>
      <c r="Q204" s="13"/>
      <c r="X204" s="19"/>
      <c r="Y204" s="2"/>
      <c r="Z204" s="2"/>
      <c r="AA204" s="2"/>
    </row>
    <row r="205" spans="6:27" x14ac:dyDescent="0.2">
      <c r="F205" s="100">
        <v>196</v>
      </c>
      <c r="G205" s="103">
        <f t="shared" ca="1" si="34"/>
        <v>1.1057554149635922</v>
      </c>
      <c r="H205" s="2">
        <f t="shared" ca="1" si="34"/>
        <v>0.67113885370585602</v>
      </c>
      <c r="I205" s="104">
        <f t="shared" ca="1" si="34"/>
        <v>-1.3611898762425616</v>
      </c>
      <c r="J205" s="103" cm="1">
        <f t="array" aca="1" ref="J205:L205" ca="1">MMULT(G205:I205,TRANSPOSE(cholesky($B$15:$D$17)))</f>
        <v>1.1057554149635922</v>
      </c>
      <c r="K205" s="2">
        <f ca="1"/>
        <v>2.8345589294243134E-2</v>
      </c>
      <c r="L205" s="104">
        <f ca="1"/>
        <v>-0.63725209222429058</v>
      </c>
      <c r="M205" s="107">
        <f t="shared" ca="1" si="30"/>
        <v>109.87229558647608</v>
      </c>
      <c r="N205" s="13">
        <f t="shared" ca="1" si="31"/>
        <v>106.1542097044655</v>
      </c>
      <c r="O205" s="94">
        <f t="shared" ca="1" si="32"/>
        <v>96.14687739422736</v>
      </c>
      <c r="P205" s="111">
        <f t="shared" ca="1" si="33"/>
        <v>10601.178618342316</v>
      </c>
      <c r="Q205" s="13"/>
      <c r="X205" s="19"/>
      <c r="Y205" s="2"/>
      <c r="Z205" s="2"/>
      <c r="AA205" s="2"/>
    </row>
    <row r="206" spans="6:27" x14ac:dyDescent="0.2">
      <c r="F206" s="100">
        <v>197</v>
      </c>
      <c r="G206" s="103">
        <f t="shared" ca="1" si="34"/>
        <v>0.56757496717683453</v>
      </c>
      <c r="H206" s="2">
        <f t="shared" ca="1" si="34"/>
        <v>-1.8401130174873805</v>
      </c>
      <c r="I206" s="104">
        <f t="shared" ca="1" si="34"/>
        <v>0.65962504321316406</v>
      </c>
      <c r="J206" s="103" cm="1">
        <f t="array" aca="1" ref="J206:L206" ca="1">MMULT(G206:I206,TRANSPOSE(cholesky($B$15:$D$17)))</f>
        <v>0.56757496717683453</v>
      </c>
      <c r="K206" s="2">
        <f ca="1"/>
        <v>-1.8773721025669279</v>
      </c>
      <c r="L206" s="104">
        <f ca="1"/>
        <v>-1.3799035624870868</v>
      </c>
      <c r="M206" s="107">
        <f t="shared" ca="1" si="30"/>
        <v>111.07918368528998</v>
      </c>
      <c r="N206" s="13">
        <f t="shared" ca="1" si="31"/>
        <v>103.68106922263738</v>
      </c>
      <c r="O206" s="94">
        <f t="shared" ca="1" si="32"/>
        <v>92.890757660971843</v>
      </c>
      <c r="P206" s="111">
        <f t="shared" ca="1" si="33"/>
        <v>10522.206414163056</v>
      </c>
      <c r="Q206" s="13"/>
      <c r="X206" s="19"/>
      <c r="Y206" s="2"/>
      <c r="Z206" s="2"/>
      <c r="AA206" s="2"/>
    </row>
    <row r="207" spans="6:27" x14ac:dyDescent="0.2">
      <c r="F207" s="100">
        <v>198</v>
      </c>
      <c r="G207" s="103">
        <f t="shared" ca="1" si="34"/>
        <v>0.32383521390854741</v>
      </c>
      <c r="H207" s="2">
        <f t="shared" ca="1" si="34"/>
        <v>-0.47702294332359674</v>
      </c>
      <c r="I207" s="104">
        <f t="shared" ca="1" si="34"/>
        <v>-0.64502862559627461</v>
      </c>
      <c r="J207" s="103" cm="1">
        <f t="array" aca="1" ref="J207:L207" ca="1">MMULT(G207:I207,TRANSPOSE(cholesky($B$15:$D$17)))</f>
        <v>0.32383521390854741</v>
      </c>
      <c r="K207" s="2">
        <f ca="1"/>
        <v>-0.57503159406053295</v>
      </c>
      <c r="L207" s="104">
        <f ca="1"/>
        <v>-0.79863394681568922</v>
      </c>
      <c r="M207" s="107">
        <f t="shared" ca="1" si="30"/>
        <v>111.78323973055105</v>
      </c>
      <c r="N207" s="13">
        <f t="shared" ca="1" si="31"/>
        <v>102.94081312731385</v>
      </c>
      <c r="O207" s="94">
        <f t="shared" ca="1" si="32"/>
        <v>91.069042742872867</v>
      </c>
      <c r="P207" s="111">
        <f t="shared" ca="1" si="33"/>
        <v>10498.767235204426</v>
      </c>
      <c r="Q207" s="13"/>
      <c r="X207" s="19"/>
      <c r="Y207" s="2"/>
      <c r="Z207" s="2"/>
      <c r="AA207" s="2"/>
    </row>
    <row r="208" spans="6:27" x14ac:dyDescent="0.2">
      <c r="F208" s="100">
        <v>199</v>
      </c>
      <c r="G208" s="103">
        <f t="shared" ca="1" si="34"/>
        <v>0.24281784979226537</v>
      </c>
      <c r="H208" s="2">
        <f t="shared" ca="1" si="34"/>
        <v>2.0110758115334941</v>
      </c>
      <c r="I208" s="104">
        <f t="shared" ca="1" si="34"/>
        <v>0.50204131018969722</v>
      </c>
      <c r="J208" s="103" cm="1">
        <f t="array" aca="1" ref="J208:L208" ca="1">MMULT(G208:I208,TRANSPOSE(cholesky($B$15:$D$17)))</f>
        <v>0.24281784979226537</v>
      </c>
      <c r="K208" s="2">
        <f ca="1"/>
        <v>1.620233816828279</v>
      </c>
      <c r="L208" s="104">
        <f ca="1"/>
        <v>1.6049214213469161</v>
      </c>
      <c r="M208" s="107">
        <f t="shared" ca="1" si="30"/>
        <v>112.31965573645654</v>
      </c>
      <c r="N208" s="13">
        <f t="shared" ca="1" si="31"/>
        <v>105.07207945790613</v>
      </c>
      <c r="O208" s="94">
        <f t="shared" ca="1" si="32"/>
        <v>94.857485179482254</v>
      </c>
      <c r="P208" s="111">
        <f t="shared" ca="1" si="33"/>
        <v>10665.294874149655</v>
      </c>
      <c r="Q208" s="13"/>
      <c r="X208" s="19"/>
      <c r="Y208" s="2"/>
      <c r="Z208" s="2"/>
      <c r="AA208" s="2"/>
    </row>
    <row r="209" spans="6:27" x14ac:dyDescent="0.2">
      <c r="F209" s="100">
        <v>200</v>
      </c>
      <c r="G209" s="103">
        <f t="shared" ca="1" si="34"/>
        <v>-0.22509251242367145</v>
      </c>
      <c r="H209" s="2">
        <f t="shared" ca="1" si="34"/>
        <v>0.53871117774916244</v>
      </c>
      <c r="I209" s="104">
        <f t="shared" ca="1" si="34"/>
        <v>-0.17198689067975764</v>
      </c>
      <c r="J209" s="103" cm="1">
        <f t="array" aca="1" ref="J209:L209" ca="1">MMULT(G209:I209,TRANSPOSE(cholesky($B$15:$D$17)))</f>
        <v>-0.22509251242367145</v>
      </c>
      <c r="K209" s="2">
        <f ca="1"/>
        <v>0.57908382144524462</v>
      </c>
      <c r="L209" s="104">
        <f ca="1"/>
        <v>0.4425719832793949</v>
      </c>
      <c r="M209" s="107">
        <f t="shared" ca="1" si="30"/>
        <v>111.86507295613109</v>
      </c>
      <c r="N209" s="13">
        <f t="shared" ca="1" si="31"/>
        <v>105.8498648878808</v>
      </c>
      <c r="O209" s="94">
        <f t="shared" ca="1" si="32"/>
        <v>95.95168996881165</v>
      </c>
      <c r="P209" s="111">
        <f t="shared" ca="1" si="33"/>
        <v>10687.783393819211</v>
      </c>
      <c r="Q209" s="13"/>
      <c r="X209" s="19"/>
      <c r="Y209" s="2"/>
      <c r="Z209" s="2"/>
      <c r="AA209" s="2"/>
    </row>
    <row r="210" spans="6:27" x14ac:dyDescent="0.2">
      <c r="F210" s="100">
        <v>201</v>
      </c>
      <c r="G210" s="103">
        <f t="shared" ca="1" si="34"/>
        <v>-0.42269321647704455</v>
      </c>
      <c r="H210" s="2">
        <f t="shared" ca="1" si="34"/>
        <v>0.49454459765614112</v>
      </c>
      <c r="I210" s="104">
        <f t="shared" ca="1" si="34"/>
        <v>0.50431728969249234</v>
      </c>
      <c r="J210" s="103" cm="1">
        <f t="array" aca="1" ref="J210:L210" ca="1">MMULT(G210:I210,TRANSPOSE(cholesky($B$15:$D$17)))</f>
        <v>-0.42269321647704455</v>
      </c>
      <c r="K210" s="2">
        <f ca="1"/>
        <v>0.63963479311309457</v>
      </c>
      <c r="L210" s="104">
        <f ca="1"/>
        <v>0.80041967407787706</v>
      </c>
      <c r="M210" s="107">
        <f t="shared" ca="1" si="30"/>
        <v>110.99705851128374</v>
      </c>
      <c r="N210" s="13">
        <f t="shared" ca="1" si="31"/>
        <v>106.71478631746396</v>
      </c>
      <c r="O210" s="94">
        <f t="shared" ca="1" si="32"/>
        <v>97.937642551562135</v>
      </c>
      <c r="P210" s="111">
        <f t="shared" ca="1" si="33"/>
        <v>10710.049366119349</v>
      </c>
      <c r="Q210" s="13"/>
      <c r="X210" s="19"/>
      <c r="Y210" s="2"/>
      <c r="Z210" s="2"/>
      <c r="AA210" s="2"/>
    </row>
    <row r="211" spans="6:27" x14ac:dyDescent="0.2">
      <c r="F211" s="100">
        <v>202</v>
      </c>
      <c r="G211" s="103">
        <f t="shared" ca="1" si="34"/>
        <v>1.8224635415693733</v>
      </c>
      <c r="H211" s="2">
        <f t="shared" ca="1" si="34"/>
        <v>0.77953151299770507</v>
      </c>
      <c r="I211" s="104">
        <f t="shared" ca="1" si="34"/>
        <v>1.0094178508304206</v>
      </c>
      <c r="J211" s="103" cm="1">
        <f t="array" aca="1" ref="J211:L211" ca="1">MMULT(G211:I211,TRANSPOSE(cholesky($B$15:$D$17)))</f>
        <v>1.8224635415693733</v>
      </c>
      <c r="K211" s="2">
        <f ca="1"/>
        <v>-0.23613767747815473</v>
      </c>
      <c r="L211" s="104">
        <f ca="1"/>
        <v>0.10996813325271443</v>
      </c>
      <c r="M211" s="107">
        <f t="shared" ca="1" si="30"/>
        <v>114.90933629268713</v>
      </c>
      <c r="N211" s="13">
        <f t="shared" ca="1" si="31"/>
        <v>106.40622034760037</v>
      </c>
      <c r="O211" s="94">
        <f t="shared" ca="1" si="32"/>
        <v>98.240580410711644</v>
      </c>
      <c r="P211" s="111">
        <f t="shared" ca="1" si="33"/>
        <v>10902.465033276601</v>
      </c>
      <c r="Q211" s="13"/>
      <c r="X211" s="19"/>
      <c r="Y211" s="2"/>
      <c r="Z211" s="2"/>
      <c r="AA211" s="2"/>
    </row>
    <row r="212" spans="6:27" x14ac:dyDescent="0.2">
      <c r="F212" s="100">
        <v>203</v>
      </c>
      <c r="G212" s="103">
        <f t="shared" ca="1" si="34"/>
        <v>0.5447237531881044</v>
      </c>
      <c r="H212" s="2">
        <f t="shared" ca="1" si="34"/>
        <v>0.19107978271487963</v>
      </c>
      <c r="I212" s="104">
        <f t="shared" ca="1" si="34"/>
        <v>1.8350752423851433</v>
      </c>
      <c r="J212" s="103" cm="1">
        <f t="array" aca="1" ref="J212:L212" ca="1">MMULT(G212:I212,TRANSPOSE(cholesky($B$15:$D$17)))</f>
        <v>0.5447237531881044</v>
      </c>
      <c r="K212" s="2">
        <f ca="1"/>
        <v>-0.10688193061335577</v>
      </c>
      <c r="L212" s="104">
        <f ca="1"/>
        <v>0.66389719712028916</v>
      </c>
      <c r="M212" s="107">
        <f t="shared" ca="1" si="30"/>
        <v>116.12139602882361</v>
      </c>
      <c r="N212" s="13">
        <f t="shared" ca="1" si="31"/>
        <v>106.27146558545655</v>
      </c>
      <c r="O212" s="94">
        <f t="shared" ca="1" si="32"/>
        <v>99.929553200387531</v>
      </c>
      <c r="P212" s="111">
        <f t="shared" ca="1" si="33"/>
        <v>10992.804833012628</v>
      </c>
      <c r="Q212" s="13"/>
      <c r="X212" s="19"/>
      <c r="Y212" s="2"/>
      <c r="Z212" s="2"/>
      <c r="AA212" s="2"/>
    </row>
    <row r="213" spans="6:27" x14ac:dyDescent="0.2">
      <c r="F213" s="100">
        <v>204</v>
      </c>
      <c r="G213" s="103">
        <f t="shared" ca="1" si="34"/>
        <v>0.19153432745587773</v>
      </c>
      <c r="H213" s="2">
        <f t="shared" ca="1" si="34"/>
        <v>1.0464552381106638</v>
      </c>
      <c r="I213" s="104">
        <f t="shared" ca="1" si="34"/>
        <v>-0.48146759271996753</v>
      </c>
      <c r="J213" s="103" cm="1">
        <f t="array" aca="1" ref="J213:L213" ca="1">MMULT(G213:I213,TRANSPOSE(cholesky($B$15:$D$17)))</f>
        <v>0.19153432745587773</v>
      </c>
      <c r="K213" s="2">
        <f ca="1"/>
        <v>0.81048965639918946</v>
      </c>
      <c r="L213" s="104">
        <f ca="1"/>
        <v>0.48163763884192234</v>
      </c>
      <c r="M213" s="107">
        <f t="shared" ca="1" si="30"/>
        <v>116.56560326094673</v>
      </c>
      <c r="N213" s="13">
        <f t="shared" ca="1" si="31"/>
        <v>107.37070627513211</v>
      </c>
      <c r="O213" s="94">
        <f t="shared" ca="1" si="32"/>
        <v>101.18181609084488</v>
      </c>
      <c r="P213" s="111">
        <f t="shared" ca="1" si="33"/>
        <v>11073.037673118197</v>
      </c>
      <c r="Q213" s="13"/>
      <c r="X213" s="19"/>
      <c r="Y213" s="2"/>
      <c r="Z213" s="2"/>
      <c r="AA213" s="2"/>
    </row>
    <row r="214" spans="6:27" x14ac:dyDescent="0.2">
      <c r="F214" s="100">
        <v>205</v>
      </c>
      <c r="G214" s="103">
        <f t="shared" ca="1" si="34"/>
        <v>1.4174447039837794</v>
      </c>
      <c r="H214" s="2">
        <f t="shared" ca="1" si="34"/>
        <v>0.83374162062841051</v>
      </c>
      <c r="I214" s="104">
        <f t="shared" ca="1" si="34"/>
        <v>-2.0077805489690403</v>
      </c>
      <c r="J214" s="103" cm="1">
        <f t="array" aca="1" ref="J214:L214" ca="1">MMULT(G214:I214,TRANSPOSE(cholesky($B$15:$D$17)))</f>
        <v>1.4174447039837794</v>
      </c>
      <c r="K214" s="2">
        <f ca="1"/>
        <v>1.3319071664721682E-2</v>
      </c>
      <c r="L214" s="104">
        <f ca="1"/>
        <v>-0.95041345930118215</v>
      </c>
      <c r="M214" s="107">
        <f t="shared" ca="1" si="30"/>
        <v>119.75402319689131</v>
      </c>
      <c r="N214" s="13">
        <f t="shared" ca="1" si="31"/>
        <v>107.39724833072879</v>
      </c>
      <c r="O214" s="94">
        <f t="shared" ca="1" si="32"/>
        <v>98.818847425496656</v>
      </c>
      <c r="P214" s="111">
        <f t="shared" ca="1" si="33"/>
        <v>11185.995558276361</v>
      </c>
      <c r="Q214" s="13"/>
      <c r="X214" s="19"/>
      <c r="Y214" s="2"/>
      <c r="Z214" s="2"/>
      <c r="AA214" s="2"/>
    </row>
    <row r="215" spans="6:27" x14ac:dyDescent="0.2">
      <c r="F215" s="100">
        <v>206</v>
      </c>
      <c r="G215" s="103">
        <f t="shared" ca="1" si="34"/>
        <v>-1.0026650536522808</v>
      </c>
      <c r="H215" s="2">
        <f t="shared" ca="1" si="34"/>
        <v>2.1094631872360252</v>
      </c>
      <c r="I215" s="104">
        <f t="shared" ca="1" si="34"/>
        <v>1.5817851227636948</v>
      </c>
      <c r="J215" s="103" cm="1">
        <f t="array" aca="1" ref="J215:L215" ca="1">MMULT(G215:I215,TRANSPOSE(cholesky($B$15:$D$17)))</f>
        <v>-1.0026650536522808</v>
      </c>
      <c r="K215" s="2">
        <f ca="1"/>
        <v>2.3281812353206277</v>
      </c>
      <c r="L215" s="104">
        <f ca="1"/>
        <v>2.7680106889367462</v>
      </c>
      <c r="M215" s="107">
        <f t="shared" ca="1" si="30"/>
        <v>117.52953416884603</v>
      </c>
      <c r="N215" s="13">
        <f t="shared" ca="1" si="31"/>
        <v>110.60289371397502</v>
      </c>
      <c r="O215" s="94">
        <f t="shared" ca="1" si="32"/>
        <v>105.99088752973154</v>
      </c>
      <c r="P215" s="111">
        <f t="shared" ca="1" si="33"/>
        <v>11314.381270456182</v>
      </c>
      <c r="Q215" s="13"/>
      <c r="X215" s="19"/>
      <c r="Y215" s="2"/>
      <c r="Z215" s="2"/>
      <c r="AA215" s="2"/>
    </row>
    <row r="216" spans="6:27" x14ac:dyDescent="0.2">
      <c r="F216" s="100">
        <v>207</v>
      </c>
      <c r="G216" s="103">
        <f t="shared" ca="1" si="34"/>
        <v>-0.43839325982276456</v>
      </c>
      <c r="H216" s="2">
        <f t="shared" ca="1" si="34"/>
        <v>-0.1612950886625209</v>
      </c>
      <c r="I216" s="104">
        <f t="shared" ca="1" si="34"/>
        <v>7.1835122410988064E-2</v>
      </c>
      <c r="J216" s="103" cm="1">
        <f t="array" aca="1" ref="J216:L216" ca="1">MMULT(G216:I216,TRANSPOSE(cholesky($B$15:$D$17)))</f>
        <v>-0.43839325982276456</v>
      </c>
      <c r="K216" s="2">
        <f ca="1"/>
        <v>7.9510985623975794E-2</v>
      </c>
      <c r="L216" s="104">
        <f ca="1"/>
        <v>0.12917205828789671</v>
      </c>
      <c r="M216" s="107">
        <f t="shared" ca="1" si="30"/>
        <v>116.58297082715679</v>
      </c>
      <c r="N216" s="13">
        <f t="shared" ca="1" si="31"/>
        <v>110.72253219474223</v>
      </c>
      <c r="O216" s="94">
        <f t="shared" ca="1" si="32"/>
        <v>106.37019483802018</v>
      </c>
      <c r="P216" s="111">
        <f t="shared" ca="1" si="33"/>
        <v>11278.228403960511</v>
      </c>
      <c r="Q216" s="13"/>
      <c r="X216" s="19"/>
      <c r="Y216" s="2"/>
      <c r="Z216" s="2"/>
      <c r="AA216" s="2"/>
    </row>
    <row r="217" spans="6:27" x14ac:dyDescent="0.2">
      <c r="F217" s="100">
        <v>208</v>
      </c>
      <c r="G217" s="103">
        <f t="shared" ca="1" si="34"/>
        <v>1.2242339168495566</v>
      </c>
      <c r="H217" s="2">
        <f t="shared" ca="1" si="34"/>
        <v>-5.9470527783112744E-2</v>
      </c>
      <c r="I217" s="104">
        <f t="shared" ca="1" si="34"/>
        <v>0.58923040149035577</v>
      </c>
      <c r="J217" s="103" cm="1">
        <f t="array" aca="1" ref="J217:L217" ca="1">MMULT(G217:I217,TRANSPOSE(cholesky($B$15:$D$17)))</f>
        <v>1.2242339168495566</v>
      </c>
      <c r="K217" s="2">
        <f ca="1"/>
        <v>-0.66361994626142218</v>
      </c>
      <c r="L217" s="104">
        <f ca="1"/>
        <v>-0.40217625163801962</v>
      </c>
      <c r="M217" s="107">
        <f t="shared" ca="1" si="30"/>
        <v>119.3353353795367</v>
      </c>
      <c r="N217" s="13">
        <f t="shared" ca="1" si="31"/>
        <v>109.80937429246923</v>
      </c>
      <c r="O217" s="94">
        <f t="shared" ca="1" si="32"/>
        <v>105.33112771444398</v>
      </c>
      <c r="P217" s="111">
        <f t="shared" ca="1" si="33"/>
        <v>11367.670552039792</v>
      </c>
      <c r="Q217" s="13"/>
      <c r="X217" s="19"/>
      <c r="Y217" s="2"/>
      <c r="Z217" s="2"/>
      <c r="AA217" s="2"/>
    </row>
    <row r="218" spans="6:27" x14ac:dyDescent="0.2">
      <c r="F218" s="100">
        <v>209</v>
      </c>
      <c r="G218" s="103">
        <f t="shared" ca="1" si="34"/>
        <v>1.8571400441294406</v>
      </c>
      <c r="H218" s="2">
        <f t="shared" ca="1" si="34"/>
        <v>1.0264629095719306</v>
      </c>
      <c r="I218" s="104">
        <f t="shared" ca="1" si="34"/>
        <v>0.82915608067959001</v>
      </c>
      <c r="J218" s="103" cm="1">
        <f t="array" aca="1" ref="J218:L218" ca="1">MMULT(G218:I218,TRANSPOSE(cholesky($B$15:$D$17)))</f>
        <v>1.8571400441294406</v>
      </c>
      <c r="K218" s="2">
        <f ca="1"/>
        <v>-3.9627066332939331E-2</v>
      </c>
      <c r="L218" s="104">
        <f ca="1"/>
        <v>0.20008357672899463</v>
      </c>
      <c r="M218" s="107">
        <f t="shared" ca="1" si="30"/>
        <v>123.62249602262742</v>
      </c>
      <c r="N218" s="13">
        <f t="shared" ca="1" si="31"/>
        <v>109.76327621966479</v>
      </c>
      <c r="O218" s="94">
        <f t="shared" ca="1" si="32"/>
        <v>105.89712223119631</v>
      </c>
      <c r="P218" s="111">
        <f t="shared" ca="1" si="33"/>
        <v>11591.965532345241</v>
      </c>
      <c r="Q218" s="13"/>
      <c r="X218" s="19"/>
      <c r="Y218" s="2"/>
      <c r="Z218" s="2"/>
      <c r="AA218" s="2"/>
    </row>
    <row r="219" spans="6:27" x14ac:dyDescent="0.2">
      <c r="F219" s="100">
        <v>210</v>
      </c>
      <c r="G219" s="103">
        <f t="shared" ca="1" si="34"/>
        <v>-0.34067302396028737</v>
      </c>
      <c r="H219" s="2">
        <f t="shared" ca="1" si="34"/>
        <v>-0.26018683635426204</v>
      </c>
      <c r="I219" s="104">
        <f t="shared" ca="1" si="34"/>
        <v>0.51112436163816843</v>
      </c>
      <c r="J219" s="103" cm="1">
        <f t="array" aca="1" ref="J219:L219" ca="1">MMULT(G219:I219,TRANSPOSE(cholesky($B$15:$D$17)))</f>
        <v>-0.34067302396028737</v>
      </c>
      <c r="K219" s="2">
        <f ca="1"/>
        <v>-5.4991898032951736E-2</v>
      </c>
      <c r="L219" s="104">
        <f ca="1"/>
        <v>0.19588285346320866</v>
      </c>
      <c r="M219" s="107">
        <f t="shared" ca="1" si="30"/>
        <v>122.85353000427284</v>
      </c>
      <c r="N219" s="13">
        <f t="shared" ca="1" si="31"/>
        <v>109.69596064374906</v>
      </c>
      <c r="O219" s="94">
        <f t="shared" ca="1" si="32"/>
        <v>106.45488944413347</v>
      </c>
      <c r="P219" s="111">
        <f t="shared" ca="1" si="33"/>
        <v>11562.653108408782</v>
      </c>
      <c r="Q219" s="13"/>
      <c r="X219" s="19"/>
      <c r="Y219" s="2"/>
      <c r="Z219" s="2"/>
      <c r="AA219" s="2"/>
    </row>
    <row r="220" spans="6:27" x14ac:dyDescent="0.2">
      <c r="F220" s="100">
        <v>211</v>
      </c>
      <c r="G220" s="103">
        <f t="shared" ca="1" si="34"/>
        <v>5.818503532120594E-2</v>
      </c>
      <c r="H220" s="2">
        <f t="shared" ca="1" si="34"/>
        <v>1.5386915178756939</v>
      </c>
      <c r="I220" s="104">
        <f t="shared" ca="1" si="34"/>
        <v>0.48606402655166181</v>
      </c>
      <c r="J220" s="103" cm="1">
        <f t="array" aca="1" ref="J220:L220" ca="1">MMULT(G220:I220,TRANSPOSE(cholesky($B$15:$D$17)))</f>
        <v>5.818503532120594E-2</v>
      </c>
      <c r="K220" s="2">
        <f ca="1"/>
        <v>1.3034534254073855</v>
      </c>
      <c r="L220" s="104">
        <f ca="1"/>
        <v>1.3357842942586775</v>
      </c>
      <c r="M220" s="107">
        <f t="shared" ca="1" si="30"/>
        <v>123.01309822376493</v>
      </c>
      <c r="N220" s="13">
        <f t="shared" ca="1" si="31"/>
        <v>111.52110766610889</v>
      </c>
      <c r="O220" s="94">
        <f t="shared" ca="1" si="32"/>
        <v>110.13395337657826</v>
      </c>
      <c r="P220" s="111">
        <f t="shared" ca="1" si="33"/>
        <v>11698.967208703078</v>
      </c>
      <c r="Q220" s="13"/>
      <c r="X220" s="19"/>
      <c r="Y220" s="2"/>
      <c r="Z220" s="2"/>
      <c r="AA220" s="2"/>
    </row>
    <row r="221" spans="6:27" x14ac:dyDescent="0.2">
      <c r="F221" s="100">
        <v>212</v>
      </c>
      <c r="G221" s="103">
        <f t="shared" ca="1" si="34"/>
        <v>0.60431253738820179</v>
      </c>
      <c r="H221" s="2">
        <f t="shared" ca="1" si="34"/>
        <v>0.92449721316736244</v>
      </c>
      <c r="I221" s="104">
        <f t="shared" ca="1" si="34"/>
        <v>1.5111587779527234</v>
      </c>
      <c r="J221" s="103" cm="1">
        <f t="array" aca="1" ref="J221:L221" ca="1">MMULT(G221:I221,TRANSPOSE(cholesky($B$15:$D$17)))</f>
        <v>0.60431253738820179</v>
      </c>
      <c r="K221" s="2">
        <f ca="1"/>
        <v>0.49848180363675237</v>
      </c>
      <c r="L221" s="104">
        <f ca="1"/>
        <v>1.0446252735949386</v>
      </c>
      <c r="M221" s="107">
        <f t="shared" ca="1" si="30"/>
        <v>124.45070397806427</v>
      </c>
      <c r="N221" s="13">
        <f t="shared" ca="1" si="31"/>
        <v>112.23260240424793</v>
      </c>
      <c r="O221" s="94">
        <f t="shared" ca="1" si="32"/>
        <v>113.10730002919551</v>
      </c>
      <c r="P221" s="111">
        <f t="shared" ca="1" si="33"/>
        <v>11851.659271614562</v>
      </c>
      <c r="Q221" s="13"/>
      <c r="X221" s="19"/>
      <c r="Y221" s="2"/>
      <c r="Z221" s="2"/>
      <c r="AA221" s="2"/>
    </row>
    <row r="222" spans="6:27" x14ac:dyDescent="0.2">
      <c r="F222" s="100">
        <v>213</v>
      </c>
      <c r="G222" s="103">
        <f t="shared" ca="1" si="34"/>
        <v>0.38003349661995456</v>
      </c>
      <c r="H222" s="2">
        <f t="shared" ca="1" si="34"/>
        <v>0.78816612821315268</v>
      </c>
      <c r="I222" s="104">
        <f t="shared" ca="1" si="34"/>
        <v>0.53323186134930112</v>
      </c>
      <c r="J222" s="103" cm="1">
        <f t="array" aca="1" ref="J222:L222" ca="1">MMULT(G222:I222,TRANSPOSE(cholesky($B$15:$D$17)))</f>
        <v>0.38003349661995456</v>
      </c>
      <c r="K222" s="2">
        <f ca="1"/>
        <v>0.49255514112503584</v>
      </c>
      <c r="L222" s="104">
        <f ca="1"/>
        <v>0.63192805090264703</v>
      </c>
      <c r="M222" s="107">
        <f t="shared" ca="1" si="30"/>
        <v>125.37259406953342</v>
      </c>
      <c r="N222" s="13">
        <f t="shared" ca="1" si="31"/>
        <v>112.94020297660923</v>
      </c>
      <c r="O222" s="94">
        <f t="shared" ca="1" si="32"/>
        <v>114.95922226113717</v>
      </c>
      <c r="P222" s="111">
        <f t="shared" ca="1" si="33"/>
        <v>11956.020237997691</v>
      </c>
      <c r="Q222" s="13"/>
      <c r="X222" s="19"/>
      <c r="Y222" s="2"/>
      <c r="Z222" s="2"/>
      <c r="AA222" s="2"/>
    </row>
    <row r="223" spans="6:27" x14ac:dyDescent="0.2">
      <c r="F223" s="100">
        <v>214</v>
      </c>
      <c r="G223" s="103">
        <f t="shared" ca="1" si="34"/>
        <v>-0.43952430271362375</v>
      </c>
      <c r="H223" s="2">
        <f t="shared" ca="1" si="34"/>
        <v>-1.5340849115740196</v>
      </c>
      <c r="I223" s="104">
        <f t="shared" ca="1" si="34"/>
        <v>-0.92676503263235055</v>
      </c>
      <c r="J223" s="103" cm="1">
        <f t="array" aca="1" ref="J223:L223" ca="1">MMULT(G223:I223,TRANSPOSE(cholesky($B$15:$D$17)))</f>
        <v>-0.43952430271362375</v>
      </c>
      <c r="K223" s="2">
        <f ca="1"/>
        <v>-1.1087943536286931</v>
      </c>
      <c r="L223" s="104">
        <f ca="1"/>
        <v>-1.3320617439534101</v>
      </c>
      <c r="M223" s="107">
        <f t="shared" ca="1" si="30"/>
        <v>124.36020583577167</v>
      </c>
      <c r="N223" s="13">
        <f t="shared" ca="1" si="31"/>
        <v>111.38229362557016</v>
      </c>
      <c r="O223" s="94">
        <f t="shared" ca="1" si="32"/>
        <v>111.19997263862899</v>
      </c>
      <c r="P223" s="111">
        <f t="shared" ca="1" si="33"/>
        <v>11783.478553328267</v>
      </c>
      <c r="Q223" s="13"/>
      <c r="X223" s="19"/>
      <c r="Y223" s="2"/>
      <c r="Z223" s="2"/>
      <c r="AA223" s="2"/>
    </row>
    <row r="224" spans="6:27" x14ac:dyDescent="0.2">
      <c r="F224" s="100">
        <v>215</v>
      </c>
      <c r="G224" s="103">
        <f t="shared" ca="1" si="34"/>
        <v>-1.5502751002758024</v>
      </c>
      <c r="H224" s="2">
        <f t="shared" ca="1" si="34"/>
        <v>0.20104775090532984</v>
      </c>
      <c r="I224" s="104">
        <f t="shared" ca="1" si="34"/>
        <v>-0.90210080508580082</v>
      </c>
      <c r="J224" s="103" cm="1">
        <f t="array" aca="1" ref="J224:L224" ca="1">MMULT(G224:I224,TRANSPOSE(cholesky($B$15:$D$17)))</f>
        <v>-1.5502751002758024</v>
      </c>
      <c r="K224" s="2">
        <f ca="1"/>
        <v>0.94925000979564267</v>
      </c>
      <c r="L224" s="104">
        <f ca="1"/>
        <v>0.53628292173554082</v>
      </c>
      <c r="M224" s="107">
        <f t="shared" ca="1" si="30"/>
        <v>120.79358834567344</v>
      </c>
      <c r="N224" s="13">
        <f t="shared" ca="1" si="31"/>
        <v>112.73130573189376</v>
      </c>
      <c r="O224" s="94">
        <f t="shared" ca="1" si="32"/>
        <v>112.74861060784004</v>
      </c>
      <c r="P224" s="111">
        <f t="shared" ca="1" si="33"/>
        <v>11676.590801397286</v>
      </c>
      <c r="Q224" s="13"/>
      <c r="X224" s="19"/>
      <c r="Y224" s="2"/>
      <c r="Z224" s="2"/>
      <c r="AA224" s="2"/>
    </row>
    <row r="225" spans="6:27" x14ac:dyDescent="0.2">
      <c r="F225" s="100">
        <v>216</v>
      </c>
      <c r="G225" s="103">
        <f t="shared" ca="1" si="34"/>
        <v>0.9191965766941127</v>
      </c>
      <c r="H225" s="2">
        <f t="shared" ca="1" si="34"/>
        <v>-2.5553299269777567</v>
      </c>
      <c r="I225" s="104">
        <f t="shared" ca="1" si="34"/>
        <v>0.46142436129906339</v>
      </c>
      <c r="J225" s="103" cm="1">
        <f t="array" aca="1" ref="J225:L225" ca="1">MMULT(G225:I225,TRANSPOSE(cholesky($B$15:$D$17)))</f>
        <v>0.9191965766941127</v>
      </c>
      <c r="K225" s="2">
        <f ca="1"/>
        <v>-2.672578920160428</v>
      </c>
      <c r="L225" s="104">
        <f ca="1"/>
        <v>-2.1781567267514661</v>
      </c>
      <c r="M225" s="107">
        <f t="shared" ca="1" si="30"/>
        <v>122.9346363908687</v>
      </c>
      <c r="N225" s="13">
        <f t="shared" ca="1" si="31"/>
        <v>109.00733760671312</v>
      </c>
      <c r="O225" s="94">
        <f t="shared" ca="1" si="32"/>
        <v>106.76111038402821</v>
      </c>
      <c r="P225" s="111">
        <f t="shared" ca="1" si="33"/>
        <v>11552.174155425395</v>
      </c>
      <c r="Q225" s="13"/>
      <c r="X225" s="19"/>
      <c r="Y225" s="2"/>
      <c r="Z225" s="2"/>
      <c r="AA225" s="2"/>
    </row>
    <row r="226" spans="6:27" x14ac:dyDescent="0.2">
      <c r="F226" s="100">
        <v>217</v>
      </c>
      <c r="G226" s="103">
        <f t="shared" ca="1" si="34"/>
        <v>0.73758056617565715</v>
      </c>
      <c r="H226" s="2">
        <f t="shared" ca="1" si="34"/>
        <v>2.2872202498941241</v>
      </c>
      <c r="I226" s="104">
        <f t="shared" ca="1" si="34"/>
        <v>-0.54836854271777002</v>
      </c>
      <c r="J226" s="103" cm="1">
        <f t="array" aca="1" ref="J226:L226" ca="1">MMULT(G226:I226,TRANSPOSE(cholesky($B$15:$D$17)))</f>
        <v>0.73758056617565715</v>
      </c>
      <c r="K226" s="2">
        <f ca="1"/>
        <v>1.6120005573706746</v>
      </c>
      <c r="L226" s="104">
        <f ca="1"/>
        <v>1.1109728231416969</v>
      </c>
      <c r="M226" s="107">
        <f t="shared" ca="1" si="30"/>
        <v>124.68495275777585</v>
      </c>
      <c r="N226" s="13">
        <f t="shared" ca="1" si="31"/>
        <v>111.25266330434589</v>
      </c>
      <c r="O226" s="94">
        <f t="shared" ca="1" si="32"/>
        <v>109.82685380994188</v>
      </c>
      <c r="P226" s="111">
        <f t="shared" ca="1" si="33"/>
        <v>11768.364613218007</v>
      </c>
      <c r="Q226" s="13"/>
      <c r="X226" s="19"/>
      <c r="Y226" s="2"/>
      <c r="Z226" s="2"/>
      <c r="AA226" s="2"/>
    </row>
    <row r="227" spans="6:27" x14ac:dyDescent="0.2">
      <c r="F227" s="100">
        <v>218</v>
      </c>
      <c r="G227" s="103">
        <f t="shared" ca="1" si="34"/>
        <v>0.15434190602738185</v>
      </c>
      <c r="H227" s="2">
        <f t="shared" ca="1" si="34"/>
        <v>-0.99967212292252405</v>
      </c>
      <c r="I227" s="104">
        <f t="shared" ca="1" si="34"/>
        <v>-1.0014899730408446</v>
      </c>
      <c r="J227" s="103" cm="1">
        <f t="array" aca="1" ref="J227:L227" ca="1">MMULT(G227:I227,TRANSPOSE(cholesky($B$15:$D$17)))</f>
        <v>0.15434190602738185</v>
      </c>
      <c r="K227" s="2">
        <f ca="1"/>
        <v>-0.94291240691971678</v>
      </c>
      <c r="L227" s="104">
        <f ca="1"/>
        <v>-1.2601733348877928</v>
      </c>
      <c r="M227" s="107">
        <f t="shared" ca="1" si="30"/>
        <v>125.07397702177161</v>
      </c>
      <c r="N227" s="13">
        <f t="shared" ca="1" si="31"/>
        <v>109.94757331522386</v>
      </c>
      <c r="O227" s="94">
        <f t="shared" ca="1" si="32"/>
        <v>106.42804748443737</v>
      </c>
      <c r="P227" s="111">
        <f t="shared" ca="1" si="33"/>
        <v>11680.687000234044</v>
      </c>
      <c r="Q227" s="13"/>
      <c r="X227" s="19"/>
      <c r="Y227" s="2"/>
      <c r="Z227" s="2"/>
      <c r="AA227" s="2"/>
    </row>
    <row r="228" spans="6:27" x14ac:dyDescent="0.2">
      <c r="F228" s="100">
        <v>219</v>
      </c>
      <c r="G228" s="103">
        <f t="shared" ca="1" si="34"/>
        <v>0.3782450224781243</v>
      </c>
      <c r="H228" s="2">
        <f t="shared" ca="1" si="34"/>
        <v>-0.19969626126782014</v>
      </c>
      <c r="I228" s="104">
        <f t="shared" ca="1" si="34"/>
        <v>0.77692174533042679</v>
      </c>
      <c r="J228" s="103" cm="1">
        <f t="array" aca="1" ref="J228:L228" ca="1">MMULT(G228:I228,TRANSPOSE(cholesky($B$15:$D$17)))</f>
        <v>0.3782450224781243</v>
      </c>
      <c r="K228" s="2">
        <f ca="1"/>
        <v>-0.36206454653776887</v>
      </c>
      <c r="L228" s="104">
        <f ca="1"/>
        <v>-3.3370502018770232E-3</v>
      </c>
      <c r="M228" s="107">
        <f t="shared" ca="1" si="30"/>
        <v>125.99622549957816</v>
      </c>
      <c r="N228" s="13">
        <f t="shared" ca="1" si="31"/>
        <v>109.45586695603612</v>
      </c>
      <c r="O228" s="94">
        <f t="shared" ca="1" si="32"/>
        <v>106.45288798122894</v>
      </c>
      <c r="P228" s="111">
        <f t="shared" ca="1" si="33"/>
        <v>11712.54504328457</v>
      </c>
      <c r="Q228" s="13"/>
      <c r="X228" s="19"/>
      <c r="Y228" s="2"/>
      <c r="Z228" s="2"/>
      <c r="AA228" s="2"/>
    </row>
    <row r="229" spans="6:27" x14ac:dyDescent="0.2">
      <c r="F229" s="100">
        <v>220</v>
      </c>
      <c r="G229" s="103">
        <f t="shared" ca="1" si="34"/>
        <v>-0.16172127631203559</v>
      </c>
      <c r="H229" s="2">
        <f t="shared" ca="1" si="34"/>
        <v>-0.88138991479154183</v>
      </c>
      <c r="I229" s="104">
        <f t="shared" ca="1" si="34"/>
        <v>-0.54335748016642094</v>
      </c>
      <c r="J229" s="103" cm="1">
        <f t="array" aca="1" ref="J229:L229" ca="1">MMULT(G229:I229,TRANSPOSE(cholesky($B$15:$D$17)))</f>
        <v>-0.16172127631203559</v>
      </c>
      <c r="K229" s="2">
        <f ca="1"/>
        <v>-0.68244541869285924</v>
      </c>
      <c r="L229" s="104">
        <f ca="1"/>
        <v>-0.81542854014626664</v>
      </c>
      <c r="M229" s="107">
        <f t="shared" ca="1" si="30"/>
        <v>125.63666346421056</v>
      </c>
      <c r="N229" s="13">
        <f t="shared" ca="1" si="31"/>
        <v>108.52741213695745</v>
      </c>
      <c r="O229" s="94">
        <f t="shared" ca="1" si="32"/>
        <v>104.32104478520203</v>
      </c>
      <c r="P229" s="111">
        <f t="shared" ca="1" si="33"/>
        <v>11624.076433023292</v>
      </c>
      <c r="Q229" s="13"/>
      <c r="X229" s="19"/>
      <c r="Y229" s="2"/>
      <c r="Z229" s="2"/>
      <c r="AA229" s="2"/>
    </row>
    <row r="230" spans="6:27" x14ac:dyDescent="0.2">
      <c r="F230" s="100">
        <v>221</v>
      </c>
      <c r="G230" s="103">
        <f t="shared" ca="1" si="34"/>
        <v>-1.6004833695373952</v>
      </c>
      <c r="H230" s="2">
        <f t="shared" ca="1" si="34"/>
        <v>-8.8206155807467185E-2</v>
      </c>
      <c r="I230" s="104">
        <f t="shared" ca="1" si="34"/>
        <v>-0.17844955249660605</v>
      </c>
      <c r="J230" s="103" cm="1">
        <f t="array" aca="1" ref="J230:L230" ca="1">MMULT(G230:I230,TRANSPOSE(cholesky($B$15:$D$17)))</f>
        <v>-1.6004833695373952</v>
      </c>
      <c r="K230" s="2">
        <f ca="1"/>
        <v>0.7238529130692628</v>
      </c>
      <c r="L230" s="104">
        <f ca="1"/>
        <v>0.65693906413069236</v>
      </c>
      <c r="M230" s="107">
        <f t="shared" ca="1" si="30"/>
        <v>121.91770135339709</v>
      </c>
      <c r="N230" s="13">
        <f t="shared" ca="1" si="31"/>
        <v>109.53036777302631</v>
      </c>
      <c r="O230" s="94">
        <f t="shared" ca="1" si="32"/>
        <v>106.0959509298616</v>
      </c>
      <c r="P230" s="111">
        <f t="shared" ca="1" si="33"/>
        <v>11503.715119457876</v>
      </c>
      <c r="Q230" s="13"/>
      <c r="X230" s="19"/>
      <c r="Y230" s="2"/>
      <c r="Z230" s="2"/>
      <c r="AA230" s="2"/>
    </row>
    <row r="231" spans="6:27" x14ac:dyDescent="0.2">
      <c r="F231" s="100">
        <v>222</v>
      </c>
      <c r="G231" s="103">
        <f t="shared" ca="1" si="34"/>
        <v>-1.4171342547500798</v>
      </c>
      <c r="H231" s="2">
        <f t="shared" ca="1" si="34"/>
        <v>6.9699646658526293E-2</v>
      </c>
      <c r="I231" s="104">
        <f t="shared" ca="1" si="34"/>
        <v>-0.68986058756229984</v>
      </c>
      <c r="J231" s="103" cm="1">
        <f t="array" aca="1" ref="J231:L231" ca="1">MMULT(G231:I231,TRANSPOSE(cholesky($B$15:$D$17)))</f>
        <v>-1.4171342547500798</v>
      </c>
      <c r="K231" s="2">
        <f ca="1"/>
        <v>0.76892879201612285</v>
      </c>
      <c r="L231" s="104">
        <f ca="1"/>
        <v>0.46282673099447474</v>
      </c>
      <c r="M231" s="107">
        <f t="shared" ca="1" si="30"/>
        <v>118.71947184228029</v>
      </c>
      <c r="N231" s="13">
        <f t="shared" ca="1" si="31"/>
        <v>110.60538748458841</v>
      </c>
      <c r="O231" s="94">
        <f t="shared" ca="1" si="32"/>
        <v>107.37458119151702</v>
      </c>
      <c r="P231" s="111">
        <f t="shared" ca="1" si="33"/>
        <v>11401.626840482008</v>
      </c>
      <c r="Q231" s="13"/>
      <c r="X231" s="19"/>
      <c r="Y231" s="2"/>
      <c r="Z231" s="2"/>
      <c r="AA231" s="2"/>
    </row>
    <row r="232" spans="6:27" x14ac:dyDescent="0.2">
      <c r="F232" s="100">
        <v>223</v>
      </c>
      <c r="G232" s="103">
        <f t="shared" ca="1" si="34"/>
        <v>-0.42450869848401307</v>
      </c>
      <c r="H232" s="2">
        <f t="shared" ca="1" si="34"/>
        <v>0.95657224686933107</v>
      </c>
      <c r="I232" s="104">
        <f t="shared" ca="1" si="34"/>
        <v>-0.85504169169760658</v>
      </c>
      <c r="J232" s="103" cm="1">
        <f t="array" aca="1" ref="J232:L232" ca="1">MMULT(G232:I232,TRANSPOSE(cholesky($B$15:$D$17)))</f>
        <v>-0.42450869848401307</v>
      </c>
      <c r="K232" s="2">
        <f ca="1"/>
        <v>1.0406702155860066</v>
      </c>
      <c r="L232" s="104">
        <f ca="1"/>
        <v>0.56079453405879454</v>
      </c>
      <c r="M232" s="107">
        <f t="shared" ca="1" si="30"/>
        <v>117.79422933100319</v>
      </c>
      <c r="N232" s="13">
        <f t="shared" ca="1" si="31"/>
        <v>112.07400104567867</v>
      </c>
      <c r="O232" s="94">
        <f t="shared" ca="1" si="32"/>
        <v>108.93720706105657</v>
      </c>
      <c r="P232" s="111">
        <f t="shared" ca="1" si="33"/>
        <v>11430.675639141651</v>
      </c>
      <c r="Q232" s="13"/>
      <c r="X232" s="19"/>
      <c r="Y232" s="2"/>
      <c r="Z232" s="2"/>
      <c r="AA232" s="2"/>
    </row>
    <row r="233" spans="6:27" x14ac:dyDescent="0.2">
      <c r="F233" s="100">
        <v>224</v>
      </c>
      <c r="G233" s="103">
        <f t="shared" ca="1" si="34"/>
        <v>-0.51622876574396115</v>
      </c>
      <c r="H233" s="2">
        <f t="shared" ca="1" si="34"/>
        <v>0.27758070326449918</v>
      </c>
      <c r="I233" s="104">
        <f t="shared" ca="1" si="34"/>
        <v>0.68686143249444997</v>
      </c>
      <c r="J233" s="103" cm="1">
        <f t="array" aca="1" ref="J233:L233" ca="1">MMULT(G233:I233,TRANSPOSE(cholesky($B$15:$D$17)))</f>
        <v>-0.51622876574396115</v>
      </c>
      <c r="K233" s="2">
        <f ca="1"/>
        <v>0.49850632349938695</v>
      </c>
      <c r="L233" s="104">
        <f ca="1"/>
        <v>0.76321212073129974</v>
      </c>
      <c r="M233" s="107">
        <f t="shared" ca="1" si="30"/>
        <v>116.67378626043029</v>
      </c>
      <c r="N233" s="13">
        <f t="shared" ca="1" si="31"/>
        <v>112.78905803728442</v>
      </c>
      <c r="O233" s="94">
        <f t="shared" ca="1" si="32"/>
        <v>111.08772809339736</v>
      </c>
      <c r="P233" s="111">
        <f t="shared" ca="1" si="33"/>
        <v>11439.115616007995</v>
      </c>
      <c r="Q233" s="13"/>
      <c r="X233" s="19"/>
      <c r="Y233" s="2"/>
      <c r="Z233" s="2"/>
      <c r="AA233" s="2"/>
    </row>
    <row r="234" spans="6:27" x14ac:dyDescent="0.2">
      <c r="F234" s="100">
        <v>225</v>
      </c>
      <c r="G234" s="103">
        <f t="shared" ca="1" si="34"/>
        <v>-1.3648287005938857</v>
      </c>
      <c r="H234" s="2">
        <f t="shared" ca="1" si="34"/>
        <v>-1.3595436259470581</v>
      </c>
      <c r="I234" s="104">
        <f t="shared" ca="1" si="34"/>
        <v>1.8988672789638474</v>
      </c>
      <c r="J234" s="103" cm="1">
        <f t="array" aca="1" ref="J234:L234" ca="1">MMULT(G234:I234,TRANSPOSE(cholesky($B$15:$D$17)))</f>
        <v>-1.3648287005938857</v>
      </c>
      <c r="K234" s="2">
        <f ca="1"/>
        <v>-0.49498496732641795</v>
      </c>
      <c r="L234" s="104">
        <f ca="1"/>
        <v>0.48240603873376331</v>
      </c>
      <c r="M234" s="107">
        <f t="shared" ca="1" si="30"/>
        <v>113.72547881245687</v>
      </c>
      <c r="N234" s="13">
        <f t="shared" ca="1" si="31"/>
        <v>112.0967650350327</v>
      </c>
      <c r="O234" s="94">
        <f t="shared" ca="1" si="32"/>
        <v>112.481997011072</v>
      </c>
      <c r="P234" s="111">
        <f t="shared" ca="1" si="33"/>
        <v>11298.816831895267</v>
      </c>
      <c r="Q234" s="13"/>
      <c r="X234" s="19"/>
      <c r="Y234" s="2"/>
      <c r="Z234" s="2"/>
      <c r="AA234" s="2"/>
    </row>
    <row r="235" spans="6:27" x14ac:dyDescent="0.2">
      <c r="F235" s="100">
        <v>226</v>
      </c>
      <c r="G235" s="103">
        <f t="shared" ref="G235:I261" ca="1" si="35">_xlfn.NORM.S.INV(RAND())</f>
        <v>0.52196840968459479</v>
      </c>
      <c r="H235" s="2">
        <f t="shared" ca="1" si="35"/>
        <v>-0.14854159678760945</v>
      </c>
      <c r="I235" s="104">
        <f t="shared" ca="1" si="35"/>
        <v>1.8301393283389251</v>
      </c>
      <c r="J235" s="103" cm="1">
        <f t="array" aca="1" ref="J235:L235" ca="1">MMULT(G235:I235,TRANSPOSE(cholesky($B$15:$D$17)))</f>
        <v>0.52196840968459479</v>
      </c>
      <c r="K235" s="2">
        <f ca="1"/>
        <v>-0.38962500117907217</v>
      </c>
      <c r="L235" s="104">
        <f ca="1"/>
        <v>0.41823766692735759</v>
      </c>
      <c r="M235" s="107">
        <f t="shared" ca="1" si="30"/>
        <v>114.87564002555652</v>
      </c>
      <c r="N235" s="13">
        <f t="shared" ca="1" si="31"/>
        <v>111.55670462471734</v>
      </c>
      <c r="O235" s="94">
        <f t="shared" ca="1" si="32"/>
        <v>113.70976047881233</v>
      </c>
      <c r="P235" s="111">
        <f t="shared" ca="1" si="33"/>
        <v>11364.678349595591</v>
      </c>
      <c r="Q235" s="13"/>
      <c r="X235" s="19"/>
      <c r="Y235" s="2"/>
      <c r="Z235" s="2"/>
      <c r="AA235" s="2"/>
    </row>
    <row r="236" spans="6:27" x14ac:dyDescent="0.2">
      <c r="F236" s="100">
        <v>227</v>
      </c>
      <c r="G236" s="103">
        <f t="shared" ca="1" si="35"/>
        <v>-5.9607811960698899E-2</v>
      </c>
      <c r="H236" s="2">
        <f t="shared" ca="1" si="35"/>
        <v>0.61026623938760949</v>
      </c>
      <c r="I236" s="104">
        <f t="shared" ca="1" si="35"/>
        <v>0.21170767831770451</v>
      </c>
      <c r="J236" s="103" cm="1">
        <f t="array" aca="1" ref="J236:L236" ca="1">MMULT(G236:I236,TRANSPOSE(cholesky($B$15:$D$17)))</f>
        <v>-5.9607811960698899E-2</v>
      </c>
      <c r="K236" s="2">
        <f ca="1"/>
        <v>0.55830997236201485</v>
      </c>
      <c r="L236" s="104">
        <f ca="1"/>
        <v>0.57931066798039188</v>
      </c>
      <c r="M236" s="107">
        <f t="shared" ca="1" si="30"/>
        <v>114.76907695451141</v>
      </c>
      <c r="N236" s="13">
        <f t="shared" ca="1" si="31"/>
        <v>112.35308227620683</v>
      </c>
      <c r="O236" s="94">
        <f t="shared" ca="1" si="32"/>
        <v>115.41841979594565</v>
      </c>
      <c r="P236" s="111">
        <f t="shared" ca="1" si="33"/>
        <v>11417.414711930689</v>
      </c>
      <c r="Q236" s="13"/>
      <c r="X236" s="19"/>
      <c r="Y236" s="2"/>
      <c r="Z236" s="2"/>
      <c r="AA236" s="2"/>
    </row>
    <row r="237" spans="6:27" x14ac:dyDescent="0.2">
      <c r="F237" s="100">
        <v>228</v>
      </c>
      <c r="G237" s="103">
        <f t="shared" ca="1" si="35"/>
        <v>-1.793504080308826</v>
      </c>
      <c r="H237" s="2">
        <f t="shared" ca="1" si="35"/>
        <v>0.22407927765646049</v>
      </c>
      <c r="I237" s="104">
        <f t="shared" ca="1" si="35"/>
        <v>-1.8951948178718558</v>
      </c>
      <c r="J237" s="103" cm="1">
        <f t="array" aca="1" ref="J237:L237" ca="1">MMULT(G237:I237,TRANSPOSE(cholesky($B$15:$D$17)))</f>
        <v>-1.793504080308826</v>
      </c>
      <c r="K237" s="2">
        <f ca="1"/>
        <v>1.0908103870665746</v>
      </c>
      <c r="L237" s="104">
        <f ca="1"/>
        <v>0.24611819497203247</v>
      </c>
      <c r="M237" s="107">
        <f t="shared" ca="1" si="30"/>
        <v>110.96628923088601</v>
      </c>
      <c r="N237" s="13">
        <f t="shared" ca="1" si="31"/>
        <v>113.91684096977662</v>
      </c>
      <c r="O237" s="94">
        <f t="shared" ca="1" si="32"/>
        <v>116.17329679671283</v>
      </c>
      <c r="P237" s="111">
        <f t="shared" ca="1" si="33"/>
        <v>11289.285626571856</v>
      </c>
      <c r="Q237" s="13"/>
      <c r="X237" s="19"/>
      <c r="Y237" s="2"/>
      <c r="Z237" s="2"/>
      <c r="AA237" s="2"/>
    </row>
    <row r="238" spans="6:27" x14ac:dyDescent="0.2">
      <c r="F238" s="100">
        <v>229</v>
      </c>
      <c r="G238" s="103">
        <f t="shared" ca="1" si="35"/>
        <v>-0.52803539816694667</v>
      </c>
      <c r="H238" s="2">
        <f t="shared" ca="1" si="35"/>
        <v>0.87315666556412197</v>
      </c>
      <c r="I238" s="104">
        <f t="shared" ca="1" si="35"/>
        <v>-0.92404877916511496</v>
      </c>
      <c r="J238" s="103" cm="1">
        <f t="array" aca="1" ref="J238:L238" ca="1">MMULT(G238:I238,TRANSPOSE(cholesky($B$15:$D$17)))</f>
        <v>-0.52803539816694667</v>
      </c>
      <c r="K238" s="2">
        <f ca="1"/>
        <v>1.020193552945716</v>
      </c>
      <c r="L238" s="104">
        <f ca="1"/>
        <v>0.52013540373411993</v>
      </c>
      <c r="M238" s="107">
        <f t="shared" ca="1" si="30"/>
        <v>109.8862715782958</v>
      </c>
      <c r="N238" s="13">
        <f t="shared" ca="1" si="31"/>
        <v>115.39964902914765</v>
      </c>
      <c r="O238" s="94">
        <f t="shared" ca="1" si="32"/>
        <v>117.74327924152651</v>
      </c>
      <c r="P238" s="111">
        <f t="shared" ca="1" si="33"/>
        <v>11311.168634619749</v>
      </c>
      <c r="Q238" s="13"/>
      <c r="X238" s="19"/>
      <c r="Y238" s="2"/>
      <c r="Z238" s="2"/>
      <c r="AA238" s="2"/>
    </row>
    <row r="239" spans="6:27" x14ac:dyDescent="0.2">
      <c r="F239" s="100">
        <v>230</v>
      </c>
      <c r="G239" s="103">
        <f t="shared" ca="1" si="35"/>
        <v>0.77247719897114064</v>
      </c>
      <c r="H239" s="2">
        <f t="shared" ca="1" si="35"/>
        <v>-0.40503116572035852</v>
      </c>
      <c r="I239" s="104">
        <f t="shared" ca="1" si="35"/>
        <v>-1.1150570245028772</v>
      </c>
      <c r="J239" s="103" cm="1">
        <f t="array" aca="1" ref="J239:L239" ca="1">MMULT(G239:I239,TRANSPOSE(cholesky($B$15:$D$17)))</f>
        <v>0.77247719897114064</v>
      </c>
      <c r="K239" s="2">
        <f ca="1"/>
        <v>-0.73700587832382569</v>
      </c>
      <c r="L239" s="104">
        <f ca="1"/>
        <v>-1.171996603794816</v>
      </c>
      <c r="M239" s="107">
        <f t="shared" ca="1" si="30"/>
        <v>111.52433249887926</v>
      </c>
      <c r="N239" s="13">
        <f t="shared" ca="1" si="31"/>
        <v>114.34215083462226</v>
      </c>
      <c r="O239" s="94">
        <f t="shared" ca="1" si="32"/>
        <v>114.35327686395014</v>
      </c>
      <c r="P239" s="111">
        <f t="shared" ca="1" si="33"/>
        <v>11293.546687261634</v>
      </c>
      <c r="Q239" s="13"/>
      <c r="X239" s="19"/>
      <c r="Y239" s="2"/>
      <c r="Z239" s="2"/>
      <c r="AA239" s="2"/>
    </row>
    <row r="240" spans="6:27" x14ac:dyDescent="0.2">
      <c r="F240" s="100">
        <v>231</v>
      </c>
      <c r="G240" s="103">
        <f t="shared" ca="1" si="35"/>
        <v>-5.2164151386422913E-2</v>
      </c>
      <c r="H240" s="2">
        <f t="shared" ca="1" si="35"/>
        <v>-2.0367171646234281</v>
      </c>
      <c r="I240" s="104">
        <f t="shared" ca="1" si="35"/>
        <v>-0.8378300148165968</v>
      </c>
      <c r="J240" s="103" cm="1">
        <f t="array" aca="1" ref="J240:L240" ca="1">MMULT(G240:I240,TRANSPOSE(cholesky($B$15:$D$17)))</f>
        <v>-5.2164151386422913E-2</v>
      </c>
      <c r="K240" s="2">
        <f ca="1"/>
        <v>-1.7377667291944898</v>
      </c>
      <c r="L240" s="104">
        <f ca="1"/>
        <v>-1.8645708269007684</v>
      </c>
      <c r="M240" s="107">
        <f t="shared" ca="1" si="30"/>
        <v>111.43655312592308</v>
      </c>
      <c r="N240" s="13">
        <f t="shared" ca="1" si="31"/>
        <v>111.87485032745256</v>
      </c>
      <c r="O240" s="94">
        <f t="shared" ca="1" si="32"/>
        <v>109.1395423106587</v>
      </c>
      <c r="P240" s="111">
        <f t="shared" ca="1" si="33"/>
        <v>11110.864012332906</v>
      </c>
      <c r="Q240" s="13"/>
      <c r="X240" s="19"/>
      <c r="Y240" s="2"/>
      <c r="Z240" s="2"/>
      <c r="AA240" s="2"/>
    </row>
    <row r="241" spans="6:27" x14ac:dyDescent="0.2">
      <c r="F241" s="100">
        <v>232</v>
      </c>
      <c r="G241" s="103">
        <f t="shared" ca="1" si="35"/>
        <v>0.42619854725125406</v>
      </c>
      <c r="H241" s="2">
        <f t="shared" ca="1" si="35"/>
        <v>0.60479395255815094</v>
      </c>
      <c r="I241" s="104">
        <f t="shared" ca="1" si="35"/>
        <v>-1.6212583470707576</v>
      </c>
      <c r="J241" s="103" cm="1">
        <f t="array" aca="1" ref="J241:L241" ca="1">MMULT(G241:I241,TRANSPOSE(cholesky($B$15:$D$17)))</f>
        <v>0.42619854725125406</v>
      </c>
      <c r="K241" s="2">
        <f ca="1"/>
        <v>0.31066765334493224</v>
      </c>
      <c r="L241" s="104">
        <f ca="1"/>
        <v>-0.45963160041746992</v>
      </c>
      <c r="M241" s="107">
        <f t="shared" ca="1" si="30"/>
        <v>112.36002298976375</v>
      </c>
      <c r="N241" s="13">
        <f t="shared" ca="1" si="31"/>
        <v>112.32250567037815</v>
      </c>
      <c r="O241" s="94">
        <f t="shared" ca="1" si="32"/>
        <v>107.91707420543919</v>
      </c>
      <c r="P241" s="111">
        <f t="shared" ca="1" si="33"/>
        <v>11146.017803708315</v>
      </c>
      <c r="Q241" s="13"/>
      <c r="X241" s="19"/>
      <c r="Y241" s="2"/>
      <c r="Z241" s="2"/>
      <c r="AA241" s="2"/>
    </row>
    <row r="242" spans="6:27" x14ac:dyDescent="0.2">
      <c r="F242" s="100">
        <v>233</v>
      </c>
      <c r="G242" s="103">
        <f t="shared" ca="1" si="35"/>
        <v>-0.75285632357043208</v>
      </c>
      <c r="H242" s="2">
        <f t="shared" ca="1" si="35"/>
        <v>-1.7434546142450582</v>
      </c>
      <c r="I242" s="104">
        <f t="shared" ca="1" si="35"/>
        <v>-0.58547875439970953</v>
      </c>
      <c r="J242" s="103" cm="1">
        <f t="array" aca="1" ref="J242:L242" ca="1">MMULT(G242:I242,TRANSPOSE(cholesky($B$15:$D$17)))</f>
        <v>-0.75285632357043208</v>
      </c>
      <c r="K242" s="2">
        <f ca="1"/>
        <v>-1.133447824496203</v>
      </c>
      <c r="L242" s="104">
        <f ca="1"/>
        <v>-1.1850867591047698</v>
      </c>
      <c r="M242" s="107">
        <f t="shared" ca="1" si="30"/>
        <v>110.79470367050985</v>
      </c>
      <c r="N242" s="13">
        <f t="shared" ca="1" si="31"/>
        <v>110.73871561279233</v>
      </c>
      <c r="O242" s="94">
        <f t="shared" ca="1" si="32"/>
        <v>104.77541781987564</v>
      </c>
      <c r="P242" s="111">
        <f t="shared" ca="1" si="33"/>
        <v>10957.405008306776</v>
      </c>
      <c r="Q242" s="13"/>
      <c r="X242" s="19"/>
      <c r="Y242" s="2"/>
      <c r="Z242" s="2"/>
      <c r="AA242" s="2"/>
    </row>
    <row r="243" spans="6:27" x14ac:dyDescent="0.2">
      <c r="F243" s="100">
        <v>234</v>
      </c>
      <c r="G243" s="103">
        <f t="shared" ca="1" si="35"/>
        <v>1.6620473806754064</v>
      </c>
      <c r="H243" s="2">
        <f t="shared" ca="1" si="35"/>
        <v>-0.48307572219346179</v>
      </c>
      <c r="I243" s="104">
        <f t="shared" ca="1" si="35"/>
        <v>-0.81990922981938186</v>
      </c>
      <c r="J243" s="103" cm="1">
        <f t="array" aca="1" ref="J243:L243" ca="1">MMULT(G243:I243,TRANSPOSE(cholesky($B$15:$D$17)))</f>
        <v>1.6620473806754064</v>
      </c>
      <c r="K243" s="2">
        <f ca="1"/>
        <v>-1.2493795377087551</v>
      </c>
      <c r="L243" s="104">
        <f ca="1"/>
        <v>-1.5478400323719959</v>
      </c>
      <c r="M243" s="107">
        <f t="shared" ca="1" si="30"/>
        <v>114.35265383246801</v>
      </c>
      <c r="N243" s="13">
        <f t="shared" ca="1" si="31"/>
        <v>109.01790944480989</v>
      </c>
      <c r="O243" s="94">
        <f t="shared" ca="1" si="32"/>
        <v>100.79963545305726</v>
      </c>
      <c r="P243" s="111">
        <f t="shared" ca="1" si="33"/>
        <v>11004.162684028843</v>
      </c>
      <c r="Q243" s="13"/>
      <c r="X243" s="19"/>
      <c r="Y243" s="2"/>
      <c r="Z243" s="2"/>
      <c r="AA243" s="2"/>
    </row>
    <row r="244" spans="6:27" x14ac:dyDescent="0.2">
      <c r="F244" s="100">
        <v>235</v>
      </c>
      <c r="G244" s="103">
        <f t="shared" ca="1" si="35"/>
        <v>0.10973712031417654</v>
      </c>
      <c r="H244" s="2">
        <f t="shared" ca="1" si="35"/>
        <v>-1.3056366163608821</v>
      </c>
      <c r="I244" s="104">
        <f t="shared" ca="1" si="35"/>
        <v>-0.94081730119636009</v>
      </c>
      <c r="J244" s="103" cm="1">
        <f t="array" aca="1" ref="J244:L244" ca="1">MMULT(G244:I244,TRANSPOSE(cholesky($B$15:$D$17)))</f>
        <v>0.10973712031417654</v>
      </c>
      <c r="K244" s="2">
        <f ca="1"/>
        <v>-1.1855830380367693</v>
      </c>
      <c r="L244" s="104">
        <f ca="1"/>
        <v>-1.4413006392281118</v>
      </c>
      <c r="M244" s="107">
        <f t="shared" ca="1" si="30"/>
        <v>114.61278700655716</v>
      </c>
      <c r="N244" s="13">
        <f t="shared" ca="1" si="31"/>
        <v>107.4101407890502</v>
      </c>
      <c r="O244" s="94">
        <f t="shared" ca="1" si="32"/>
        <v>97.235399443882486</v>
      </c>
      <c r="P244" s="111">
        <f t="shared" ca="1" si="33"/>
        <v>10897.651562877014</v>
      </c>
      <c r="Q244" s="13"/>
      <c r="X244" s="19"/>
      <c r="Y244" s="2"/>
      <c r="Z244" s="2"/>
      <c r="AA244" s="2"/>
    </row>
    <row r="245" spans="6:27" x14ac:dyDescent="0.2">
      <c r="F245" s="100">
        <v>236</v>
      </c>
      <c r="G245" s="103">
        <f t="shared" ca="1" si="35"/>
        <v>-0.76892108573973972</v>
      </c>
      <c r="H245" s="2">
        <f t="shared" ca="1" si="35"/>
        <v>-0.1253512605804375</v>
      </c>
      <c r="I245" s="104">
        <f t="shared" ca="1" si="35"/>
        <v>1.388041988383331</v>
      </c>
      <c r="J245" s="103" cm="1">
        <f t="array" aca="1" ref="J245:L245" ca="1">MMULT(G245:I245,TRANSPOSE(cholesky($B$15:$D$17)))</f>
        <v>-0.76892108573973972</v>
      </c>
      <c r="K245" s="2">
        <f ca="1"/>
        <v>0.27590316681080806</v>
      </c>
      <c r="L245" s="104">
        <f ca="1"/>
        <v>0.89008016396633793</v>
      </c>
      <c r="M245" s="107">
        <f t="shared" ca="1" si="30"/>
        <v>112.98177783036779</v>
      </c>
      <c r="N245" s="13">
        <f t="shared" ca="1" si="31"/>
        <v>107.79270845460883</v>
      </c>
      <c r="O245" s="94">
        <f t="shared" ca="1" si="32"/>
        <v>99.472399059777175</v>
      </c>
      <c r="P245" s="111">
        <f t="shared" ca="1" si="33"/>
        <v>10872.318126352198</v>
      </c>
      <c r="Q245" s="13"/>
      <c r="X245" s="19"/>
      <c r="Y245" s="2"/>
      <c r="Z245" s="2"/>
      <c r="AA245" s="2"/>
    </row>
    <row r="246" spans="6:27" x14ac:dyDescent="0.2">
      <c r="F246" s="100">
        <v>237</v>
      </c>
      <c r="G246" s="103">
        <f t="shared" ca="1" si="35"/>
        <v>0.33880312127156564</v>
      </c>
      <c r="H246" s="2">
        <f t="shared" ca="1" si="35"/>
        <v>0.67280631368964583</v>
      </c>
      <c r="I246" s="104">
        <f t="shared" ca="1" si="35"/>
        <v>0.83679510891567255</v>
      </c>
      <c r="J246" s="103" cm="1">
        <f t="array" aca="1" ref="J246:L246" ca="1">MMULT(G246:I246,TRANSPOSE(cholesky($B$15:$D$17)))</f>
        <v>0.33880312127156564</v>
      </c>
      <c r="K246" s="2">
        <f ca="1"/>
        <v>0.41326579884601233</v>
      </c>
      <c r="L246" s="104">
        <f ca="1"/>
        <v>0.69711362548700218</v>
      </c>
      <c r="M246" s="107">
        <f t="shared" ca="1" si="30"/>
        <v>113.73005905225192</v>
      </c>
      <c r="N246" s="13">
        <f t="shared" ca="1" si="31"/>
        <v>108.3640120105709</v>
      </c>
      <c r="O246" s="94">
        <f t="shared" ca="1" si="32"/>
        <v>101.26727228315657</v>
      </c>
      <c r="P246" s="111">
        <f t="shared" ca="1" si="33"/>
        <v>10962.768758592854</v>
      </c>
      <c r="Q246" s="13"/>
      <c r="X246" s="19"/>
      <c r="Y246" s="2"/>
      <c r="Z246" s="2"/>
      <c r="AA246" s="2"/>
    </row>
    <row r="247" spans="6:27" x14ac:dyDescent="0.2">
      <c r="F247" s="100">
        <v>238</v>
      </c>
      <c r="G247" s="103">
        <f t="shared" ca="1" si="35"/>
        <v>0.75652355380586889</v>
      </c>
      <c r="H247" s="2">
        <f t="shared" ca="1" si="35"/>
        <v>1.3161411126167279</v>
      </c>
      <c r="I247" s="104">
        <f t="shared" ca="1" si="35"/>
        <v>0.45139114213872267</v>
      </c>
      <c r="J247" s="103" cm="1">
        <f t="array" aca="1" ref="J247:L247" ca="1">MMULT(G247:I247,TRANSPOSE(cholesky($B$15:$D$17)))</f>
        <v>0.75652355380586889</v>
      </c>
      <c r="K247" s="2">
        <f ca="1"/>
        <v>0.76154986158826765</v>
      </c>
      <c r="L247" s="104">
        <f ca="1"/>
        <v>0.80459823950672249</v>
      </c>
      <c r="M247" s="107">
        <f t="shared" ca="1" si="30"/>
        <v>115.39062382733788</v>
      </c>
      <c r="N247" s="13">
        <f t="shared" ca="1" si="31"/>
        <v>109.41741161392247</v>
      </c>
      <c r="O247" s="94">
        <f t="shared" ca="1" si="32"/>
        <v>103.37412739817246</v>
      </c>
      <c r="P247" s="111">
        <f t="shared" ca="1" si="33"/>
        <v>11119.536087748016</v>
      </c>
      <c r="Q247" s="13"/>
      <c r="X247" s="19"/>
      <c r="Y247" s="2"/>
      <c r="Z247" s="2"/>
      <c r="AA247" s="2"/>
    </row>
    <row r="248" spans="6:27" x14ac:dyDescent="0.2">
      <c r="F248" s="100">
        <v>239</v>
      </c>
      <c r="G248" s="103">
        <f t="shared" ca="1" si="35"/>
        <v>0.55493219801766414</v>
      </c>
      <c r="H248" s="2">
        <f t="shared" ca="1" si="35"/>
        <v>0.91472451888686568</v>
      </c>
      <c r="I248" s="104">
        <f t="shared" ca="1" si="35"/>
        <v>-1.3807612967543543</v>
      </c>
      <c r="J248" s="103" cm="1">
        <f t="array" aca="1" ref="J248:L248" ca="1">MMULT(G248:I248,TRANSPOSE(cholesky($B$15:$D$17)))</f>
        <v>0.55493219801766414</v>
      </c>
      <c r="K248" s="2">
        <f ca="1"/>
        <v>0.51470857181169216</v>
      </c>
      <c r="L248" s="104">
        <f ca="1"/>
        <v>-0.18747177967520151</v>
      </c>
      <c r="M248" s="107">
        <f t="shared" ca="1" si="30"/>
        <v>116.63025847892305</v>
      </c>
      <c r="N248" s="13">
        <f t="shared" ca="1" si="31"/>
        <v>110.13799905625378</v>
      </c>
      <c r="O248" s="94">
        <f t="shared" ca="1" si="32"/>
        <v>102.91962333970739</v>
      </c>
      <c r="P248" s="111">
        <f t="shared" ca="1" si="33"/>
        <v>11194.045362427914</v>
      </c>
      <c r="Q248" s="13"/>
      <c r="X248" s="19"/>
      <c r="Y248" s="2"/>
      <c r="Z248" s="2"/>
      <c r="AA248" s="2"/>
    </row>
    <row r="249" spans="6:27" x14ac:dyDescent="0.2">
      <c r="F249" s="100">
        <v>240</v>
      </c>
      <c r="G249" s="103">
        <f t="shared" ca="1" si="35"/>
        <v>1.3287668258369938</v>
      </c>
      <c r="H249" s="2">
        <f t="shared" ca="1" si="35"/>
        <v>0.53657659122155577</v>
      </c>
      <c r="I249" s="104">
        <f t="shared" ca="1" si="35"/>
        <v>1.6943656092990231</v>
      </c>
      <c r="J249" s="103" cm="1">
        <f t="array" aca="1" ref="J249:L249" ca="1">MMULT(G249:I249,TRANSPOSE(cholesky($B$15:$D$17)))</f>
        <v>1.3287668258369938</v>
      </c>
      <c r="K249" s="2">
        <f ca="1"/>
        <v>-0.19969445384457141</v>
      </c>
      <c r="L249" s="104">
        <f ca="1"/>
        <v>0.47039662909002594</v>
      </c>
      <c r="M249" s="107">
        <f t="shared" ca="1" si="30"/>
        <v>119.61981347268905</v>
      </c>
      <c r="N249" s="13">
        <f t="shared" ca="1" si="31"/>
        <v>109.86996914043333</v>
      </c>
      <c r="O249" s="94">
        <f t="shared" ca="1" si="32"/>
        <v>104.17984337625194</v>
      </c>
      <c r="P249" s="111">
        <f t="shared" ca="1" si="33"/>
        <v>11360.68661537249</v>
      </c>
      <c r="Q249" s="13"/>
      <c r="X249" s="19"/>
      <c r="Y249" s="2"/>
      <c r="Z249" s="2"/>
      <c r="AA249" s="2"/>
    </row>
    <row r="250" spans="6:27" x14ac:dyDescent="0.2">
      <c r="F250" s="100">
        <v>241</v>
      </c>
      <c r="G250" s="103">
        <f t="shared" ca="1" si="35"/>
        <v>0.10334829696711723</v>
      </c>
      <c r="H250" s="2">
        <f t="shared" ca="1" si="35"/>
        <v>-1.184199968407966</v>
      </c>
      <c r="I250" s="104">
        <f t="shared" ca="1" si="35"/>
        <v>-1.1005048331416398</v>
      </c>
      <c r="J250" s="103" cm="1">
        <f t="array" aca="1" ref="J250:L250" ca="1">MMULT(G250:I250,TRANSPOSE(cholesky($B$15:$D$17)))</f>
        <v>0.10334829696711723</v>
      </c>
      <c r="K250" s="2">
        <f ca="1"/>
        <v>-1.0772214042855868</v>
      </c>
      <c r="L250" s="104">
        <f ca="1"/>
        <v>-1.4159542009076884</v>
      </c>
      <c r="M250" s="107">
        <f t="shared" ca="1" si="30"/>
        <v>119.8774539871827</v>
      </c>
      <c r="N250" s="13">
        <f t="shared" ca="1" si="31"/>
        <v>108.3975209095387</v>
      </c>
      <c r="O250" s="94">
        <f t="shared" ca="1" si="32"/>
        <v>100.56028888238696</v>
      </c>
      <c r="P250" s="111">
        <f t="shared" ca="1" si="33"/>
        <v>11257.004104293035</v>
      </c>
      <c r="Q250" s="13"/>
      <c r="X250" s="19"/>
      <c r="Y250" s="2"/>
      <c r="Z250" s="2"/>
      <c r="AA250" s="2"/>
    </row>
    <row r="251" spans="6:27" x14ac:dyDescent="0.2">
      <c r="F251" s="100">
        <v>242</v>
      </c>
      <c r="G251" s="103">
        <f t="shared" ca="1" si="35"/>
        <v>0.7140609653368819</v>
      </c>
      <c r="H251" s="2">
        <f t="shared" ca="1" si="35"/>
        <v>0.38179147987089812</v>
      </c>
      <c r="I251" s="104">
        <f t="shared" ca="1" si="35"/>
        <v>0.80932542137837016</v>
      </c>
      <c r="J251" s="103" cm="1">
        <f t="array" aca="1" ref="J251:L251" ca="1">MMULT(G251:I251,TRANSPOSE(cholesky($B$15:$D$17)))</f>
        <v>0.7140609653368819</v>
      </c>
      <c r="K251" s="2">
        <f ca="1"/>
        <v>-2.6389362151788054E-2</v>
      </c>
      <c r="L251" s="104">
        <f ca="1"/>
        <v>0.2791937015515179</v>
      </c>
      <c r="M251" s="107">
        <f t="shared" ca="1" si="30"/>
        <v>121.53021326712563</v>
      </c>
      <c r="N251" s="13">
        <f t="shared" ca="1" si="31"/>
        <v>108.37008792477008</v>
      </c>
      <c r="O251" s="94">
        <f t="shared" ca="1" si="32"/>
        <v>101.30238119546313</v>
      </c>
      <c r="P251" s="111">
        <f t="shared" ca="1" si="33"/>
        <v>11353.660925008646</v>
      </c>
      <c r="Q251" s="13"/>
      <c r="X251" s="19"/>
      <c r="Y251" s="2"/>
      <c r="Z251" s="2"/>
      <c r="AA251" s="2"/>
    </row>
    <row r="252" spans="6:27" x14ac:dyDescent="0.2">
      <c r="F252" s="100">
        <v>243</v>
      </c>
      <c r="G252" s="103">
        <f t="shared" ca="1" si="35"/>
        <v>-0.82078730789701715</v>
      </c>
      <c r="H252" s="2">
        <f t="shared" ca="1" si="35"/>
        <v>-0.44658295151880034</v>
      </c>
      <c r="I252" s="104">
        <f t="shared" ca="1" si="35"/>
        <v>0.15499929212418095</v>
      </c>
      <c r="J252" s="103" cm="1">
        <f t="array" aca="1" ref="J252:L252" ca="1">MMULT(G252:I252,TRANSPOSE(cholesky($B$15:$D$17)))</f>
        <v>-0.82078730789701715</v>
      </c>
      <c r="K252" s="2">
        <f ca="1"/>
        <v>2.3641473036193128E-2</v>
      </c>
      <c r="L252" s="104">
        <f ca="1"/>
        <v>0.1421757785374077</v>
      </c>
      <c r="M252" s="107">
        <f t="shared" ca="1" si="30"/>
        <v>119.68339621843862</v>
      </c>
      <c r="N252" s="13">
        <f t="shared" ca="1" si="31"/>
        <v>108.41097496181835</v>
      </c>
      <c r="O252" s="94">
        <f t="shared" ca="1" si="32"/>
        <v>101.6982271295671</v>
      </c>
      <c r="P252" s="111">
        <f t="shared" ca="1" si="33"/>
        <v>11270.463602367823</v>
      </c>
      <c r="Q252" s="13"/>
      <c r="X252" s="19"/>
      <c r="Y252" s="2"/>
      <c r="Z252" s="2"/>
      <c r="AA252" s="2"/>
    </row>
    <row r="253" spans="6:27" x14ac:dyDescent="0.2">
      <c r="F253" s="100">
        <v>244</v>
      </c>
      <c r="G253" s="103">
        <f t="shared" ca="1" si="35"/>
        <v>-0.82569837113966493</v>
      </c>
      <c r="H253" s="2">
        <f t="shared" ca="1" si="35"/>
        <v>1.3204638538875411</v>
      </c>
      <c r="I253" s="104">
        <f t="shared" ca="1" si="35"/>
        <v>-1.2627153080244415</v>
      </c>
      <c r="J253" s="103" cm="1">
        <f t="array" aca="1" ref="J253:L253" ca="1">MMULT(G253:I253,TRANSPOSE(cholesky($B$15:$D$17)))</f>
        <v>-0.82569837113966493</v>
      </c>
      <c r="K253" s="2">
        <f ca="1"/>
        <v>1.556404427815546</v>
      </c>
      <c r="L253" s="104">
        <f ca="1"/>
        <v>0.85837502970167678</v>
      </c>
      <c r="M253" s="107">
        <f t="shared" ca="1" si="30"/>
        <v>117.85370551537559</v>
      </c>
      <c r="N253" s="13">
        <f t="shared" ca="1" si="31"/>
        <v>110.56654386644776</v>
      </c>
      <c r="O253" s="94">
        <f t="shared" ca="1" si="32"/>
        <v>103.95481655979007</v>
      </c>
      <c r="P253" s="111">
        <f t="shared" ca="1" si="33"/>
        <v>11288.777922958014</v>
      </c>
      <c r="Q253" s="13"/>
      <c r="X253" s="19"/>
      <c r="Y253" s="2"/>
      <c r="Z253" s="2"/>
      <c r="AA253" s="2"/>
    </row>
    <row r="254" spans="6:27" x14ac:dyDescent="0.2">
      <c r="F254" s="100">
        <v>245</v>
      </c>
      <c r="G254" s="103">
        <f t="shared" ca="1" si="35"/>
        <v>-0.56691482782638203</v>
      </c>
      <c r="H254" s="2">
        <f t="shared" ca="1" si="35"/>
        <v>-0.3755900232444786</v>
      </c>
      <c r="I254" s="104">
        <f t="shared" ca="1" si="35"/>
        <v>-0.10241113586968978</v>
      </c>
      <c r="J254" s="103" cm="1">
        <f t="array" aca="1" ref="J254:L254" ca="1">MMULT(G254:I254,TRANSPOSE(cholesky($B$15:$D$17)))</f>
        <v>-0.56691482782638203</v>
      </c>
      <c r="K254" s="2">
        <f ca="1"/>
        <v>-4.1813087624515244E-2</v>
      </c>
      <c r="L254" s="104">
        <f ca="1"/>
        <v>-4.2690355166212786E-2</v>
      </c>
      <c r="M254" s="107">
        <f t="shared" ca="1" si="30"/>
        <v>116.62093473955875</v>
      </c>
      <c r="N254" s="13">
        <f t="shared" ca="1" si="31"/>
        <v>110.51708410936415</v>
      </c>
      <c r="O254" s="94">
        <f t="shared" ca="1" si="32"/>
        <v>103.87602420054181</v>
      </c>
      <c r="P254" s="111">
        <f t="shared" ca="1" si="33"/>
        <v>11224.079744269698</v>
      </c>
      <c r="Q254" s="13"/>
      <c r="X254" s="19"/>
      <c r="Y254" s="2"/>
      <c r="Z254" s="2"/>
      <c r="AA254" s="2"/>
    </row>
    <row r="255" spans="6:27" x14ac:dyDescent="0.2">
      <c r="F255" s="100">
        <v>246</v>
      </c>
      <c r="G255" s="103">
        <f t="shared" ca="1" si="35"/>
        <v>2.7170572291011106</v>
      </c>
      <c r="H255" s="2">
        <f t="shared" ca="1" si="35"/>
        <v>0.14680296690014652</v>
      </c>
      <c r="I255" s="104">
        <f t="shared" ca="1" si="35"/>
        <v>-0.80044789150507489</v>
      </c>
      <c r="J255" s="103" cm="1">
        <f t="array" aca="1" ref="J255:L255" ca="1">MMULT(G255:I255,TRANSPOSE(cholesky($B$15:$D$17)))</f>
        <v>2.7170572291011106</v>
      </c>
      <c r="K255" s="2">
        <f ca="1"/>
        <v>-1.2313935158641023</v>
      </c>
      <c r="L255" s="104">
        <f ca="1"/>
        <v>-1.5941778775177426</v>
      </c>
      <c r="M255" s="107">
        <f t="shared" ca="1" si="30"/>
        <v>122.78990050747811</v>
      </c>
      <c r="N255" s="13">
        <f t="shared" ca="1" si="31"/>
        <v>108.82437903869022</v>
      </c>
      <c r="O255" s="94">
        <f t="shared" ca="1" si="32"/>
        <v>99.817754332671811</v>
      </c>
      <c r="P255" s="111">
        <f t="shared" ca="1" si="33"/>
        <v>11400.581483188049</v>
      </c>
      <c r="Q255" s="13"/>
      <c r="X255" s="19"/>
      <c r="Y255" s="2"/>
      <c r="Z255" s="2"/>
      <c r="AA255" s="2"/>
    </row>
    <row r="256" spans="6:27" x14ac:dyDescent="0.2">
      <c r="F256" s="100">
        <v>247</v>
      </c>
      <c r="G256" s="103">
        <f t="shared" ca="1" si="35"/>
        <v>-0.73400716154742474</v>
      </c>
      <c r="H256" s="2">
        <f t="shared" ca="1" si="35"/>
        <v>-0.43215366601723554</v>
      </c>
      <c r="I256" s="104">
        <f t="shared" ca="1" si="35"/>
        <v>0.70801335035291257</v>
      </c>
      <c r="J256" s="103" cm="1">
        <f t="array" aca="1" ref="J256:L256" ca="1">MMULT(G256:I256,TRANSPOSE(cholesky($B$15:$D$17)))</f>
        <v>-0.73400716154742474</v>
      </c>
      <c r="K256" s="2">
        <f ca="1"/>
        <v>-7.2524723357894616E-3</v>
      </c>
      <c r="L256" s="104">
        <f ca="1"/>
        <v>0.34854506372202565</v>
      </c>
      <c r="M256" s="107">
        <f t="shared" ca="1" si="30"/>
        <v>121.12241762968175</v>
      </c>
      <c r="N256" s="13">
        <f t="shared" ca="1" si="31"/>
        <v>108.8230723396052</v>
      </c>
      <c r="O256" s="94">
        <f t="shared" ca="1" si="32"/>
        <v>100.73023843541739</v>
      </c>
      <c r="P256" s="111">
        <f t="shared" ca="1" si="33"/>
        <v>11335.417820380591</v>
      </c>
      <c r="Q256" s="13"/>
      <c r="X256" s="19"/>
      <c r="Y256" s="2"/>
      <c r="Z256" s="2"/>
      <c r="AA256" s="2"/>
    </row>
    <row r="257" spans="6:27" x14ac:dyDescent="0.2">
      <c r="F257" s="100">
        <v>248</v>
      </c>
      <c r="G257" s="103">
        <f t="shared" ca="1" si="35"/>
        <v>0.16714257096577403</v>
      </c>
      <c r="H257" s="2">
        <f t="shared" ca="1" si="35"/>
        <v>-0.91259133063769748</v>
      </c>
      <c r="I257" s="104">
        <f t="shared" ca="1" si="35"/>
        <v>5.5634940798218208E-2</v>
      </c>
      <c r="J257" s="103" cm="1">
        <f t="array" aca="1" ref="J257:L257" ca="1">MMULT(G257:I257,TRANSPOSE(cholesky($B$15:$D$17)))</f>
        <v>0.16714257096577403</v>
      </c>
      <c r="K257" s="2">
        <f ca="1"/>
        <v>-0.87389856108857711</v>
      </c>
      <c r="L257" s="104">
        <f ca="1"/>
        <v>-0.74448454933551678</v>
      </c>
      <c r="M257" s="107">
        <f t="shared" ca="1" si="30"/>
        <v>121.52972225665168</v>
      </c>
      <c r="N257" s="13">
        <f t="shared" ca="1" si="31"/>
        <v>107.640035105206</v>
      </c>
      <c r="O257" s="94">
        <f t="shared" ca="1" si="32"/>
        <v>98.889617168378962</v>
      </c>
      <c r="P257" s="111">
        <f t="shared" ca="1" si="33"/>
        <v>11283.479509356343</v>
      </c>
      <c r="Q257" s="13"/>
      <c r="X257" s="19"/>
      <c r="Y257" s="2"/>
      <c r="Z257" s="2"/>
      <c r="AA257" s="2"/>
    </row>
    <row r="258" spans="6:27" x14ac:dyDescent="0.2">
      <c r="F258" s="100">
        <v>249</v>
      </c>
      <c r="G258" s="103">
        <f t="shared" ca="1" si="35"/>
        <v>1.598218743675375</v>
      </c>
      <c r="H258" s="2">
        <f t="shared" ca="1" si="35"/>
        <v>-1.071194091271179</v>
      </c>
      <c r="I258" s="104">
        <f t="shared" ca="1" si="35"/>
        <v>-0.86372063270137667</v>
      </c>
      <c r="J258" s="103" cm="1">
        <f t="array" aca="1" ref="J258:L258" ca="1">MMULT(G258:I258,TRANSPOSE(cholesky($B$15:$D$17)))</f>
        <v>1.598218743675375</v>
      </c>
      <c r="K258" s="2">
        <f ca="1"/>
        <v>-1.726790667262315</v>
      </c>
      <c r="L258" s="104">
        <f ca="1"/>
        <v>-1.9762697916325247</v>
      </c>
      <c r="M258" s="107">
        <f t="shared" ca="1" si="30"/>
        <v>125.28119470172986</v>
      </c>
      <c r="N258" s="13">
        <f t="shared" ca="1" si="31"/>
        <v>105.33191920802035</v>
      </c>
      <c r="O258" s="94">
        <f t="shared" ca="1" si="32"/>
        <v>94.115654431586023</v>
      </c>
      <c r="P258" s="111">
        <f t="shared" ca="1" si="33"/>
        <v>11306.330399958824</v>
      </c>
      <c r="Q258" s="13"/>
      <c r="X258" s="19"/>
      <c r="Y258" s="2"/>
      <c r="Z258" s="2"/>
      <c r="AA258" s="2"/>
    </row>
    <row r="259" spans="6:27" x14ac:dyDescent="0.2">
      <c r="F259" s="100">
        <v>250</v>
      </c>
      <c r="G259" s="103">
        <f t="shared" ca="1" si="35"/>
        <v>-1.1298091884861197</v>
      </c>
      <c r="H259" s="2">
        <f t="shared" ca="1" si="35"/>
        <v>8.6428617350205652E-3</v>
      </c>
      <c r="I259" s="104">
        <f t="shared" ca="1" si="35"/>
        <v>-1.9429788930177074</v>
      </c>
      <c r="J259" s="103" cm="1">
        <f t="array" aca="1" ref="J259:L259" ca="1">MMULT(G259:I259,TRANSPOSE(cholesky($B$15:$D$17)))</f>
        <v>-1.1298091884861197</v>
      </c>
      <c r="K259" s="2">
        <f ca="1"/>
        <v>0.57238953206698406</v>
      </c>
      <c r="L259" s="104">
        <f ca="1"/>
        <v>-0.26807128551802639</v>
      </c>
      <c r="M259" s="107">
        <f t="shared" ca="1" si="30"/>
        <v>122.65895668593753</v>
      </c>
      <c r="N259" s="13">
        <f t="shared" ca="1" si="31"/>
        <v>106.10267898553299</v>
      </c>
      <c r="O259" s="94">
        <f t="shared" ca="1" si="32"/>
        <v>93.511749464650777</v>
      </c>
      <c r="P259" s="111">
        <f t="shared" ca="1" si="33"/>
        <v>11186.263193155881</v>
      </c>
      <c r="Q259" s="13"/>
      <c r="X259" s="19"/>
      <c r="Y259" s="2"/>
      <c r="Z259" s="2"/>
      <c r="AA259" s="2"/>
    </row>
    <row r="260" spans="6:27" x14ac:dyDescent="0.2">
      <c r="F260" s="100">
        <v>251</v>
      </c>
      <c r="G260" s="103">
        <f t="shared" ca="1" si="35"/>
        <v>-0.4750009770314953</v>
      </c>
      <c r="H260" s="2">
        <f t="shared" ca="1" si="35"/>
        <v>0.83482240341655711</v>
      </c>
      <c r="I260" s="104">
        <f t="shared" ca="1" si="35"/>
        <v>2.4618158515928084E-3</v>
      </c>
      <c r="J260" s="103" cm="1">
        <f t="array" aca="1" ref="J260:L260" ca="1">MMULT(G260:I260,TRANSPOSE(cholesky($B$15:$D$17)))</f>
        <v>-0.4750009770314953</v>
      </c>
      <c r="K260" s="2">
        <f ca="1"/>
        <v>0.96047789752286705</v>
      </c>
      <c r="L260" s="104">
        <f ca="1"/>
        <v>0.86514453566734473</v>
      </c>
      <c r="M260" s="107">
        <f t="shared" ca="1" si="30"/>
        <v>121.58693634918841</v>
      </c>
      <c r="N260" s="13">
        <f t="shared" ca="1" si="31"/>
        <v>107.40293872039356</v>
      </c>
      <c r="O260" s="94">
        <f t="shared" ca="1" si="32"/>
        <v>95.602994680263677</v>
      </c>
      <c r="P260" s="111">
        <f t="shared" ca="1" si="33"/>
        <v>11213.4948726765</v>
      </c>
      <c r="Q260" s="13"/>
    </row>
    <row r="261" spans="6:27" x14ac:dyDescent="0.2">
      <c r="F261" s="101">
        <v>252</v>
      </c>
      <c r="G261" s="105">
        <f t="shared" ca="1" si="35"/>
        <v>0.74641508123253597</v>
      </c>
      <c r="H261" s="95">
        <f t="shared" ca="1" si="35"/>
        <v>0.72713887195341953</v>
      </c>
      <c r="I261" s="106">
        <f t="shared" ca="1" si="35"/>
        <v>-0.34651861188442129</v>
      </c>
      <c r="J261" s="105" cm="1">
        <f t="array" aca="1" ref="J261:L261" ca="1">MMULT(G261:I261,TRANSPOSE(cholesky($B$15:$D$17)))</f>
        <v>0.74641508123253597</v>
      </c>
      <c r="K261" s="95">
        <f ca="1"/>
        <v>0.2565131945745534</v>
      </c>
      <c r="L261" s="106">
        <f ca="1"/>
        <v>2.2837278496099456E-2</v>
      </c>
      <c r="M261" s="108">
        <f t="shared" ca="1" si="30"/>
        <v>123.33865494741895</v>
      </c>
      <c r="N261" s="96">
        <f t="shared" ca="1" si="31"/>
        <v>107.75915296071956</v>
      </c>
      <c r="O261" s="97">
        <f t="shared" ca="1" si="32"/>
        <v>95.688397256558574</v>
      </c>
      <c r="P261" s="112">
        <f t="shared" ca="1" si="33"/>
        <v>11313.475281323706</v>
      </c>
    </row>
    <row r="263" spans="6:27" x14ac:dyDescent="0.2">
      <c r="G263" s="22"/>
      <c r="H263" s="22"/>
      <c r="I263" s="22"/>
      <c r="J263" s="22"/>
      <c r="K263" s="22"/>
      <c r="L263" s="22"/>
    </row>
    <row r="264" spans="6:27" x14ac:dyDescent="0.2">
      <c r="G264" s="22"/>
      <c r="H264" s="22"/>
      <c r="I264" s="22"/>
      <c r="J264" s="22"/>
      <c r="K264" s="22"/>
      <c r="L264" s="22"/>
    </row>
    <row r="265" spans="6:27" x14ac:dyDescent="0.2">
      <c r="G265" s="22"/>
      <c r="H265" s="22"/>
      <c r="I265" s="22"/>
      <c r="J265" s="22"/>
      <c r="K265" s="22"/>
      <c r="L265" s="22"/>
    </row>
    <row r="266" spans="6:27" x14ac:dyDescent="0.2">
      <c r="G266" s="22"/>
      <c r="H266" s="22"/>
      <c r="I266" s="22"/>
      <c r="J266" s="22"/>
      <c r="K266" s="22"/>
      <c r="L266" s="22"/>
    </row>
    <row r="267" spans="6:27" x14ac:dyDescent="0.2">
      <c r="G267" s="22"/>
      <c r="H267" s="22"/>
      <c r="I267" s="22"/>
      <c r="J267" s="22"/>
      <c r="K267" s="22"/>
      <c r="L267" s="22"/>
    </row>
    <row r="268" spans="6:27" x14ac:dyDescent="0.2">
      <c r="G268" s="22"/>
      <c r="H268" s="22"/>
      <c r="I268" s="22"/>
      <c r="J268" s="22"/>
      <c r="K268" s="22"/>
      <c r="L268" s="22"/>
    </row>
    <row r="269" spans="6:27" x14ac:dyDescent="0.2">
      <c r="G269" s="22"/>
      <c r="H269" s="22"/>
      <c r="I269" s="22"/>
      <c r="J269" s="22"/>
      <c r="K269" s="22"/>
      <c r="L269" s="22"/>
    </row>
    <row r="270" spans="6:27" x14ac:dyDescent="0.2">
      <c r="G270" s="22"/>
      <c r="H270" s="22"/>
      <c r="I270" s="22"/>
      <c r="J270" s="22"/>
      <c r="K270" s="22"/>
      <c r="L270" s="22"/>
    </row>
    <row r="271" spans="6:27" x14ac:dyDescent="0.2">
      <c r="G271" s="22"/>
      <c r="H271" s="22"/>
      <c r="I271" s="22"/>
      <c r="J271" s="22"/>
      <c r="K271" s="22"/>
      <c r="L271" s="22"/>
    </row>
  </sheetData>
  <mergeCells count="9">
    <mergeCell ref="F7:F8"/>
    <mergeCell ref="Y7:AA7"/>
    <mergeCell ref="AB7:AD7"/>
    <mergeCell ref="AE7:AE8"/>
    <mergeCell ref="X7:X8"/>
    <mergeCell ref="G7:I7"/>
    <mergeCell ref="J7:L7"/>
    <mergeCell ref="M7:O7"/>
    <mergeCell ref="P7:P8"/>
  </mergeCells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4AA6B-69AB-1148-B96D-F06E4175C4BF}">
  <sheetPr codeName="Sheet11"/>
  <dimension ref="A1:BK120"/>
  <sheetViews>
    <sheetView zoomScale="83" workbookViewId="0">
      <selection activeCell="I33" sqref="I33"/>
    </sheetView>
  </sheetViews>
  <sheetFormatPr baseColWidth="10" defaultRowHeight="15" x14ac:dyDescent="0.2"/>
  <cols>
    <col min="26" max="26" width="12.1640625" bestFit="1" customWidth="1"/>
    <col min="30" max="30" width="12.1640625" bestFit="1" customWidth="1"/>
  </cols>
  <sheetData>
    <row r="1" spans="1:63" x14ac:dyDescent="0.2">
      <c r="A1" s="141">
        <v>106.4287109375</v>
      </c>
      <c r="B1" s="141">
        <v>55.732074737548828</v>
      </c>
      <c r="C1" s="141">
        <v>57.451694488525391</v>
      </c>
      <c r="E1" t="s">
        <v>180</v>
      </c>
      <c r="I1" t="s">
        <v>179</v>
      </c>
      <c r="M1" t="s">
        <v>178</v>
      </c>
      <c r="Z1" t="s">
        <v>170</v>
      </c>
      <c r="AM1" t="s">
        <v>171</v>
      </c>
      <c r="AZ1" s="142" t="s">
        <v>172</v>
      </c>
    </row>
    <row r="2" spans="1:63" x14ac:dyDescent="0.2">
      <c r="A2" s="141">
        <v>111.54289245605469</v>
      </c>
      <c r="B2" s="141">
        <v>57.648777008056641</v>
      </c>
      <c r="C2" s="141">
        <v>60.013843536376953</v>
      </c>
      <c r="E2">
        <f>LOG(A2/A1,EXP(1))</f>
        <v>4.693382248658956E-2</v>
      </c>
      <c r="F2">
        <f t="shared" ref="F2:G17" si="0">LOG(B2/B1,EXP(1))</f>
        <v>3.3813203138777372E-2</v>
      </c>
      <c r="G2">
        <f t="shared" si="0"/>
        <v>4.363076234203192E-2</v>
      </c>
      <c r="I2" s="77">
        <v>3.5916666666666662E-3</v>
      </c>
    </row>
    <row r="3" spans="1:63" x14ac:dyDescent="0.2">
      <c r="A3" s="141">
        <v>116.58802795410156</v>
      </c>
      <c r="B3" s="141">
        <v>59.070533752441406</v>
      </c>
      <c r="C3" s="141">
        <v>61.324085235595703</v>
      </c>
      <c r="E3">
        <f t="shared" ref="E3:E66" si="1">LOG(A3/A2,EXP(1))</f>
        <v>4.4237389804313604E-2</v>
      </c>
      <c r="F3">
        <f t="shared" si="0"/>
        <v>2.4363184803240304E-2</v>
      </c>
      <c r="G3">
        <f t="shared" si="0"/>
        <v>2.1597412154227218E-2</v>
      </c>
      <c r="M3" s="142" t="s">
        <v>175</v>
      </c>
      <c r="N3" s="142"/>
      <c r="O3" s="142"/>
      <c r="P3" s="142"/>
      <c r="Q3" s="142" t="s">
        <v>176</v>
      </c>
      <c r="R3" s="142"/>
      <c r="S3" s="142"/>
      <c r="T3" s="142" t="s">
        <v>168</v>
      </c>
      <c r="U3" s="142"/>
      <c r="V3" s="142" t="s">
        <v>177</v>
      </c>
      <c r="W3" s="142"/>
      <c r="X3" s="142"/>
      <c r="Y3" s="142"/>
      <c r="Z3" s="142" t="s">
        <v>175</v>
      </c>
      <c r="AA3" s="142"/>
      <c r="AB3" s="142"/>
      <c r="AC3" s="142"/>
      <c r="AD3" s="142" t="s">
        <v>176</v>
      </c>
      <c r="AE3" s="142"/>
      <c r="AF3" s="142"/>
      <c r="AG3" s="142" t="s">
        <v>168</v>
      </c>
      <c r="AH3" s="142"/>
      <c r="AI3" s="142" t="s">
        <v>177</v>
      </c>
      <c r="AJ3" s="142"/>
      <c r="AK3" s="142"/>
      <c r="AL3" s="142"/>
      <c r="AM3" s="142" t="s">
        <v>175</v>
      </c>
      <c r="AN3" s="142"/>
      <c r="AO3" s="142"/>
      <c r="AP3" s="142"/>
      <c r="AQ3" s="142" t="s">
        <v>176</v>
      </c>
      <c r="AR3" s="142"/>
      <c r="AS3" s="142"/>
      <c r="AT3" s="142" t="s">
        <v>168</v>
      </c>
      <c r="AU3" s="142"/>
      <c r="AV3" s="142" t="s">
        <v>169</v>
      </c>
      <c r="AW3" s="142"/>
      <c r="AX3" s="142"/>
      <c r="AY3" s="142"/>
      <c r="AZ3" s="142" t="s">
        <v>174</v>
      </c>
      <c r="BA3" s="142"/>
      <c r="BB3" s="142"/>
      <c r="BC3" s="142"/>
      <c r="BD3" s="142" t="s">
        <v>176</v>
      </c>
      <c r="BE3" s="142"/>
      <c r="BF3" s="142"/>
      <c r="BG3" s="142" t="s">
        <v>168</v>
      </c>
    </row>
    <row r="4" spans="1:63" x14ac:dyDescent="0.2">
      <c r="A4" s="141">
        <v>118.99859619140625</v>
      </c>
      <c r="B4" s="141">
        <v>60.49969482421875</v>
      </c>
      <c r="C4" s="141">
        <v>64.293617248535156</v>
      </c>
      <c r="E4">
        <f t="shared" si="1"/>
        <v>2.0465103894637938E-2</v>
      </c>
      <c r="F4">
        <f t="shared" si="0"/>
        <v>2.3906103587011101E-2</v>
      </c>
      <c r="G4">
        <f t="shared" si="0"/>
        <v>4.7287687760829374E-2</v>
      </c>
      <c r="H4" t="s">
        <v>181</v>
      </c>
      <c r="I4">
        <f>AVERAGE(E2:E120)*4</f>
        <v>1.302492647850396E-2</v>
      </c>
      <c r="J4">
        <f t="shared" ref="J4:K4" si="2">AVERAGE(F2:F120)*4</f>
        <v>3.1464630105975396E-2</v>
      </c>
      <c r="K4">
        <f t="shared" si="2"/>
        <v>1.719590604194126E-2</v>
      </c>
      <c r="M4" cm="1">
        <f t="array" ref="M4:O4">simcorr(_xlfn.ANCHORARRAY($I$15))</f>
        <v>0.51024190561128124</v>
      </c>
      <c r="N4">
        <v>-1.0152918268798858</v>
      </c>
      <c r="O4">
        <v>-0.50779130311236331</v>
      </c>
      <c r="Q4">
        <f>I$20*EXP(I$4*1+I$5*SQRT(1)*M4)</f>
        <v>169.87981016853337</v>
      </c>
      <c r="R4">
        <f t="shared" ref="R4:S4" si="3">J$20*EXP(J$4*1+J$5*SQRT(1)*N4)</f>
        <v>133.83866638097896</v>
      </c>
      <c r="S4">
        <f t="shared" si="3"/>
        <v>90.08637760762808</v>
      </c>
      <c r="T4">
        <f>SUMPRODUCT(I$24:K$24,Q4:S4)</f>
        <v>89109.571488578629</v>
      </c>
      <c r="V4">
        <f>$T4*I$12/Q4</f>
        <v>-187.32980847376646</v>
      </c>
      <c r="W4">
        <f t="shared" ref="W4:X4" si="4">$T4*J$12/R4</f>
        <v>868.45196474430497</v>
      </c>
      <c r="X4">
        <f t="shared" si="4"/>
        <v>52.17959849784237</v>
      </c>
      <c r="Z4" cm="1">
        <f t="array" ref="Z4:AB4">simcorr(_xlfn.ANCHORARRAY($I$15))</f>
        <v>-0.43984490955083794</v>
      </c>
      <c r="AA4">
        <v>-0.52164910053136204</v>
      </c>
      <c r="AB4">
        <v>1.0150059770604136</v>
      </c>
      <c r="AD4">
        <f>I$20*EXP(I$4*1+I$5*SQRT(1)*Z4)</f>
        <v>149.9272387983398</v>
      </c>
      <c r="AE4">
        <f t="shared" ref="AE4:AF4" si="5">J$20*EXP(J$4*1+J$5*SQRT(1)*AA4)</f>
        <v>139.92446383623164</v>
      </c>
      <c r="AF4">
        <f t="shared" si="5"/>
        <v>114.15169869837548</v>
      </c>
      <c r="AG4">
        <f>SUMPRODUCT(AD4:AF4,V4:X4)</f>
        <v>99388.224411203075</v>
      </c>
      <c r="AI4">
        <f>$AG4*I$12/AD4</f>
        <v>-236.74384136255938</v>
      </c>
      <c r="AJ4">
        <f t="shared" ref="AJ4:AK4" si="6">$AG4*J$12/AE4</f>
        <v>926.49766210909229</v>
      </c>
      <c r="AK4">
        <f t="shared" si="6"/>
        <v>45.929112688198281</v>
      </c>
      <c r="AM4" cm="1">
        <f t="array" ref="AM4:AO4">simcorr(_xlfn.ANCHORARRAY($I$15))</f>
        <v>-0.28088674322440832</v>
      </c>
      <c r="AN4">
        <v>-0.42858244535779721</v>
      </c>
      <c r="AO4">
        <v>-0.51500852191793367</v>
      </c>
      <c r="AQ4">
        <f>I$20*EXP(I$4*1+I$5*SQRT(1)*AM4)</f>
        <v>153.09427099587245</v>
      </c>
      <c r="AR4">
        <f t="shared" ref="AR4:AS4" si="7">J$20*EXP(J$4*1+J$5*SQRT(1)*AN4)</f>
        <v>141.10245173225178</v>
      </c>
      <c r="AS4">
        <f t="shared" si="7"/>
        <v>89.98534762040299</v>
      </c>
      <c r="AT4">
        <f>SUMPRODUCT(AQ4:AS4,AI4:AK4)</f>
        <v>98619.913012773002</v>
      </c>
      <c r="AV4">
        <f>$AT4*I$12/AQ4</f>
        <v>-230.05409963123236</v>
      </c>
      <c r="AW4">
        <f t="shared" ref="AW4:AX4" si="8">$AT4*J$12/AR4</f>
        <v>911.6604248624559</v>
      </c>
      <c r="AX4">
        <f t="shared" si="8"/>
        <v>57.813374373073145</v>
      </c>
      <c r="AZ4" cm="1">
        <f t="array" ref="AZ4:BB4">simcorr(_xlfn.ANCHORARRAY($I$15))</f>
        <v>-0.84495682247032389</v>
      </c>
      <c r="BA4">
        <v>-0.83772446358480201</v>
      </c>
      <c r="BB4">
        <v>0.6785912019812339</v>
      </c>
      <c r="BD4">
        <f>I$20*EXP(I$4*1+I$5*SQRT(1)*AZ4)</f>
        <v>142.14901288414381</v>
      </c>
      <c r="BE4">
        <f t="shared" ref="BE4:BF4" si="9">J$20*EXP(J$4*1+J$5*SQRT(1)*BA4)</f>
        <v>135.9966794635117</v>
      </c>
      <c r="BF4">
        <f t="shared" si="9"/>
        <v>108.33449751908306</v>
      </c>
      <c r="BG4">
        <f>SUMPRODUCT(BD4:BF4,AV4:AX4)</f>
        <v>97544.010269647653</v>
      </c>
      <c r="BJ4" t="s">
        <v>173</v>
      </c>
    </row>
    <row r="5" spans="1:63" x14ac:dyDescent="0.2">
      <c r="A5" s="141">
        <v>111.66381072998047</v>
      </c>
      <c r="B5" s="141">
        <v>59.682861328125</v>
      </c>
      <c r="C5" s="141">
        <v>63.113338470458984</v>
      </c>
      <c r="E5">
        <f t="shared" si="1"/>
        <v>-6.3619029053592832E-2</v>
      </c>
      <c r="F5">
        <f t="shared" si="0"/>
        <v>-1.3593421543964077E-2</v>
      </c>
      <c r="G5">
        <f t="shared" si="0"/>
        <v>-1.8528227702496826E-2</v>
      </c>
      <c r="H5" t="s">
        <v>182</v>
      </c>
      <c r="I5">
        <f>_xlfn.STDEV.S(E2:E120)*SQRT(4)</f>
        <v>0.13150491541861453</v>
      </c>
      <c r="J5">
        <f t="shared" ref="J5:K5" si="10">_xlfn.STDEV.S(F2:F120)*SQRT(4)</f>
        <v>9.0080615498044025E-2</v>
      </c>
      <c r="K5">
        <f t="shared" si="10"/>
        <v>0.15547656669120152</v>
      </c>
      <c r="M5" cm="1">
        <f t="array" ref="M5:O5">simcorr(_xlfn.ANCHORARRAY($I$15))</f>
        <v>0.313890228558796</v>
      </c>
      <c r="N5">
        <v>1.0816707049867471</v>
      </c>
      <c r="O5">
        <v>0.13705929513784854</v>
      </c>
      <c r="Q5">
        <f t="shared" ref="Q5:Q68" si="11">I$20*EXP(I$4*1+I$5*SQRT(1)*M5)</f>
        <v>165.54945589162114</v>
      </c>
      <c r="R5">
        <f t="shared" ref="R5:R68" si="12">J$20*EXP(J$4*1+J$5*SQRT(1)*N5)</f>
        <v>161.66572344595048</v>
      </c>
      <c r="S5">
        <f t="shared" ref="S5:S68" si="13">K$20*EXP(K$4*1+K$5*SQRT(1)*O5)</f>
        <v>99.586649884659465</v>
      </c>
      <c r="T5">
        <f t="shared" ref="T5:T68" si="14">SUMPRODUCT(I$24:K$24,Q5:S5)</f>
        <v>116159.61272585607</v>
      </c>
      <c r="V5">
        <f t="shared" ref="V5:V68" si="15">$T5*I$12/Q5</f>
        <v>-250.58305439230179</v>
      </c>
      <c r="W5">
        <f t="shared" ref="W5:W68" si="16">$T5*J$12/R5</f>
        <v>937.21720523074794</v>
      </c>
      <c r="X5">
        <f t="shared" ref="X5:X68" si="17">$T5*K$12/S5</f>
        <v>61.53037112543069</v>
      </c>
      <c r="Z5" cm="1">
        <f t="array" ref="Z5:AB5">simcorr(_xlfn.ANCHORARRAY($I$15))</f>
        <v>1.1657824573562769</v>
      </c>
      <c r="AA5">
        <v>1.4252099846492092</v>
      </c>
      <c r="AB5">
        <v>0.73210342411966611</v>
      </c>
      <c r="AD5">
        <f t="shared" ref="AD5:AD68" si="18">I$20*EXP(I$4*1+I$5*SQRT(1)*Z5)</f>
        <v>185.17438316668111</v>
      </c>
      <c r="AE5">
        <f t="shared" ref="AE5:AE68" si="19">J$20*EXP(J$4*1+J$5*SQRT(1)*AA5)</f>
        <v>166.74688394875761</v>
      </c>
      <c r="AF5">
        <f t="shared" ref="AF5:AF68" si="20">K$20*EXP(K$4*1+K$5*SQRT(1)*AB5)</f>
        <v>109.23958924771917</v>
      </c>
      <c r="AG5">
        <f t="shared" ref="AG5:AG68" si="21">SUMPRODUCT(AD5:AF5,V5:X5)</f>
        <v>116598.03849427485</v>
      </c>
      <c r="AI5">
        <f t="shared" ref="AI5:AI68" si="22">$AG5*I$12/AD5</f>
        <v>-224.87161485284435</v>
      </c>
      <c r="AJ5">
        <f t="shared" ref="AJ5:AJ68" si="23">$AG5*J$12/AE5</f>
        <v>912.08762817389925</v>
      </c>
      <c r="AK5">
        <f t="shared" ref="AK5:AK68" si="24">$AG5*K$12/AF5</f>
        <v>56.304964367700073</v>
      </c>
      <c r="AM5" cm="1">
        <f t="array" ref="AM5:AO5">simcorr(_xlfn.ANCHORARRAY($I$15))</f>
        <v>0.79531203674796058</v>
      </c>
      <c r="AN5">
        <v>0.78771679014125473</v>
      </c>
      <c r="AO5">
        <v>0.10998889982729237</v>
      </c>
      <c r="AQ5">
        <f t="shared" ref="AQ5:AQ68" si="25">I$20*EXP(I$4*1+I$5*SQRT(1)*AM5)</f>
        <v>176.36916231524981</v>
      </c>
      <c r="AR5">
        <f t="shared" ref="AR5:AR68" si="26">J$20*EXP(J$4*1+J$5*SQRT(1)*AN5)</f>
        <v>157.44106823656244</v>
      </c>
      <c r="AS5">
        <f t="shared" ref="AS5:AS68" si="27">K$20*EXP(K$4*1+K$5*SQRT(1)*AO5)</f>
        <v>99.168389193209507</v>
      </c>
      <c r="AT5">
        <f t="shared" ref="AT5:AT68" si="28">SUMPRODUCT(AQ5:AS5,AI5:AK5)</f>
        <v>109523.30478490351</v>
      </c>
      <c r="AV5">
        <f t="shared" ref="AV5:AV68" si="29">$AT5*I$12/AQ5</f>
        <v>-221.77275344352734</v>
      </c>
      <c r="AW5">
        <f t="shared" ref="AW5:AW68" si="30">$AT5*J$12/AR5</f>
        <v>907.38492415658732</v>
      </c>
      <c r="AX5">
        <f t="shared" ref="AX5:AX68" si="31">$AT5*K$12/AS5</f>
        <v>58.259772293600754</v>
      </c>
      <c r="AZ5" cm="1">
        <f t="array" ref="AZ5:BB5">simcorr(_xlfn.ANCHORARRAY($I$15))</f>
        <v>-0.32222229808553021</v>
      </c>
      <c r="BA5">
        <v>1.6819318992680239</v>
      </c>
      <c r="BB5">
        <v>1.4187754189563582</v>
      </c>
      <c r="BD5">
        <f t="shared" ref="BD5:BD68" si="32">I$20*EXP(I$4*1+I$5*SQRT(1)*AZ5)</f>
        <v>152.26433451193839</v>
      </c>
      <c r="BE5">
        <f t="shared" ref="BE5:BE68" si="33">J$20*EXP(J$4*1+J$5*SQRT(1)*BA5)</f>
        <v>170.64795057153066</v>
      </c>
      <c r="BF5">
        <f t="shared" ref="BF5:BF68" si="34">K$20*EXP(K$4*1+K$5*SQRT(1)*BB5)</f>
        <v>121.54747664163612</v>
      </c>
      <c r="BG5">
        <f t="shared" ref="BG5:BG68" si="35">SUMPRODUCT(BD5:BF5,AV5:AX5)</f>
        <v>128156.62528287001</v>
      </c>
      <c r="BJ5">
        <v>70000</v>
      </c>
      <c r="BK5" cm="1">
        <f t="array" ref="BK5:BK24">FREQUENCY(BG4:BG120,BJ5:BJ23)</f>
        <v>0</v>
      </c>
    </row>
    <row r="6" spans="1:63" x14ac:dyDescent="0.2">
      <c r="A6" s="141">
        <v>110.43144989013672</v>
      </c>
      <c r="B6" s="141">
        <v>58.057624816894531</v>
      </c>
      <c r="C6" s="141">
        <v>63.636631011962891</v>
      </c>
      <c r="E6">
        <f t="shared" si="1"/>
        <v>-1.1097701809599554E-2</v>
      </c>
      <c r="F6">
        <f t="shared" si="0"/>
        <v>-2.7608850605717744E-2</v>
      </c>
      <c r="G6">
        <f t="shared" si="0"/>
        <v>8.2571304248833296E-3</v>
      </c>
      <c r="M6" cm="1">
        <f t="array" ref="M6:O6">simcorr(_xlfn.ANCHORARRAY($I$15))</f>
        <v>-8.6132526493494128E-3</v>
      </c>
      <c r="N6">
        <v>-1.7519875756826799</v>
      </c>
      <c r="O6">
        <v>-0.80579542569508433</v>
      </c>
      <c r="Q6">
        <f t="shared" si="11"/>
        <v>158.6751744007191</v>
      </c>
      <c r="R6">
        <f t="shared" si="12"/>
        <v>125.24515866736927</v>
      </c>
      <c r="S6">
        <f t="shared" si="13"/>
        <v>86.007654957024073</v>
      </c>
      <c r="T6">
        <f t="shared" si="14"/>
        <v>83549.562682801741</v>
      </c>
      <c r="V6">
        <f t="shared" si="15"/>
        <v>-188.04400729293656</v>
      </c>
      <c r="W6">
        <f t="shared" si="16"/>
        <v>870.1342850331614</v>
      </c>
      <c r="X6">
        <f t="shared" si="17"/>
        <v>51.243947371016915</v>
      </c>
      <c r="Z6" cm="1">
        <f t="array" ref="Z6:AB6">simcorr(_xlfn.ANCHORARRAY($I$15))</f>
        <v>-0.12510556504371639</v>
      </c>
      <c r="AA6">
        <v>2.216139794216089</v>
      </c>
      <c r="AB6">
        <v>0.89057483218442512</v>
      </c>
      <c r="AD6">
        <f t="shared" si="18"/>
        <v>156.26290428182818</v>
      </c>
      <c r="AE6">
        <f t="shared" si="19"/>
        <v>179.06062608665553</v>
      </c>
      <c r="AF6">
        <f t="shared" si="20"/>
        <v>111.96453025135976</v>
      </c>
      <c r="AG6">
        <f t="shared" si="21"/>
        <v>132159.99164073603</v>
      </c>
      <c r="AI6">
        <f t="shared" si="22"/>
        <v>-302.04274713486996</v>
      </c>
      <c r="AJ6">
        <f t="shared" si="23"/>
        <v>962.72655490823615</v>
      </c>
      <c r="AK6">
        <f t="shared" si="24"/>
        <v>62.266584225590243</v>
      </c>
      <c r="AM6" cm="1">
        <f t="array" ref="AM6:AO6">simcorr(_xlfn.ANCHORARRAY($I$15))</f>
        <v>-0.50951810165384548</v>
      </c>
      <c r="AN6">
        <v>1.8626752650614509</v>
      </c>
      <c r="AO6">
        <v>1.7697984979393853</v>
      </c>
      <c r="AQ6">
        <f t="shared" si="25"/>
        <v>148.55982432089763</v>
      </c>
      <c r="AR6">
        <f t="shared" si="26"/>
        <v>173.44909215813053</v>
      </c>
      <c r="AS6">
        <f t="shared" si="27"/>
        <v>128.36538964356262</v>
      </c>
      <c r="AT6">
        <f t="shared" si="28"/>
        <v>130105.50383949217</v>
      </c>
      <c r="AV6">
        <f t="shared" si="29"/>
        <v>-312.7653206575734</v>
      </c>
      <c r="AW6">
        <f t="shared" si="30"/>
        <v>978.42307186736934</v>
      </c>
      <c r="AX6">
        <f t="shared" si="31"/>
        <v>53.466681222590317</v>
      </c>
      <c r="AZ6" cm="1">
        <f t="array" ref="AZ6:BB6">simcorr(_xlfn.ANCHORARRAY($I$15))</f>
        <v>-1.1560186918007089</v>
      </c>
      <c r="BA6">
        <v>0.58886128863746001</v>
      </c>
      <c r="BB6">
        <v>-3.0553932152531624</v>
      </c>
      <c r="BD6">
        <f t="shared" si="32"/>
        <v>136.45156671665018</v>
      </c>
      <c r="BE6">
        <f t="shared" si="33"/>
        <v>154.64593170973049</v>
      </c>
      <c r="BF6">
        <f t="shared" si="34"/>
        <v>60.62313359148034</v>
      </c>
      <c r="BG6">
        <f t="shared" si="35"/>
        <v>111873.14729531475</v>
      </c>
      <c r="BJ6">
        <f>BJ5+5000</f>
        <v>75000</v>
      </c>
      <c r="BK6">
        <v>0</v>
      </c>
    </row>
    <row r="7" spans="1:63" x14ac:dyDescent="0.2">
      <c r="A7" s="141">
        <v>116.76721954345703</v>
      </c>
      <c r="B7" s="141">
        <v>57.119441986083984</v>
      </c>
      <c r="C7" s="141">
        <v>62.536861419677734</v>
      </c>
      <c r="E7">
        <f t="shared" si="1"/>
        <v>5.5787410941682596E-2</v>
      </c>
      <c r="F7">
        <f t="shared" si="0"/>
        <v>-1.6291499814182715E-2</v>
      </c>
      <c r="G7">
        <f t="shared" si="0"/>
        <v>-1.7433098249039054E-2</v>
      </c>
      <c r="M7" cm="1">
        <f t="array" ref="M7:O7">simcorr(_xlfn.ANCHORARRAY($I$15))</f>
        <v>0.84011020191261532</v>
      </c>
      <c r="N7">
        <v>-0.45497728598012577</v>
      </c>
      <c r="O7">
        <v>-3.5655494805504728E-2</v>
      </c>
      <c r="Q7">
        <f t="shared" si="11"/>
        <v>177.41125115859779</v>
      </c>
      <c r="R7">
        <f t="shared" si="12"/>
        <v>140.76735611470036</v>
      </c>
      <c r="S7">
        <f t="shared" si="13"/>
        <v>96.948025542057067</v>
      </c>
      <c r="T7">
        <f t="shared" si="14"/>
        <v>94131.356862018423</v>
      </c>
      <c r="V7">
        <f t="shared" si="15"/>
        <v>-189.48614531749087</v>
      </c>
      <c r="W7">
        <f t="shared" si="16"/>
        <v>872.23882172737217</v>
      </c>
      <c r="X7">
        <f t="shared" si="17"/>
        <v>51.218971372414309</v>
      </c>
      <c r="Z7" cm="1">
        <f t="array" ref="Z7:AB7">simcorr(_xlfn.ANCHORARRAY($I$15))</f>
        <v>-0.67126970415906273</v>
      </c>
      <c r="AA7">
        <v>-0.34927723346581785</v>
      </c>
      <c r="AB7">
        <v>-1.2646848931749797</v>
      </c>
      <c r="AD7">
        <f t="shared" si="18"/>
        <v>145.43316059202175</v>
      </c>
      <c r="AE7">
        <f t="shared" si="19"/>
        <v>142.11407737233856</v>
      </c>
      <c r="AF7">
        <f t="shared" si="20"/>
        <v>80.085094012289318</v>
      </c>
      <c r="AG7">
        <f t="shared" si="21"/>
        <v>100501.72253377193</v>
      </c>
      <c r="AI7">
        <f t="shared" si="22"/>
        <v>-246.79386747139645</v>
      </c>
      <c r="AJ7">
        <f t="shared" si="23"/>
        <v>922.44281563317406</v>
      </c>
      <c r="AK7">
        <f t="shared" si="24"/>
        <v>66.199897593944257</v>
      </c>
      <c r="AM7" cm="1">
        <f t="array" ref="AM7:AO7">simcorr(_xlfn.ANCHORARRAY($I$15))</f>
        <v>1.4361899919406593</v>
      </c>
      <c r="AN7">
        <v>2.0901168070919316</v>
      </c>
      <c r="AO7">
        <v>0.65934596170668325</v>
      </c>
      <c r="AQ7">
        <f t="shared" si="25"/>
        <v>191.87764682514259</v>
      </c>
      <c r="AR7">
        <f t="shared" si="26"/>
        <v>177.03938349978941</v>
      </c>
      <c r="AS7">
        <f t="shared" si="27"/>
        <v>108.01082526656938</v>
      </c>
      <c r="AT7">
        <f t="shared" si="28"/>
        <v>123104.78642390367</v>
      </c>
      <c r="AV7">
        <f t="shared" si="29"/>
        <v>-229.12625472731469</v>
      </c>
      <c r="AW7">
        <f t="shared" si="30"/>
        <v>907.00169303993971</v>
      </c>
      <c r="AX7">
        <f t="shared" si="31"/>
        <v>60.123348023272875</v>
      </c>
      <c r="AZ7" cm="1">
        <f t="array" ref="AZ7:BB7">simcorr(_xlfn.ANCHORARRAY($I$15))</f>
        <v>0.27814031323583199</v>
      </c>
      <c r="BA7">
        <v>2.3774375919287052</v>
      </c>
      <c r="BB7">
        <v>0.37568840901757539</v>
      </c>
      <c r="BD7">
        <f t="shared" si="32"/>
        <v>164.77298659153391</v>
      </c>
      <c r="BE7">
        <f t="shared" si="33"/>
        <v>181.68133513812757</v>
      </c>
      <c r="BF7">
        <f t="shared" si="34"/>
        <v>103.35083378103245</v>
      </c>
      <c r="BG7">
        <f t="shared" si="35"/>
        <v>133245.25941399863</v>
      </c>
      <c r="BJ7">
        <f t="shared" ref="BJ7:BJ23" si="36">BJ6+5000</f>
        <v>80000</v>
      </c>
      <c r="BK7">
        <v>3</v>
      </c>
    </row>
    <row r="8" spans="1:63" x14ac:dyDescent="0.2">
      <c r="A8" s="141">
        <v>117.15105438232422</v>
      </c>
      <c r="B8" s="141">
        <v>61.887195587158203</v>
      </c>
      <c r="C8" s="141">
        <v>62.865531921386719</v>
      </c>
      <c r="E8">
        <f t="shared" si="1"/>
        <v>3.2817887796579835E-3</v>
      </c>
      <c r="F8">
        <f t="shared" si="0"/>
        <v>8.0168753033219547E-2</v>
      </c>
      <c r="G8">
        <f t="shared" si="0"/>
        <v>5.2418657336514097E-3</v>
      </c>
      <c r="M8" cm="1">
        <f t="array" ref="M8:O8">simcorr(_xlfn.ANCHORARRAY($I$15))</f>
        <v>0.4345791243562025</v>
      </c>
      <c r="N8">
        <v>-0.27941820762028668</v>
      </c>
      <c r="O8">
        <v>1.7577654859966072</v>
      </c>
      <c r="Q8">
        <f t="shared" si="11"/>
        <v>168.19788284827627</v>
      </c>
      <c r="R8">
        <f t="shared" si="12"/>
        <v>143.01121316145816</v>
      </c>
      <c r="S8">
        <f t="shared" si="13"/>
        <v>128.12546158156783</v>
      </c>
      <c r="T8">
        <f t="shared" si="14"/>
        <v>100005.62301068108</v>
      </c>
      <c r="V8">
        <f t="shared" si="15"/>
        <v>-212.33823139112886</v>
      </c>
      <c r="W8">
        <f t="shared" si="16"/>
        <v>912.13133647231905</v>
      </c>
      <c r="X8">
        <f t="shared" si="17"/>
        <v>41.174134491365997</v>
      </c>
      <c r="Z8" cm="1">
        <f t="array" ref="Z8:AB8">simcorr(_xlfn.ANCHORARRAY($I$15))</f>
        <v>-0.11823130625737939</v>
      </c>
      <c r="AA8">
        <v>-0.96198200256041533</v>
      </c>
      <c r="AB8">
        <v>-0.89103088593510282</v>
      </c>
      <c r="AD8">
        <f t="shared" si="18"/>
        <v>156.40422963230046</v>
      </c>
      <c r="AE8">
        <f t="shared" si="19"/>
        <v>134.48292968368128</v>
      </c>
      <c r="AF8">
        <f t="shared" si="20"/>
        <v>84.8753904957603</v>
      </c>
      <c r="AG8">
        <f t="shared" si="21"/>
        <v>92950.167626154071</v>
      </c>
      <c r="AI8">
        <f t="shared" si="22"/>
        <v>-212.23938801917535</v>
      </c>
      <c r="AJ8">
        <f t="shared" si="23"/>
        <v>901.5422057656009</v>
      </c>
      <c r="AK8">
        <f t="shared" si="24"/>
        <v>57.770203040453744</v>
      </c>
      <c r="AM8" cm="1">
        <f t="array" ref="AM8:AO8">simcorr(_xlfn.ANCHORARRAY($I$15))</f>
        <v>-0.24533731776212767</v>
      </c>
      <c r="AN8">
        <v>-0.17552230741281266</v>
      </c>
      <c r="AO8">
        <v>-1.5531231092392619</v>
      </c>
      <c r="AQ8">
        <f t="shared" si="25"/>
        <v>153.81165064770795</v>
      </c>
      <c r="AR8">
        <f t="shared" si="26"/>
        <v>144.35593888782813</v>
      </c>
      <c r="AS8">
        <f t="shared" si="27"/>
        <v>76.572986737307502</v>
      </c>
      <c r="AT8">
        <f t="shared" si="28"/>
        <v>101921.71794783635</v>
      </c>
      <c r="AV8">
        <f t="shared" si="29"/>
        <v>-236.64743597934682</v>
      </c>
      <c r="AW8">
        <f t="shared" si="30"/>
        <v>920.94803783168618</v>
      </c>
      <c r="AX8">
        <f t="shared" si="31"/>
        <v>70.214474560280365</v>
      </c>
      <c r="AZ8" cm="1">
        <f t="array" ref="AZ8:BB8">simcorr(_xlfn.ANCHORARRAY($I$15))</f>
        <v>-7.1144236327551222E-2</v>
      </c>
      <c r="BA8">
        <v>-0.83328308968857223</v>
      </c>
      <c r="BB8">
        <v>-0.16002675317442372</v>
      </c>
      <c r="BD8">
        <f t="shared" si="32"/>
        <v>157.37571766535291</v>
      </c>
      <c r="BE8">
        <f t="shared" si="33"/>
        <v>136.05110013107156</v>
      </c>
      <c r="BF8">
        <f t="shared" si="34"/>
        <v>95.091368159944608</v>
      </c>
      <c r="BG8">
        <f t="shared" si="35"/>
        <v>94730.224090205942</v>
      </c>
      <c r="BJ8">
        <f t="shared" si="36"/>
        <v>85000</v>
      </c>
      <c r="BK8">
        <v>5</v>
      </c>
    </row>
    <row r="9" spans="1:63" x14ac:dyDescent="0.2">
      <c r="A9" s="141">
        <v>116.33028411865234</v>
      </c>
      <c r="B9" s="141">
        <v>62.356327056884766</v>
      </c>
      <c r="C9" s="141">
        <v>59.860164642333984</v>
      </c>
      <c r="E9">
        <f t="shared" si="1"/>
        <v>-7.0307430128709681E-3</v>
      </c>
      <c r="F9">
        <f t="shared" si="0"/>
        <v>7.5518415656642976E-3</v>
      </c>
      <c r="G9">
        <f t="shared" si="0"/>
        <v>-4.8986778459977273E-2</v>
      </c>
      <c r="M9" cm="1">
        <f t="array" ref="M9:O9">simcorr(_xlfn.ANCHORARRAY($I$15))</f>
        <v>1.3419534580950221</v>
      </c>
      <c r="N9">
        <v>-0.40534899568567628</v>
      </c>
      <c r="O9">
        <v>0.94769865839888068</v>
      </c>
      <c r="Q9">
        <f t="shared" si="11"/>
        <v>189.51446335101591</v>
      </c>
      <c r="R9">
        <f t="shared" si="12"/>
        <v>141.39807195919232</v>
      </c>
      <c r="S9">
        <f t="shared" si="13"/>
        <v>112.96336282223731</v>
      </c>
      <c r="T9">
        <f t="shared" si="14"/>
        <v>92835.252301426197</v>
      </c>
      <c r="V9">
        <f t="shared" si="15"/>
        <v>-174.94231245846836</v>
      </c>
      <c r="W9">
        <f t="shared" si="16"/>
        <v>856.39176340828897</v>
      </c>
      <c r="X9">
        <f t="shared" si="17"/>
        <v>43.352167059864598</v>
      </c>
      <c r="Z9" cm="1">
        <f t="array" ref="Z9:AB9">simcorr(_xlfn.ANCHORARRAY($I$15))</f>
        <v>0.27464994496077882</v>
      </c>
      <c r="AA9">
        <v>-0.80358185503515944</v>
      </c>
      <c r="AB9">
        <v>-1.0116203701871882</v>
      </c>
      <c r="AD9">
        <f t="shared" si="18"/>
        <v>164.69737304898837</v>
      </c>
      <c r="AE9">
        <f t="shared" si="19"/>
        <v>136.41559298144981</v>
      </c>
      <c r="AF9">
        <f t="shared" si="20"/>
        <v>83.298900325524272</v>
      </c>
      <c r="AG9">
        <f t="shared" si="21"/>
        <v>91623.838775561293</v>
      </c>
      <c r="AI9">
        <f t="shared" si="22"/>
        <v>-198.67632233473017</v>
      </c>
      <c r="AJ9">
        <f t="shared" si="23"/>
        <v>876.08756407046599</v>
      </c>
      <c r="AK9">
        <f t="shared" si="24"/>
        <v>58.023606264798318</v>
      </c>
      <c r="AM9" cm="1">
        <f t="array" ref="AM9:AO9">simcorr(_xlfn.ANCHORARRAY($I$15))</f>
        <v>0.58055612490688935</v>
      </c>
      <c r="AN9">
        <v>0.32909810505425718</v>
      </c>
      <c r="AO9">
        <v>0.50441573266254569</v>
      </c>
      <c r="AQ9">
        <f t="shared" si="25"/>
        <v>171.4579168097579</v>
      </c>
      <c r="AR9">
        <f t="shared" si="26"/>
        <v>151.06928382911764</v>
      </c>
      <c r="AS9">
        <f t="shared" si="27"/>
        <v>105.44014394764966</v>
      </c>
      <c r="AT9">
        <f t="shared" si="28"/>
        <v>104403.3099257068</v>
      </c>
      <c r="AV9">
        <f t="shared" si="29"/>
        <v>-217.46082209498618</v>
      </c>
      <c r="AW9">
        <f t="shared" si="30"/>
        <v>901.44896488577183</v>
      </c>
      <c r="AX9">
        <f t="shared" si="31"/>
        <v>52.232856764610986</v>
      </c>
      <c r="AZ9" cm="1">
        <f t="array" ref="AZ9:BB9">simcorr(_xlfn.ANCHORARRAY($I$15))</f>
        <v>0.43712962254493387</v>
      </c>
      <c r="BA9">
        <v>0.1687637120202716</v>
      </c>
      <c r="BB9">
        <v>-0.98264587089786548</v>
      </c>
      <c r="BD9">
        <f t="shared" si="32"/>
        <v>168.25430639273449</v>
      </c>
      <c r="BE9">
        <f t="shared" si="33"/>
        <v>148.90306802506328</v>
      </c>
      <c r="BF9">
        <f t="shared" si="34"/>
        <v>83.67499634215666</v>
      </c>
      <c r="BG9">
        <f t="shared" si="35"/>
        <v>102010.38084904246</v>
      </c>
      <c r="BJ9">
        <f t="shared" si="36"/>
        <v>90000</v>
      </c>
      <c r="BK9">
        <v>11</v>
      </c>
    </row>
    <row r="10" spans="1:63" x14ac:dyDescent="0.2">
      <c r="A10" s="141">
        <v>100.74639892578125</v>
      </c>
      <c r="B10" s="141">
        <v>64.98492431640625</v>
      </c>
      <c r="C10" s="141">
        <v>61.553157806396484</v>
      </c>
      <c r="E10">
        <f t="shared" si="1"/>
        <v>-0.14382696466049161</v>
      </c>
      <c r="F10">
        <f t="shared" si="0"/>
        <v>4.1290165969828214E-2</v>
      </c>
      <c r="G10">
        <f t="shared" si="0"/>
        <v>2.7889903171322554E-2</v>
      </c>
      <c r="M10" cm="1">
        <f t="array" ref="M10:O10">simcorr(_xlfn.ANCHORARRAY($I$15))</f>
        <v>-0.62168730475644007</v>
      </c>
      <c r="N10">
        <v>-0.5744006674795864</v>
      </c>
      <c r="O10">
        <v>-7.235420078623192E-2</v>
      </c>
      <c r="Q10">
        <f t="shared" si="11"/>
        <v>146.3845309347837</v>
      </c>
      <c r="R10">
        <f t="shared" si="12"/>
        <v>139.26113495169827</v>
      </c>
      <c r="S10">
        <f t="shared" si="13"/>
        <v>96.39643570698918</v>
      </c>
      <c r="T10">
        <f t="shared" si="14"/>
        <v>99785.211071596059</v>
      </c>
      <c r="V10">
        <f t="shared" si="15"/>
        <v>-243.44188141208662</v>
      </c>
      <c r="W10">
        <f t="shared" si="16"/>
        <v>934.62909683338671</v>
      </c>
      <c r="X10">
        <f t="shared" si="17"/>
        <v>54.60604294631414</v>
      </c>
      <c r="Z10" cm="1">
        <f t="array" ref="Z10:AB10">simcorr(_xlfn.ANCHORARRAY($I$15))</f>
        <v>-1.0253595997671618</v>
      </c>
      <c r="AA10">
        <v>1.3791123309583211</v>
      </c>
      <c r="AB10">
        <v>-1.5364285803448239</v>
      </c>
      <c r="AD10">
        <f t="shared" si="18"/>
        <v>138.81637851205738</v>
      </c>
      <c r="AE10">
        <f t="shared" si="19"/>
        <v>166.05590232174589</v>
      </c>
      <c r="AF10">
        <f t="shared" si="20"/>
        <v>76.771998363305755</v>
      </c>
      <c r="AG10">
        <f t="shared" si="21"/>
        <v>125599.17269473986</v>
      </c>
      <c r="AI10">
        <f t="shared" si="22"/>
        <v>-323.12485790796433</v>
      </c>
      <c r="AJ10">
        <f t="shared" si="23"/>
        <v>986.58727405865773</v>
      </c>
      <c r="AK10">
        <f t="shared" si="24"/>
        <v>86.301716837311787</v>
      </c>
      <c r="AM10" cm="1">
        <f t="array" ref="AM10:AO10">simcorr(_xlfn.ANCHORARRAY($I$15))</f>
        <v>0.22345256408226805</v>
      </c>
      <c r="AN10">
        <v>-0.65007938674734855</v>
      </c>
      <c r="AO10">
        <v>-0.76225190676659882</v>
      </c>
      <c r="AQ10">
        <f t="shared" si="25"/>
        <v>163.59223830165098</v>
      </c>
      <c r="AR10">
        <f t="shared" si="26"/>
        <v>138.31499461760913</v>
      </c>
      <c r="AS10">
        <f t="shared" si="27"/>
        <v>86.591901951654279</v>
      </c>
      <c r="AT10">
        <f t="shared" si="28"/>
        <v>91072.124547794039</v>
      </c>
      <c r="AV10">
        <f t="shared" si="29"/>
        <v>-198.81405091922807</v>
      </c>
      <c r="AW10">
        <f t="shared" si="30"/>
        <v>858.85381896851106</v>
      </c>
      <c r="AX10">
        <f t="shared" si="31"/>
        <v>55.48092474315402</v>
      </c>
      <c r="AZ10" cm="1">
        <f t="array" ref="AZ10:BB10">simcorr(_xlfn.ANCHORARRAY($I$15))</f>
        <v>-0.54381614453441418</v>
      </c>
      <c r="BA10">
        <v>-0.43662806314470004</v>
      </c>
      <c r="BB10">
        <v>-0.19247523389563803</v>
      </c>
      <c r="BD10">
        <f t="shared" si="32"/>
        <v>147.89127468279892</v>
      </c>
      <c r="BE10">
        <f t="shared" si="33"/>
        <v>141.00022418679944</v>
      </c>
      <c r="BF10">
        <f t="shared" si="34"/>
        <v>94.61284235486454</v>
      </c>
      <c r="BG10">
        <f t="shared" si="35"/>
        <v>96944.92558937952</v>
      </c>
      <c r="BJ10">
        <f t="shared" si="36"/>
        <v>95000</v>
      </c>
      <c r="BK10">
        <v>20</v>
      </c>
    </row>
    <row r="11" spans="1:63" x14ac:dyDescent="0.2">
      <c r="A11" s="141">
        <v>99.37982177734375</v>
      </c>
      <c r="B11" s="141">
        <v>67.854469299316406</v>
      </c>
      <c r="C11" s="141">
        <v>57.626132965087891</v>
      </c>
      <c r="E11">
        <f t="shared" si="1"/>
        <v>-1.365736468859831E-2</v>
      </c>
      <c r="F11">
        <f t="shared" si="0"/>
        <v>4.3209945002456208E-2</v>
      </c>
      <c r="G11">
        <f t="shared" si="0"/>
        <v>-6.5924993925831107E-2</v>
      </c>
      <c r="M11" cm="1">
        <f t="array" ref="M11:O11">simcorr(_xlfn.ANCHORARRAY($I$15))</f>
        <v>0.80040288284837902</v>
      </c>
      <c r="N11">
        <v>2.1202907689812989</v>
      </c>
      <c r="O11">
        <v>1.4451143772736488</v>
      </c>
      <c r="Q11">
        <f t="shared" si="11"/>
        <v>176.48727593755618</v>
      </c>
      <c r="R11">
        <f t="shared" si="12"/>
        <v>177.52124688822835</v>
      </c>
      <c r="S11">
        <f t="shared" si="13"/>
        <v>122.04624515028515</v>
      </c>
      <c r="T11">
        <f t="shared" si="14"/>
        <v>129457.62109104387</v>
      </c>
      <c r="V11">
        <f t="shared" si="15"/>
        <v>-261.9621361486698</v>
      </c>
      <c r="W11">
        <f t="shared" si="16"/>
        <v>951.21859119170199</v>
      </c>
      <c r="X11">
        <f t="shared" si="17"/>
        <v>55.954974433516703</v>
      </c>
      <c r="Z11" cm="1">
        <f t="array" ref="Z11:AB11">simcorr(_xlfn.ANCHORARRAY($I$15))</f>
        <v>-1.0999698519227592</v>
      </c>
      <c r="AA11">
        <v>0.51597056764331117</v>
      </c>
      <c r="AB11">
        <v>0.56636662213151423</v>
      </c>
      <c r="AD11">
        <f t="shared" si="18"/>
        <v>137.46102563769054</v>
      </c>
      <c r="AE11">
        <f t="shared" si="19"/>
        <v>153.63384651251502</v>
      </c>
      <c r="AF11">
        <f t="shared" si="20"/>
        <v>106.46064087152708</v>
      </c>
      <c r="AG11">
        <f t="shared" si="21"/>
        <v>116086.78956390232</v>
      </c>
      <c r="AI11">
        <f t="shared" si="22"/>
        <v>-301.59735025902256</v>
      </c>
      <c r="AJ11">
        <f t="shared" si="23"/>
        <v>985.59602657842743</v>
      </c>
      <c r="AK11">
        <f t="shared" si="24"/>
        <v>57.521370708377376</v>
      </c>
      <c r="AM11" cm="1">
        <f t="array" ref="AM11:AO11">simcorr(_xlfn.ANCHORARRAY($I$15))</f>
        <v>-0.88425528012853361</v>
      </c>
      <c r="AN11">
        <v>-0.13327257375404486</v>
      </c>
      <c r="AO11">
        <v>0.96513496485708239</v>
      </c>
      <c r="AQ11">
        <f t="shared" si="25"/>
        <v>141.4162902289462</v>
      </c>
      <c r="AR11">
        <f t="shared" si="26"/>
        <v>144.90638736561002</v>
      </c>
      <c r="AS11">
        <f t="shared" si="27"/>
        <v>113.27001485875691</v>
      </c>
      <c r="AT11">
        <f t="shared" si="28"/>
        <v>106683.82771170254</v>
      </c>
      <c r="AV11">
        <f t="shared" si="29"/>
        <v>-269.41604101665621</v>
      </c>
      <c r="AW11">
        <f t="shared" si="30"/>
        <v>960.31587309228678</v>
      </c>
      <c r="AX11">
        <f t="shared" si="31"/>
        <v>49.684295246278147</v>
      </c>
      <c r="AZ11" cm="1">
        <f t="array" ref="AZ11:BB11">simcorr(_xlfn.ANCHORARRAY($I$15))</f>
        <v>-2.0601757482414387</v>
      </c>
      <c r="BA11">
        <v>-1.875959276094431</v>
      </c>
      <c r="BB11">
        <v>-0.7945629885311436</v>
      </c>
      <c r="BD11">
        <f t="shared" si="32"/>
        <v>121.15474730451658</v>
      </c>
      <c r="BE11">
        <f t="shared" si="33"/>
        <v>123.85427077470275</v>
      </c>
      <c r="BF11">
        <f t="shared" si="34"/>
        <v>86.157988302778605</v>
      </c>
      <c r="BG11">
        <f t="shared" si="35"/>
        <v>90578.88873472155</v>
      </c>
      <c r="BJ11">
        <f t="shared" si="36"/>
        <v>100000</v>
      </c>
      <c r="BK11">
        <v>23</v>
      </c>
    </row>
    <row r="12" spans="1:63" x14ac:dyDescent="0.2">
      <c r="A12" s="141">
        <v>98.992599487304688</v>
      </c>
      <c r="B12" s="141">
        <v>68.349685668945312</v>
      </c>
      <c r="C12" s="141">
        <v>59.266616821289062</v>
      </c>
      <c r="E12">
        <f t="shared" si="1"/>
        <v>-3.9039981402799722E-3</v>
      </c>
      <c r="F12">
        <f t="shared" si="0"/>
        <v>7.2717099108116504E-3</v>
      </c>
      <c r="G12">
        <f t="shared" si="0"/>
        <v>2.8070031252829596E-2</v>
      </c>
      <c r="H12" t="s">
        <v>183</v>
      </c>
      <c r="I12" s="34">
        <v>-0.35712832831330649</v>
      </c>
      <c r="J12" s="77">
        <v>1.3043767446712109</v>
      </c>
      <c r="K12" s="77">
        <v>5.2751583642095576E-2</v>
      </c>
      <c r="M12" cm="1">
        <f t="array" ref="M12:O12">simcorr(_xlfn.ANCHORARRAY($I$15))</f>
        <v>0.44172833444075815</v>
      </c>
      <c r="N12">
        <v>-3.2666976679526361</v>
      </c>
      <c r="O12">
        <v>0.92941457175085973</v>
      </c>
      <c r="Q12">
        <f t="shared" si="11"/>
        <v>168.3560894998472</v>
      </c>
      <c r="R12">
        <f t="shared" si="12"/>
        <v>109.27056655201108</v>
      </c>
      <c r="S12">
        <f t="shared" si="13"/>
        <v>112.6426925676858</v>
      </c>
      <c r="T12">
        <f t="shared" si="14"/>
        <v>68148.7751717309</v>
      </c>
      <c r="V12">
        <f t="shared" si="15"/>
        <v>-144.56179295909408</v>
      </c>
      <c r="W12">
        <f t="shared" si="16"/>
        <v>813.50065545346604</v>
      </c>
      <c r="X12">
        <f t="shared" si="17"/>
        <v>31.914682893590793</v>
      </c>
      <c r="Z12" cm="1">
        <f t="array" ref="Z12:AB12">simcorr(_xlfn.ANCHORARRAY($I$15))</f>
        <v>0.9754328732786347</v>
      </c>
      <c r="AA12">
        <v>0.61179871980911993</v>
      </c>
      <c r="AB12">
        <v>1.0252548271454711</v>
      </c>
      <c r="AD12">
        <f t="shared" si="18"/>
        <v>180.59664915587439</v>
      </c>
      <c r="AE12">
        <f t="shared" si="19"/>
        <v>154.96579424380911</v>
      </c>
      <c r="AF12">
        <f t="shared" si="20"/>
        <v>114.33373940870347</v>
      </c>
      <c r="AG12">
        <f t="shared" si="21"/>
        <v>103606.3248230952</v>
      </c>
      <c r="AI12">
        <f t="shared" si="22"/>
        <v>-204.88062076291226</v>
      </c>
      <c r="AJ12">
        <f t="shared" si="23"/>
        <v>872.07426232060834</v>
      </c>
      <c r="AK12">
        <f t="shared" si="24"/>
        <v>47.802142552328569</v>
      </c>
      <c r="AM12" cm="1">
        <f t="array" ref="AM12:AO12">simcorr(_xlfn.ANCHORARRAY($I$15))</f>
        <v>-2.2257416065534943</v>
      </c>
      <c r="AN12">
        <v>-1.2099116395072578</v>
      </c>
      <c r="AO12">
        <v>-3.2066524986073817</v>
      </c>
      <c r="AQ12">
        <f t="shared" si="25"/>
        <v>118.54538791792463</v>
      </c>
      <c r="AR12">
        <f t="shared" si="26"/>
        <v>131.51272563704873</v>
      </c>
      <c r="AS12">
        <f t="shared" si="27"/>
        <v>59.214076278921276</v>
      </c>
      <c r="AT12">
        <f t="shared" si="28"/>
        <v>93231.770245886641</v>
      </c>
      <c r="AV12">
        <f t="shared" si="29"/>
        <v>-280.86884558221851</v>
      </c>
      <c r="AW12">
        <f t="shared" si="30"/>
        <v>924.69646860550688</v>
      </c>
      <c r="AX12">
        <f t="shared" si="31"/>
        <v>83.056662119666555</v>
      </c>
      <c r="AZ12" cm="1">
        <f t="array" ref="AZ12:BB12">simcorr(_xlfn.ANCHORARRAY($I$15))</f>
        <v>0.42524414310903574</v>
      </c>
      <c r="BA12">
        <v>0.90189092484845568</v>
      </c>
      <c r="BB12">
        <v>1.4135498224109631</v>
      </c>
      <c r="BD12">
        <f t="shared" si="32"/>
        <v>167.9915304982153</v>
      </c>
      <c r="BE12">
        <f t="shared" si="33"/>
        <v>159.0686857274415</v>
      </c>
      <c r="BF12">
        <f t="shared" si="34"/>
        <v>121.44876455011291</v>
      </c>
      <c r="BG12">
        <f t="shared" si="35"/>
        <v>109993.79372135023</v>
      </c>
      <c r="BJ12">
        <f t="shared" si="36"/>
        <v>105000</v>
      </c>
      <c r="BK12">
        <v>15</v>
      </c>
    </row>
    <row r="13" spans="1:63" x14ac:dyDescent="0.2">
      <c r="A13" s="141">
        <v>94.593315124511719</v>
      </c>
      <c r="B13" s="141">
        <v>63.247283935546875</v>
      </c>
      <c r="C13" s="141">
        <v>56.042041778564453</v>
      </c>
      <c r="E13">
        <f t="shared" si="1"/>
        <v>-4.5458285771767713E-2</v>
      </c>
      <c r="F13">
        <f t="shared" si="0"/>
        <v>-7.758477935927649E-2</v>
      </c>
      <c r="G13">
        <f t="shared" si="0"/>
        <v>-5.5944038263627087E-2</v>
      </c>
      <c r="M13" cm="1">
        <f t="array" ref="M13:O13">simcorr(_xlfn.ANCHORARRAY($I$15))</f>
        <v>-0.90242425553366146</v>
      </c>
      <c r="N13">
        <v>-1.464150133174194</v>
      </c>
      <c r="O13">
        <v>-2.3015808479919837</v>
      </c>
      <c r="Q13">
        <f t="shared" si="11"/>
        <v>141.07880627017678</v>
      </c>
      <c r="R13">
        <f t="shared" si="12"/>
        <v>128.53505386375116</v>
      </c>
      <c r="S13">
        <f t="shared" si="13"/>
        <v>68.161284073830416</v>
      </c>
      <c r="T13">
        <f t="shared" si="14"/>
        <v>89594.488135129286</v>
      </c>
      <c r="V13">
        <f t="shared" si="15"/>
        <v>-226.80040056838084</v>
      </c>
      <c r="W13">
        <f t="shared" si="16"/>
        <v>909.20696931485918</v>
      </c>
      <c r="X13">
        <f t="shared" si="17"/>
        <v>69.339232658992572</v>
      </c>
      <c r="Z13" cm="1">
        <f t="array" ref="Z13:AB13">simcorr(_xlfn.ANCHORARRAY($I$15))</f>
        <v>-1.0068625207455615</v>
      </c>
      <c r="AA13">
        <v>0.52964884630669851</v>
      </c>
      <c r="AB13">
        <v>-0.35566840264951521</v>
      </c>
      <c r="AD13">
        <f t="shared" si="18"/>
        <v>139.15445436838237</v>
      </c>
      <c r="AE13">
        <f t="shared" si="19"/>
        <v>153.82326278295443</v>
      </c>
      <c r="AF13">
        <f t="shared" si="20"/>
        <v>92.242456529436794</v>
      </c>
      <c r="AG13">
        <f t="shared" si="21"/>
        <v>114692.91772772121</v>
      </c>
      <c r="AI13">
        <f t="shared" si="22"/>
        <v>-294.34982993101596</v>
      </c>
      <c r="AJ13">
        <f t="shared" si="23"/>
        <v>972.56274477559646</v>
      </c>
      <c r="AK13">
        <f t="shared" si="24"/>
        <v>65.590545506982423</v>
      </c>
      <c r="AM13" cm="1">
        <f t="array" ref="AM13:AO13">simcorr(_xlfn.ANCHORARRAY($I$15))</f>
        <v>-4.6013321578023549E-2</v>
      </c>
      <c r="AN13">
        <v>0.40678431260501269</v>
      </c>
      <c r="AO13">
        <v>-2.0622176044929459</v>
      </c>
      <c r="AQ13">
        <f t="shared" si="25"/>
        <v>157.89667941934084</v>
      </c>
      <c r="AR13">
        <f t="shared" si="26"/>
        <v>152.13017765833462</v>
      </c>
      <c r="AS13">
        <f t="shared" si="27"/>
        <v>70.745724014992803</v>
      </c>
      <c r="AT13">
        <f t="shared" si="28"/>
        <v>106119.53304326373</v>
      </c>
      <c r="AV13">
        <f t="shared" si="29"/>
        <v>-240.01955947711519</v>
      </c>
      <c r="AW13">
        <f t="shared" si="30"/>
        <v>909.87766653290203</v>
      </c>
      <c r="AX13">
        <f t="shared" si="31"/>
        <v>79.128081609646117</v>
      </c>
      <c r="AZ13" cm="1">
        <f t="array" ref="AZ13:BB13">simcorr(_xlfn.ANCHORARRAY($I$15))</f>
        <v>0.98806082732967926</v>
      </c>
      <c r="BA13">
        <v>-1.1741032608773601</v>
      </c>
      <c r="BB13">
        <v>0.58952329616829657</v>
      </c>
      <c r="BD13">
        <f t="shared" si="32"/>
        <v>180.89680397471841</v>
      </c>
      <c r="BE13">
        <f t="shared" si="33"/>
        <v>131.93762336417529</v>
      </c>
      <c r="BF13">
        <f t="shared" si="34"/>
        <v>106.84462408119718</v>
      </c>
      <c r="BG13">
        <f t="shared" si="35"/>
        <v>85082.735807511664</v>
      </c>
      <c r="BJ13">
        <f t="shared" si="36"/>
        <v>110000</v>
      </c>
      <c r="BK13">
        <v>14</v>
      </c>
    </row>
    <row r="14" spans="1:63" x14ac:dyDescent="0.2">
      <c r="A14" s="141">
        <v>99.918083190917969</v>
      </c>
      <c r="B14" s="141">
        <v>64.331886291503906</v>
      </c>
      <c r="C14" s="141">
        <v>56.760059356689453</v>
      </c>
      <c r="E14">
        <f t="shared" si="1"/>
        <v>5.4763873280532081E-2</v>
      </c>
      <c r="F14">
        <f t="shared" si="0"/>
        <v>1.7003222150506807E-2</v>
      </c>
      <c r="G14">
        <f t="shared" si="0"/>
        <v>1.273074292778003E-2</v>
      </c>
      <c r="M14" cm="1">
        <f t="array" ref="M14:O14">simcorr(_xlfn.ANCHORARRAY($I$15))</f>
        <v>-2.0429564218110654</v>
      </c>
      <c r="N14">
        <v>-2.6561646640313121</v>
      </c>
      <c r="O14">
        <v>-1.6308336695276371</v>
      </c>
      <c r="Q14">
        <f t="shared" si="11"/>
        <v>121.42940412497759</v>
      </c>
      <c r="R14">
        <f t="shared" si="12"/>
        <v>115.4484669987403</v>
      </c>
      <c r="S14">
        <f t="shared" si="13"/>
        <v>75.653385386470575</v>
      </c>
      <c r="T14">
        <f t="shared" si="14"/>
        <v>82470.920073218396</v>
      </c>
      <c r="V14">
        <f t="shared" si="15"/>
        <v>-242.54999876220657</v>
      </c>
      <c r="W14">
        <f t="shared" si="16"/>
        <v>931.78500374819191</v>
      </c>
      <c r="X14">
        <f t="shared" si="17"/>
        <v>57.505313424625321</v>
      </c>
      <c r="Z14" cm="1">
        <f t="array" ref="Z14:AB14">simcorr(_xlfn.ANCHORARRAY($I$15))</f>
        <v>0.14633192729077613</v>
      </c>
      <c r="AA14">
        <v>1.8064664141171036</v>
      </c>
      <c r="AB14">
        <v>-0.99108323157164424</v>
      </c>
      <c r="AD14">
        <f t="shared" si="18"/>
        <v>161.94151265993801</v>
      </c>
      <c r="AE14">
        <f t="shared" si="19"/>
        <v>172.57308216684982</v>
      </c>
      <c r="AF14">
        <f t="shared" si="20"/>
        <v>83.565302453378322</v>
      </c>
      <c r="AG14">
        <f t="shared" si="21"/>
        <v>126327.54522746248</v>
      </c>
      <c r="AI14">
        <f t="shared" si="22"/>
        <v>-278.5891295318753</v>
      </c>
      <c r="AJ14">
        <f t="shared" si="23"/>
        <v>954.83438168409566</v>
      </c>
      <c r="AK14">
        <f t="shared" si="24"/>
        <v>79.745754191280284</v>
      </c>
      <c r="AM14" cm="1">
        <f t="array" ref="AM14:AO14">simcorr(_xlfn.ANCHORARRAY($I$15))</f>
        <v>-0.70640051110541424</v>
      </c>
      <c r="AN14">
        <v>-0.22795047267205784</v>
      </c>
      <c r="AO14">
        <v>-1.4995165199817255</v>
      </c>
      <c r="AQ14">
        <f t="shared" si="25"/>
        <v>144.76282736403684</v>
      </c>
      <c r="AR14">
        <f t="shared" si="26"/>
        <v>143.67578759270839</v>
      </c>
      <c r="AS14">
        <f t="shared" si="27"/>
        <v>77.213856513349867</v>
      </c>
      <c r="AT14">
        <f t="shared" si="28"/>
        <v>103014.70896681338</v>
      </c>
      <c r="AV14">
        <f t="shared" si="29"/>
        <v>-254.13617207465091</v>
      </c>
      <c r="AW14">
        <f t="shared" si="30"/>
        <v>935.23058398883325</v>
      </c>
      <c r="AX14">
        <f t="shared" si="31"/>
        <v>70.378417577024493</v>
      </c>
      <c r="AZ14" cm="1">
        <f t="array" ref="AZ14:BB14">simcorr(_xlfn.ANCHORARRAY($I$15))</f>
        <v>-0.364642820901183</v>
      </c>
      <c r="BA14">
        <v>0.74073184338709519</v>
      </c>
      <c r="BB14">
        <v>1.320185600581919</v>
      </c>
      <c r="BD14">
        <f t="shared" si="32"/>
        <v>151.41729162976176</v>
      </c>
      <c r="BE14">
        <f t="shared" si="33"/>
        <v>156.7761176479772</v>
      </c>
      <c r="BF14">
        <f t="shared" si="34"/>
        <v>119.6985542329531</v>
      </c>
      <c r="BG14">
        <f t="shared" si="35"/>
        <v>116565.4040158939</v>
      </c>
      <c r="BJ14">
        <f t="shared" si="36"/>
        <v>115000</v>
      </c>
      <c r="BK14">
        <v>12</v>
      </c>
    </row>
    <row r="15" spans="1:63" x14ac:dyDescent="0.2">
      <c r="A15" s="141">
        <v>99.724311828613281</v>
      </c>
      <c r="B15" s="141">
        <v>61.921260833740234</v>
      </c>
      <c r="C15" s="141">
        <v>54.900836944580078</v>
      </c>
      <c r="E15">
        <f t="shared" si="1"/>
        <v>-1.941185118853724E-3</v>
      </c>
      <c r="F15">
        <f t="shared" si="0"/>
        <v>-3.8191815729460434E-2</v>
      </c>
      <c r="G15">
        <f t="shared" si="0"/>
        <v>-3.3304304748424253E-2</v>
      </c>
      <c r="H15" t="s">
        <v>184</v>
      </c>
      <c r="I15" cm="1">
        <f t="array" ref="I15:K17">corrMat(E2:G120)</f>
        <v>1</v>
      </c>
      <c r="J15">
        <v>0.32468141559332303</v>
      </c>
      <c r="K15">
        <v>0.39526067547753341</v>
      </c>
      <c r="M15" cm="1">
        <f t="array" ref="M15:O15">simcorr(_xlfn.ANCHORARRAY($I$15))</f>
        <v>-1.158021216937265</v>
      </c>
      <c r="N15">
        <v>-1.3482906180144605</v>
      </c>
      <c r="O15">
        <v>-1.1769231061183034</v>
      </c>
      <c r="Q15">
        <f t="shared" si="11"/>
        <v>136.41563803296106</v>
      </c>
      <c r="R15">
        <f t="shared" si="12"/>
        <v>129.88355993624941</v>
      </c>
      <c r="S15">
        <f t="shared" si="13"/>
        <v>81.185336498322286</v>
      </c>
      <c r="T15">
        <f t="shared" si="14"/>
        <v>92611.263102269426</v>
      </c>
      <c r="V15">
        <f t="shared" si="15"/>
        <v>-242.45098327147687</v>
      </c>
      <c r="W15">
        <f t="shared" si="16"/>
        <v>930.06365043058054</v>
      </c>
      <c r="X15">
        <f t="shared" si="17"/>
        <v>60.175778070962892</v>
      </c>
      <c r="Z15" cm="1">
        <f t="array" ref="Z15:AB15">simcorr(_xlfn.ANCHORARRAY($I$15))</f>
        <v>-0.50144785815860837</v>
      </c>
      <c r="AA15">
        <v>-0.87554984151687365</v>
      </c>
      <c r="AB15">
        <v>-7.9026543278377659E-2</v>
      </c>
      <c r="AD15">
        <f t="shared" si="18"/>
        <v>148.71757109093863</v>
      </c>
      <c r="AE15">
        <f t="shared" si="19"/>
        <v>135.53408200483773</v>
      </c>
      <c r="AF15">
        <f t="shared" si="20"/>
        <v>96.296486580984279</v>
      </c>
      <c r="AG15">
        <f t="shared" si="21"/>
        <v>95793.317731943971</v>
      </c>
      <c r="AI15">
        <f t="shared" si="22"/>
        <v>-230.03675473071937</v>
      </c>
      <c r="AJ15">
        <f t="shared" si="23"/>
        <v>921.91258535242889</v>
      </c>
      <c r="AK15">
        <f t="shared" si="24"/>
        <v>52.475945822184833</v>
      </c>
      <c r="AM15" cm="1">
        <f t="array" ref="AM15:AO15">simcorr(_xlfn.ANCHORARRAY($I$15))</f>
        <v>0.56267903967824906</v>
      </c>
      <c r="AN15">
        <v>2.0299937221374607</v>
      </c>
      <c r="AO15">
        <v>-1.1829003345475715</v>
      </c>
      <c r="AQ15">
        <f t="shared" si="25"/>
        <v>171.05530561824006</v>
      </c>
      <c r="AR15">
        <f t="shared" si="26"/>
        <v>176.08314336509525</v>
      </c>
      <c r="AS15">
        <f t="shared" si="27"/>
        <v>81.109924472625792</v>
      </c>
      <c r="AT15">
        <f t="shared" si="28"/>
        <v>127240.57855507304</v>
      </c>
      <c r="AV15">
        <f t="shared" si="29"/>
        <v>-265.65218160731331</v>
      </c>
      <c r="AW15">
        <f t="shared" si="30"/>
        <v>942.56411189583309</v>
      </c>
      <c r="AX15">
        <f t="shared" si="31"/>
        <v>82.753646560007383</v>
      </c>
      <c r="AZ15" cm="1">
        <f t="array" ref="AZ15:BB15">simcorr(_xlfn.ANCHORARRAY($I$15))</f>
        <v>-0.60033770844551848</v>
      </c>
      <c r="BA15">
        <v>1.3326018447941044</v>
      </c>
      <c r="BB15">
        <v>-1.7250411778953705</v>
      </c>
      <c r="BD15">
        <f t="shared" si="32"/>
        <v>146.79609423352329</v>
      </c>
      <c r="BE15">
        <f t="shared" si="33"/>
        <v>165.3616344338194</v>
      </c>
      <c r="BF15">
        <f t="shared" si="34"/>
        <v>74.55336143926948</v>
      </c>
      <c r="BG15">
        <f t="shared" si="35"/>
        <v>123036.80193959398</v>
      </c>
      <c r="BJ15">
        <f t="shared" si="36"/>
        <v>120000</v>
      </c>
      <c r="BK15">
        <v>4</v>
      </c>
    </row>
    <row r="16" spans="1:63" x14ac:dyDescent="0.2">
      <c r="A16" s="141">
        <v>106.42848968505859</v>
      </c>
      <c r="B16" s="141">
        <v>60.084915161132812</v>
      </c>
      <c r="C16" s="141">
        <v>56.431594848632812</v>
      </c>
      <c r="E16">
        <f t="shared" si="1"/>
        <v>6.5063804187205393E-2</v>
      </c>
      <c r="F16">
        <f t="shared" si="0"/>
        <v>-3.0104776994716542E-2</v>
      </c>
      <c r="G16">
        <f t="shared" si="0"/>
        <v>2.7500600715046071E-2</v>
      </c>
      <c r="I16">
        <v>0.32468141559332303</v>
      </c>
      <c r="J16">
        <v>1</v>
      </c>
      <c r="K16">
        <v>0.17276958884970692</v>
      </c>
      <c r="M16" cm="1">
        <f t="array" ref="M16:O16">simcorr(_xlfn.ANCHORARRAY($I$15))</f>
        <v>0.227869970376924</v>
      </c>
      <c r="N16">
        <v>-0.27920156289719411</v>
      </c>
      <c r="O16">
        <v>0.90299099427107776</v>
      </c>
      <c r="Q16">
        <f t="shared" si="11"/>
        <v>163.68729838172251</v>
      </c>
      <c r="R16">
        <f t="shared" si="12"/>
        <v>143.01400412259196</v>
      </c>
      <c r="S16">
        <f t="shared" si="13"/>
        <v>112.18087782597239</v>
      </c>
      <c r="T16">
        <f t="shared" si="14"/>
        <v>100157.77270591793</v>
      </c>
      <c r="V16">
        <f t="shared" si="15"/>
        <v>-218.52140201272093</v>
      </c>
      <c r="W16">
        <f t="shared" si="16"/>
        <v>913.5012358906921</v>
      </c>
      <c r="X16">
        <f t="shared" si="17"/>
        <v>47.097876453583808</v>
      </c>
      <c r="Z16" cm="1">
        <f t="array" ref="Z16:AB16">simcorr(_xlfn.ANCHORARRAY($I$15))</f>
        <v>-1.0875593934054035</v>
      </c>
      <c r="AA16">
        <v>2.0800986488626183</v>
      </c>
      <c r="AB16">
        <v>-0.99522869226953192</v>
      </c>
      <c r="AD16">
        <f t="shared" si="18"/>
        <v>137.68555018731229</v>
      </c>
      <c r="AE16">
        <f t="shared" si="19"/>
        <v>176.87968781821931</v>
      </c>
      <c r="AF16">
        <f t="shared" si="20"/>
        <v>83.511460130933969</v>
      </c>
      <c r="AG16">
        <f t="shared" si="21"/>
        <v>135425.7863937839</v>
      </c>
      <c r="AI16">
        <f t="shared" si="22"/>
        <v>-351.26696040020431</v>
      </c>
      <c r="AJ16">
        <f t="shared" si="23"/>
        <v>998.6802248452824</v>
      </c>
      <c r="AK16">
        <f t="shared" si="24"/>
        <v>85.544243712750472</v>
      </c>
      <c r="AM16" cm="1">
        <f t="array" ref="AM16:AO16">simcorr(_xlfn.ANCHORARRAY($I$15))</f>
        <v>-0.9581059063860099</v>
      </c>
      <c r="AN16">
        <v>-2.5377169972785052E-2</v>
      </c>
      <c r="AO16">
        <v>1.2336004839779022</v>
      </c>
      <c r="AQ16">
        <f t="shared" si="25"/>
        <v>140.04954224340821</v>
      </c>
      <c r="AR16">
        <f t="shared" si="26"/>
        <v>146.32164023483188</v>
      </c>
      <c r="AS16">
        <f t="shared" si="27"/>
        <v>118.09797511930135</v>
      </c>
      <c r="AT16">
        <f t="shared" si="28"/>
        <v>107036.35352575826</v>
      </c>
      <c r="AV16">
        <f t="shared" si="29"/>
        <v>-272.94422667208204</v>
      </c>
      <c r="AW16">
        <f t="shared" si="30"/>
        <v>954.17007456542922</v>
      </c>
      <c r="AX16">
        <f t="shared" si="31"/>
        <v>47.810617837055013</v>
      </c>
      <c r="AZ16" cm="1">
        <f t="array" ref="AZ16:BB16">simcorr(_xlfn.ANCHORARRAY($I$15))</f>
        <v>-0.59068501793693895</v>
      </c>
      <c r="BA16">
        <v>2.0341209625081</v>
      </c>
      <c r="BB16">
        <v>2.6074044035564431E-2</v>
      </c>
      <c r="BD16">
        <f t="shared" si="32"/>
        <v>146.98255202648357</v>
      </c>
      <c r="BE16">
        <f t="shared" si="33"/>
        <v>176.14862049353877</v>
      </c>
      <c r="BF16">
        <f t="shared" si="34"/>
        <v>97.882963257604459</v>
      </c>
      <c r="BG16">
        <f t="shared" si="35"/>
        <v>132637.54830282761</v>
      </c>
      <c r="BJ16">
        <f t="shared" si="36"/>
        <v>125000</v>
      </c>
      <c r="BK16">
        <v>6</v>
      </c>
    </row>
    <row r="17" spans="1:63" x14ac:dyDescent="0.2">
      <c r="A17" s="141">
        <v>105.40949249267578</v>
      </c>
      <c r="B17" s="141">
        <v>59.715034484863281</v>
      </c>
      <c r="C17" s="141">
        <v>55.030010223388672</v>
      </c>
      <c r="E17">
        <f t="shared" si="1"/>
        <v>-9.6206076118000965E-3</v>
      </c>
      <c r="F17">
        <f t="shared" si="0"/>
        <v>-6.174991770426466E-3</v>
      </c>
      <c r="G17">
        <f t="shared" si="0"/>
        <v>-2.5150517156387248E-2</v>
      </c>
      <c r="I17">
        <v>0.39526067547753341</v>
      </c>
      <c r="J17">
        <v>0.17276958884970692</v>
      </c>
      <c r="K17">
        <v>0.99999999999999989</v>
      </c>
      <c r="M17" cm="1">
        <f t="array" ref="M17:O17">simcorr(_xlfn.ANCHORARRAY($I$15))</f>
        <v>-0.1474011966844071</v>
      </c>
      <c r="N17">
        <v>-0.90084115756766403</v>
      </c>
      <c r="O17">
        <v>-0.40895808553458601</v>
      </c>
      <c r="Q17">
        <f t="shared" si="11"/>
        <v>155.80541477045441</v>
      </c>
      <c r="R17">
        <f t="shared" si="12"/>
        <v>135.22565196576437</v>
      </c>
      <c r="S17">
        <f t="shared" si="13"/>
        <v>91.481357705818809</v>
      </c>
      <c r="T17">
        <f t="shared" si="14"/>
        <v>93664.998322552114</v>
      </c>
      <c r="V17">
        <f t="shared" si="15"/>
        <v>-214.69359278484424</v>
      </c>
      <c r="W17">
        <f t="shared" si="16"/>
        <v>903.48572053870635</v>
      </c>
      <c r="X17">
        <f t="shared" si="17"/>
        <v>54.010752761647865</v>
      </c>
      <c r="Z17" cm="1">
        <f t="array" ref="Z17:AB17">simcorr(_xlfn.ANCHORARRAY($I$15))</f>
        <v>0.87260804539074543</v>
      </c>
      <c r="AA17">
        <v>-0.95292091535044365</v>
      </c>
      <c r="AB17">
        <v>6.1404932481100627E-2</v>
      </c>
      <c r="AD17">
        <f t="shared" si="18"/>
        <v>178.17106294158097</v>
      </c>
      <c r="AE17">
        <f t="shared" si="19"/>
        <v>134.59274326888027</v>
      </c>
      <c r="AF17">
        <f t="shared" si="20"/>
        <v>98.422126121844286</v>
      </c>
      <c r="AG17">
        <f t="shared" si="21"/>
        <v>88666.28911858541</v>
      </c>
      <c r="AI17">
        <f t="shared" si="22"/>
        <v>-177.72382949215034</v>
      </c>
      <c r="AJ17">
        <f t="shared" si="23"/>
        <v>859.2903506805759</v>
      </c>
      <c r="AK17">
        <f t="shared" si="24"/>
        <v>47.522720255838763</v>
      </c>
      <c r="AM17" cm="1">
        <f t="array" ref="AM17:AO17">simcorr(_xlfn.ANCHORARRAY($I$15))</f>
        <v>0.26751488901415454</v>
      </c>
      <c r="AN17">
        <v>1.1359708201693683</v>
      </c>
      <c r="AO17">
        <v>1.4489219847946004</v>
      </c>
      <c r="AQ17">
        <f t="shared" si="25"/>
        <v>164.54291081597239</v>
      </c>
      <c r="AR17">
        <f t="shared" si="26"/>
        <v>162.45843033073828</v>
      </c>
      <c r="AS17">
        <f t="shared" si="27"/>
        <v>122.11851715415041</v>
      </c>
      <c r="AT17">
        <f t="shared" si="28"/>
        <v>116159.16947269056</v>
      </c>
      <c r="AV17">
        <f t="shared" si="29"/>
        <v>-252.11496384940068</v>
      </c>
      <c r="AW17">
        <f t="shared" si="30"/>
        <v>932.64054707434809</v>
      </c>
      <c r="AX17">
        <f t="shared" si="31"/>
        <v>50.177321892142992</v>
      </c>
      <c r="AZ17" cm="1">
        <f t="array" ref="AZ17:BB17">simcorr(_xlfn.ANCHORARRAY($I$15))</f>
        <v>1.2979258656342949</v>
      </c>
      <c r="BA17">
        <v>0.38220410311252317</v>
      </c>
      <c r="BB17">
        <v>-1.0834052236010208</v>
      </c>
      <c r="BD17">
        <f t="shared" si="32"/>
        <v>188.42037437562723</v>
      </c>
      <c r="BE17">
        <f t="shared" si="33"/>
        <v>151.79370360604739</v>
      </c>
      <c r="BF17">
        <f t="shared" si="34"/>
        <v>82.37438155878904</v>
      </c>
      <c r="BG17">
        <f t="shared" si="35"/>
        <v>98198.692758525256</v>
      </c>
      <c r="BJ17">
        <f t="shared" si="36"/>
        <v>130000</v>
      </c>
      <c r="BK17">
        <v>1</v>
      </c>
    </row>
    <row r="18" spans="1:63" x14ac:dyDescent="0.2">
      <c r="A18" s="141">
        <v>101.83124542236328</v>
      </c>
      <c r="B18" s="141">
        <v>59.600761413574219</v>
      </c>
      <c r="C18" s="141">
        <v>54.182682037353516</v>
      </c>
      <c r="E18">
        <f t="shared" si="1"/>
        <v>-3.4535707136334352E-2</v>
      </c>
      <c r="F18">
        <f t="shared" ref="F18:F81" si="37">LOG(B18/B17,EXP(1))</f>
        <v>-1.9154732257861233E-3</v>
      </c>
      <c r="G18">
        <f t="shared" ref="G18:G81" si="38">LOG(C18/C17,EXP(1))</f>
        <v>-1.5517339067799174E-2</v>
      </c>
      <c r="M18" cm="1">
        <f t="array" ref="M18:O18">simcorr(_xlfn.ANCHORARRAY($I$15))</f>
        <v>-0.96418760487652833</v>
      </c>
      <c r="N18">
        <v>-0.13784603395675751</v>
      </c>
      <c r="O18">
        <v>-1.0076525140262234</v>
      </c>
      <c r="Q18">
        <f t="shared" si="11"/>
        <v>139.93757914497709</v>
      </c>
      <c r="R18">
        <f t="shared" si="12"/>
        <v>144.84670111181995</v>
      </c>
      <c r="S18">
        <f t="shared" si="13"/>
        <v>83.350303991976148</v>
      </c>
      <c r="T18">
        <f t="shared" si="14"/>
        <v>105662.04011412393</v>
      </c>
      <c r="V18">
        <f t="shared" si="15"/>
        <v>-269.65528475404574</v>
      </c>
      <c r="W18">
        <f t="shared" si="16"/>
        <v>951.51016116674998</v>
      </c>
      <c r="X18">
        <f t="shared" si="17"/>
        <v>66.872460926012238</v>
      </c>
      <c r="Z18" cm="1">
        <f t="array" ref="Z18:AB18">simcorr(_xlfn.ANCHORARRAY($I$15))</f>
        <v>0.41900170447802471</v>
      </c>
      <c r="AA18">
        <v>-1.6317373044151524</v>
      </c>
      <c r="AB18">
        <v>0.6500141114648621</v>
      </c>
      <c r="AD18">
        <f t="shared" si="18"/>
        <v>167.85368093062348</v>
      </c>
      <c r="AE18">
        <f t="shared" si="19"/>
        <v>126.60921613218905</v>
      </c>
      <c r="AF18">
        <f t="shared" si="20"/>
        <v>107.85422771433866</v>
      </c>
      <c r="AG18">
        <f t="shared" si="21"/>
        <v>82419.801147305407</v>
      </c>
      <c r="AI18">
        <f t="shared" si="22"/>
        <v>-175.35776183435638</v>
      </c>
      <c r="AJ18">
        <f t="shared" si="23"/>
        <v>849.120428995677</v>
      </c>
      <c r="AK18">
        <f t="shared" si="24"/>
        <v>40.311586537918828</v>
      </c>
      <c r="AM18" cm="1">
        <f t="array" ref="AM18:AO18">simcorr(_xlfn.ANCHORARRAY($I$15))</f>
        <v>0.23972304603879729</v>
      </c>
      <c r="AN18">
        <v>0.90489813370501238</v>
      </c>
      <c r="AO18">
        <v>0.71357525013697254</v>
      </c>
      <c r="AQ18">
        <f t="shared" si="25"/>
        <v>163.94264290261233</v>
      </c>
      <c r="AR18">
        <f t="shared" si="26"/>
        <v>159.11178187545499</v>
      </c>
      <c r="AS18">
        <f t="shared" si="27"/>
        <v>108.92535592680805</v>
      </c>
      <c r="AT18">
        <f t="shared" si="28"/>
        <v>110747.40346735882</v>
      </c>
      <c r="AV18">
        <f t="shared" si="29"/>
        <v>-241.24922207599053</v>
      </c>
      <c r="AW18">
        <f t="shared" si="30"/>
        <v>907.89214923515908</v>
      </c>
      <c r="AX18">
        <f t="shared" si="31"/>
        <v>53.633985103329479</v>
      </c>
      <c r="AZ18" cm="1">
        <f t="array" ref="AZ18:BB18">simcorr(_xlfn.ANCHORARRAY($I$15))</f>
        <v>-0.3254626237856989</v>
      </c>
      <c r="BA18">
        <v>0.66477048931863358</v>
      </c>
      <c r="BB18">
        <v>0.60017943349762448</v>
      </c>
      <c r="BD18">
        <f t="shared" si="32"/>
        <v>152.1994656448631</v>
      </c>
      <c r="BE18">
        <f t="shared" si="33"/>
        <v>155.70701616026136</v>
      </c>
      <c r="BF18">
        <f t="shared" si="34"/>
        <v>107.0217888006012</v>
      </c>
      <c r="BG18">
        <f t="shared" si="35"/>
        <v>110387.17989179179</v>
      </c>
      <c r="BJ18">
        <f t="shared" si="36"/>
        <v>135000</v>
      </c>
      <c r="BK18">
        <v>2</v>
      </c>
    </row>
    <row r="19" spans="1:63" x14ac:dyDescent="0.2">
      <c r="A19" s="141">
        <v>101.41175079345703</v>
      </c>
      <c r="B19" s="141">
        <v>58.427650451660156</v>
      </c>
      <c r="C19" s="141">
        <v>51.584262847900391</v>
      </c>
      <c r="E19">
        <f t="shared" si="1"/>
        <v>-4.1280165360403865E-3</v>
      </c>
      <c r="F19">
        <f t="shared" si="37"/>
        <v>-1.9879104963004338E-2</v>
      </c>
      <c r="G19">
        <f t="shared" si="38"/>
        <v>-4.9144695379562744E-2</v>
      </c>
      <c r="M19" cm="1">
        <f t="array" ref="M19:O19">simcorr(_xlfn.ANCHORARRAY($I$15))</f>
        <v>-0.34498406062549442</v>
      </c>
      <c r="N19">
        <v>-1.1351414749907303</v>
      </c>
      <c r="O19">
        <v>0.64871652591786988</v>
      </c>
      <c r="Q19">
        <f t="shared" si="11"/>
        <v>151.80924561268154</v>
      </c>
      <c r="R19">
        <f t="shared" si="12"/>
        <v>132.40149861476368</v>
      </c>
      <c r="S19">
        <f t="shared" si="13"/>
        <v>107.83247095001751</v>
      </c>
      <c r="T19">
        <f t="shared" si="14"/>
        <v>92883.180818459557</v>
      </c>
      <c r="V19">
        <f t="shared" si="15"/>
        <v>-218.50589508066196</v>
      </c>
      <c r="W19">
        <f t="shared" si="16"/>
        <v>915.05505827545187</v>
      </c>
      <c r="X19">
        <f t="shared" si="17"/>
        <v>45.438399386767102</v>
      </c>
      <c r="Z19" cm="1">
        <f t="array" ref="Z19:AB19">simcorr(_xlfn.ANCHORARRAY($I$15))</f>
        <v>-0.87593259232130449</v>
      </c>
      <c r="AA19">
        <v>-3.893800792884039E-4</v>
      </c>
      <c r="AB19">
        <v>-1.0812108262777764</v>
      </c>
      <c r="AD19">
        <f t="shared" si="18"/>
        <v>141.57115146250871</v>
      </c>
      <c r="AE19">
        <f t="shared" si="19"/>
        <v>146.65136883827054</v>
      </c>
      <c r="AF19">
        <f t="shared" si="20"/>
        <v>82.402490627783408</v>
      </c>
      <c r="AG19">
        <f t="shared" si="21"/>
        <v>107004.18297017255</v>
      </c>
      <c r="AI19">
        <f t="shared" si="22"/>
        <v>-269.92946367882661</v>
      </c>
      <c r="AJ19">
        <f t="shared" si="23"/>
        <v>951.73859579013174</v>
      </c>
      <c r="AK19">
        <f t="shared" si="24"/>
        <v>68.500843421132828</v>
      </c>
      <c r="AM19" cm="1">
        <f t="array" ref="AM19:AO19">simcorr(_xlfn.ANCHORARRAY($I$15))</f>
        <v>0.25441523067909538</v>
      </c>
      <c r="AN19">
        <v>-1.7927821210238717</v>
      </c>
      <c r="AO19">
        <v>0.35250509693647436</v>
      </c>
      <c r="AQ19">
        <f t="shared" si="25"/>
        <v>164.25970177624498</v>
      </c>
      <c r="AR19">
        <f t="shared" si="26"/>
        <v>124.78575266874292</v>
      </c>
      <c r="AS19">
        <f t="shared" si="27"/>
        <v>102.97898022065993</v>
      </c>
      <c r="AT19">
        <f t="shared" si="28"/>
        <v>81479.030814821599</v>
      </c>
      <c r="AV19">
        <f t="shared" si="29"/>
        <v>-177.14917142077636</v>
      </c>
      <c r="AW19">
        <f t="shared" si="30"/>
        <v>851.69461016380728</v>
      </c>
      <c r="AX19">
        <f t="shared" si="31"/>
        <v>41.73810907716328</v>
      </c>
      <c r="AZ19" cm="1">
        <f t="array" ref="AZ19:BB19">simcorr(_xlfn.ANCHORARRAY($I$15))</f>
        <v>0.85583163052124767</v>
      </c>
      <c r="BA19">
        <v>0.76953742263011926</v>
      </c>
      <c r="BB19">
        <v>1.9079455344460374</v>
      </c>
      <c r="BD19">
        <f t="shared" si="32"/>
        <v>177.77841860598159</v>
      </c>
      <c r="BE19">
        <f t="shared" si="33"/>
        <v>157.18345238144377</v>
      </c>
      <c r="BF19">
        <f t="shared" si="34"/>
        <v>131.15232458609827</v>
      </c>
      <c r="BG19">
        <f t="shared" si="35"/>
        <v>107853.04967696764</v>
      </c>
      <c r="BJ19">
        <f>BJ18+5000</f>
        <v>140000</v>
      </c>
      <c r="BK19">
        <v>0</v>
      </c>
    </row>
    <row r="20" spans="1:63" x14ac:dyDescent="0.2">
      <c r="A20" s="141">
        <v>92.584663391113281</v>
      </c>
      <c r="B20" s="141">
        <v>54.275005340576172</v>
      </c>
      <c r="C20" s="141">
        <v>48.998870849609375</v>
      </c>
      <c r="E20">
        <f t="shared" si="1"/>
        <v>-9.1065464170855953E-2</v>
      </c>
      <c r="F20">
        <f t="shared" si="37"/>
        <v>-7.3725430259429472E-2</v>
      </c>
      <c r="G20">
        <f t="shared" si="38"/>
        <v>-5.1419388443159457E-2</v>
      </c>
      <c r="H20" t="s">
        <v>187</v>
      </c>
      <c r="I20">
        <f>A120</f>
        <v>156.79934692382812</v>
      </c>
      <c r="J20">
        <f t="shared" ref="J20:K20" si="39">B120</f>
        <v>142.11386108398401</v>
      </c>
      <c r="K20">
        <f t="shared" si="39"/>
        <v>95.824913024902344</v>
      </c>
      <c r="M20" cm="1">
        <f t="array" ref="M20:O20">simcorr(_xlfn.ANCHORARRAY($I$15))</f>
        <v>-1.552054161244722E-2</v>
      </c>
      <c r="N20">
        <v>0.82104460559691295</v>
      </c>
      <c r="O20">
        <v>-0.36095943920071993</v>
      </c>
      <c r="Q20">
        <f t="shared" si="11"/>
        <v>158.53110844443015</v>
      </c>
      <c r="R20">
        <f t="shared" si="12"/>
        <v>157.91444648779691</v>
      </c>
      <c r="S20">
        <f t="shared" si="13"/>
        <v>92.1666061175181</v>
      </c>
      <c r="T20">
        <f t="shared" si="14"/>
        <v>113906.57883816642</v>
      </c>
      <c r="V20">
        <f t="shared" si="15"/>
        <v>-256.60115849515751</v>
      </c>
      <c r="W20">
        <f t="shared" si="16"/>
        <v>940.8708057184856</v>
      </c>
      <c r="X20">
        <f t="shared" si="17"/>
        <v>65.194463310333461</v>
      </c>
      <c r="Z20" cm="1">
        <f t="array" ref="Z20:AB20">simcorr(_xlfn.ANCHORARRAY($I$15))</f>
        <v>-0.3410301771527563</v>
      </c>
      <c r="AA20">
        <v>0.17599422029524894</v>
      </c>
      <c r="AB20">
        <v>-0.28476539065828915</v>
      </c>
      <c r="AD20">
        <f t="shared" si="18"/>
        <v>151.88820013055849</v>
      </c>
      <c r="AE20">
        <f t="shared" si="19"/>
        <v>149.0000844485802</v>
      </c>
      <c r="AF20">
        <f t="shared" si="20"/>
        <v>93.264940395703405</v>
      </c>
      <c r="AG20">
        <f t="shared" si="21"/>
        <v>107295.49912678055</v>
      </c>
      <c r="AI20">
        <f t="shared" si="22"/>
        <v>-252.27938843012001</v>
      </c>
      <c r="AJ20">
        <f t="shared" si="23"/>
        <v>939.28640635878753</v>
      </c>
      <c r="AK20">
        <f t="shared" si="24"/>
        <v>60.68740807202088</v>
      </c>
      <c r="AM20" cm="1">
        <f t="array" ref="AM20:AO20">simcorr(_xlfn.ANCHORARRAY($I$15))</f>
        <v>-1.7641884462105906</v>
      </c>
      <c r="AN20">
        <v>-6.4425078154095372E-2</v>
      </c>
      <c r="AO20">
        <v>-0.24783000239086611</v>
      </c>
      <c r="AQ20">
        <f t="shared" si="25"/>
        <v>125.96352954000702</v>
      </c>
      <c r="AR20">
        <f t="shared" si="26"/>
        <v>145.8078638997556</v>
      </c>
      <c r="AS20">
        <f t="shared" si="27"/>
        <v>93.802063224604083</v>
      </c>
      <c r="AT20">
        <f t="shared" si="28"/>
        <v>110869.94639330936</v>
      </c>
      <c r="AV20">
        <f t="shared" si="29"/>
        <v>-314.33541724513884</v>
      </c>
      <c r="AW20">
        <f t="shared" si="30"/>
        <v>991.82702421181909</v>
      </c>
      <c r="AX20">
        <f t="shared" si="31"/>
        <v>62.350070451619288</v>
      </c>
      <c r="AZ20" cm="1">
        <f t="array" ref="AZ20:BB20">simcorr(_xlfn.ANCHORARRAY($I$15))</f>
        <v>-0.3639981201391948</v>
      </c>
      <c r="BA20">
        <v>0.34260166831455302</v>
      </c>
      <c r="BB20">
        <v>-1.2991630468574595</v>
      </c>
      <c r="BD20">
        <f t="shared" si="32"/>
        <v>151.43012953169156</v>
      </c>
      <c r="BE20">
        <f t="shared" si="33"/>
        <v>151.25315771966842</v>
      </c>
      <c r="BF20">
        <f t="shared" si="34"/>
        <v>79.656942852208942</v>
      </c>
      <c r="BG20">
        <f t="shared" si="35"/>
        <v>107383.73237270582</v>
      </c>
      <c r="BJ20">
        <f t="shared" si="36"/>
        <v>145000</v>
      </c>
      <c r="BK20">
        <v>0</v>
      </c>
    </row>
    <row r="21" spans="1:63" x14ac:dyDescent="0.2">
      <c r="A21" s="141">
        <v>91.510017395019531</v>
      </c>
      <c r="B21" s="141">
        <v>55.250377655029297</v>
      </c>
      <c r="C21" s="141">
        <v>48.872310638427734</v>
      </c>
      <c r="E21">
        <f t="shared" si="1"/>
        <v>-1.1675059793071235E-2</v>
      </c>
      <c r="F21">
        <f t="shared" si="37"/>
        <v>1.7811361596840537E-2</v>
      </c>
      <c r="G21">
        <f t="shared" si="38"/>
        <v>-2.586262468718117E-3</v>
      </c>
      <c r="M21" cm="1">
        <f t="array" ref="M21:O21">simcorr(_xlfn.ANCHORARRAY($I$15))</f>
        <v>-1.3162139425533668</v>
      </c>
      <c r="N21">
        <v>-0.3779997803791571</v>
      </c>
      <c r="O21">
        <v>2.0136920141166081E-2</v>
      </c>
      <c r="Q21">
        <f t="shared" si="11"/>
        <v>133.60708166485929</v>
      </c>
      <c r="R21">
        <f t="shared" si="12"/>
        <v>141.74685453768481</v>
      </c>
      <c r="S21">
        <f t="shared" si="13"/>
        <v>97.792650785068375</v>
      </c>
      <c r="T21">
        <f t="shared" si="14"/>
        <v>105053.77282582894</v>
      </c>
      <c r="V21">
        <f t="shared" si="15"/>
        <v>-280.80606061289251</v>
      </c>
      <c r="W21">
        <f t="shared" si="16"/>
        <v>966.72126278155235</v>
      </c>
      <c r="X21">
        <f t="shared" si="17"/>
        <v>56.668398286076254</v>
      </c>
      <c r="Z21" cm="1">
        <f t="array" ref="Z21:AB21">simcorr(_xlfn.ANCHORARRAY($I$15))</f>
        <v>-0.98090584383847845</v>
      </c>
      <c r="AA21">
        <v>-0.5481641058458856</v>
      </c>
      <c r="AB21">
        <v>-1.9240989364084067</v>
      </c>
      <c r="AD21">
        <f t="shared" si="18"/>
        <v>139.63026004405776</v>
      </c>
      <c r="AE21">
        <f t="shared" si="19"/>
        <v>139.5906547418418</v>
      </c>
      <c r="AF21">
        <f t="shared" si="20"/>
        <v>72.281362297993809</v>
      </c>
      <c r="AG21">
        <f t="shared" si="21"/>
        <v>99832.299786574251</v>
      </c>
      <c r="AI21">
        <f t="shared" si="22"/>
        <v>-255.3382219814136</v>
      </c>
      <c r="AJ21">
        <f t="shared" si="23"/>
        <v>932.86280839844426</v>
      </c>
      <c r="AK21">
        <f t="shared" si="24"/>
        <v>72.858503837584692</v>
      </c>
      <c r="AM21" cm="1">
        <f t="array" ref="AM21:AO21">simcorr(_xlfn.ANCHORARRAY($I$15))</f>
        <v>-0.11724257627773947</v>
      </c>
      <c r="AN21">
        <v>1.6969249159676705</v>
      </c>
      <c r="AO21">
        <v>-1.0164259845217556</v>
      </c>
      <c r="AQ21">
        <f t="shared" si="25"/>
        <v>156.42456707849371</v>
      </c>
      <c r="AR21">
        <f t="shared" si="26"/>
        <v>170.87858001676733</v>
      </c>
      <c r="AS21">
        <f t="shared" si="27"/>
        <v>83.236685929334428</v>
      </c>
      <c r="AT21">
        <f t="shared" si="28"/>
        <v>125529.60161875514</v>
      </c>
      <c r="AV21">
        <f t="shared" si="29"/>
        <v>-286.59294135968815</v>
      </c>
      <c r="AW21">
        <f t="shared" si="30"/>
        <v>958.21192511828656</v>
      </c>
      <c r="AX21">
        <f t="shared" si="31"/>
        <v>79.554888633750878</v>
      </c>
      <c r="AZ21" cm="1">
        <f t="array" ref="AZ21:BB21">simcorr(_xlfn.ANCHORARRAY($I$15))</f>
        <v>-0.90342843108052817</v>
      </c>
      <c r="BA21">
        <v>0.74583212749171124</v>
      </c>
      <c r="BB21">
        <v>-1.8383248448094098</v>
      </c>
      <c r="BD21">
        <f t="shared" si="32"/>
        <v>141.06017747665237</v>
      </c>
      <c r="BE21">
        <f t="shared" si="33"/>
        <v>156.84816290387568</v>
      </c>
      <c r="BF21">
        <f t="shared" si="34"/>
        <v>73.251752632089534</v>
      </c>
      <c r="BG21">
        <f t="shared" si="35"/>
        <v>115694.46397850885</v>
      </c>
      <c r="BJ21">
        <f t="shared" si="36"/>
        <v>150000</v>
      </c>
      <c r="BK21">
        <v>1</v>
      </c>
    </row>
    <row r="22" spans="1:63" x14ac:dyDescent="0.2">
      <c r="A22" s="141">
        <v>88.423301696777344</v>
      </c>
      <c r="B22" s="141">
        <v>58.660343170166016</v>
      </c>
      <c r="C22" s="141">
        <v>54.387287139892578</v>
      </c>
      <c r="E22">
        <f t="shared" si="1"/>
        <v>-3.4312917252208371E-2</v>
      </c>
      <c r="F22">
        <f t="shared" si="37"/>
        <v>5.9888737928802831E-2</v>
      </c>
      <c r="G22">
        <f t="shared" si="38"/>
        <v>0.10691944277934326</v>
      </c>
      <c r="M22" cm="1">
        <f t="array" ref="M22:O22">simcorr(_xlfn.ANCHORARRAY($I$15))</f>
        <v>-0.27467259683932077</v>
      </c>
      <c r="N22">
        <v>1.2095606822612683</v>
      </c>
      <c r="O22">
        <v>-1.1544118404693848</v>
      </c>
      <c r="Q22">
        <f t="shared" si="11"/>
        <v>153.21942935702754</v>
      </c>
      <c r="R22">
        <f t="shared" si="12"/>
        <v>163.5389479558784</v>
      </c>
      <c r="S22">
        <f t="shared" si="13"/>
        <v>81.469980922708785</v>
      </c>
      <c r="T22">
        <f t="shared" si="14"/>
        <v>119689.91323405608</v>
      </c>
      <c r="V22">
        <f t="shared" si="15"/>
        <v>-278.97675124243392</v>
      </c>
      <c r="W22">
        <f t="shared" si="16"/>
        <v>954.63949930959552</v>
      </c>
      <c r="X22">
        <f t="shared" si="17"/>
        <v>77.498882380633603</v>
      </c>
      <c r="Z22" cm="1">
        <f t="array" ref="Z22:AB22">simcorr(_xlfn.ANCHORARRAY($I$15))</f>
        <v>0.52003864256614829</v>
      </c>
      <c r="AA22">
        <v>0.81224087623223085</v>
      </c>
      <c r="AB22">
        <v>-0.32411383071235866</v>
      </c>
      <c r="AD22">
        <f t="shared" si="18"/>
        <v>170.09881060759852</v>
      </c>
      <c r="AE22">
        <f t="shared" si="19"/>
        <v>157.78926281348359</v>
      </c>
      <c r="AF22">
        <f t="shared" si="20"/>
        <v>92.696109599359673</v>
      </c>
      <c r="AG22">
        <f t="shared" si="21"/>
        <v>110362.09417016734</v>
      </c>
      <c r="AI22">
        <f t="shared" si="22"/>
        <v>-231.70902876605373</v>
      </c>
      <c r="AJ22">
        <f t="shared" si="23"/>
        <v>912.31650723245025</v>
      </c>
      <c r="AK22">
        <f t="shared" si="24"/>
        <v>62.804957691284024</v>
      </c>
      <c r="AM22" cm="1">
        <f t="array" ref="AM22:AO22">simcorr(_xlfn.ANCHORARRAY($I$15))</f>
        <v>-0.29877739903158573</v>
      </c>
      <c r="AN22">
        <v>0.60098818539050802</v>
      </c>
      <c r="AO22">
        <v>0.75135501359251822</v>
      </c>
      <c r="AQ22">
        <f t="shared" si="25"/>
        <v>152.73450807400516</v>
      </c>
      <c r="AR22">
        <f t="shared" si="26"/>
        <v>154.81495897202123</v>
      </c>
      <c r="AS22">
        <f t="shared" si="27"/>
        <v>109.56705185339872</v>
      </c>
      <c r="AT22">
        <f t="shared" si="28"/>
        <v>112731.63216781222</v>
      </c>
      <c r="AV22">
        <f t="shared" si="29"/>
        <v>-263.59242486716983</v>
      </c>
      <c r="AW22">
        <f t="shared" si="30"/>
        <v>949.80821210628449</v>
      </c>
      <c r="AX22">
        <f t="shared" si="31"/>
        <v>54.275186041941787</v>
      </c>
      <c r="AZ22" cm="1">
        <f t="array" ref="AZ22:BB22">simcorr(_xlfn.ANCHORARRAY($I$15))</f>
        <v>0.21364500801481739</v>
      </c>
      <c r="BA22">
        <v>0.97808566723856705</v>
      </c>
      <c r="BB22">
        <v>0.5875853256352026</v>
      </c>
      <c r="BD22">
        <f t="shared" si="32"/>
        <v>163.3813825526365</v>
      </c>
      <c r="BE22">
        <f t="shared" si="33"/>
        <v>160.16423602755813</v>
      </c>
      <c r="BF22">
        <f t="shared" si="34"/>
        <v>106.81243568341395</v>
      </c>
      <c r="BG22">
        <f t="shared" si="35"/>
        <v>114856.47667781399</v>
      </c>
      <c r="BJ22">
        <f t="shared" si="36"/>
        <v>155000</v>
      </c>
      <c r="BK22">
        <v>0</v>
      </c>
    </row>
    <row r="23" spans="1:63" x14ac:dyDescent="0.2">
      <c r="A23" s="141">
        <v>88.006675720214844</v>
      </c>
      <c r="B23" s="141">
        <v>57.994182586669922</v>
      </c>
      <c r="C23" s="141">
        <v>53.677371978759766</v>
      </c>
      <c r="E23">
        <f t="shared" si="1"/>
        <v>-4.7228567058543386E-3</v>
      </c>
      <c r="F23">
        <f t="shared" si="37"/>
        <v>-1.1421208402263553E-2</v>
      </c>
      <c r="G23">
        <f t="shared" si="38"/>
        <v>-1.3138899981836271E-2</v>
      </c>
      <c r="H23" t="s">
        <v>185</v>
      </c>
      <c r="I23">
        <v>100000</v>
      </c>
      <c r="M23" cm="1">
        <f t="array" ref="M23:O23">simcorr(_xlfn.ANCHORARRAY($I$15))</f>
        <v>1.2747588644375663</v>
      </c>
      <c r="N23">
        <v>0.71355340489617691</v>
      </c>
      <c r="O23">
        <v>-1.0376249724310638</v>
      </c>
      <c r="Q23">
        <f t="shared" si="11"/>
        <v>187.84721119707379</v>
      </c>
      <c r="R23">
        <f t="shared" si="12"/>
        <v>156.39275991400748</v>
      </c>
      <c r="S23">
        <f t="shared" si="13"/>
        <v>82.962793933697114</v>
      </c>
      <c r="T23">
        <f t="shared" si="14"/>
        <v>105326.17017276984</v>
      </c>
      <c r="V23">
        <f t="shared" si="15"/>
        <v>-200.24230778694724</v>
      </c>
      <c r="W23">
        <f t="shared" si="16"/>
        <v>878.46142656593963</v>
      </c>
      <c r="X23">
        <f t="shared" si="17"/>
        <v>66.971253162120448</v>
      </c>
      <c r="Z23" cm="1">
        <f t="array" ref="Z23:AB23">simcorr(_xlfn.ANCHORARRAY($I$15))</f>
        <v>-3.6985091422750013E-2</v>
      </c>
      <c r="AA23">
        <v>0.74023423107561881</v>
      </c>
      <c r="AB23">
        <v>0.5835828145007752</v>
      </c>
      <c r="AD23">
        <f t="shared" si="18"/>
        <v>158.08425462880427</v>
      </c>
      <c r="AE23">
        <f t="shared" si="19"/>
        <v>156.76909028099882</v>
      </c>
      <c r="AF23">
        <f t="shared" si="20"/>
        <v>106.74598733574726</v>
      </c>
      <c r="AG23">
        <f t="shared" si="21"/>
        <v>113209.35525994247</v>
      </c>
      <c r="AI23">
        <f t="shared" si="22"/>
        <v>-255.75138958869945</v>
      </c>
      <c r="AJ23">
        <f t="shared" si="23"/>
        <v>941.94365748761663</v>
      </c>
      <c r="AK23">
        <f t="shared" si="24"/>
        <v>55.945641818637853</v>
      </c>
      <c r="AM23" cm="1">
        <f t="array" ref="AM23:AO23">simcorr(_xlfn.ANCHORARRAY($I$15))</f>
        <v>-0.57760521760351435</v>
      </c>
      <c r="AN23">
        <v>-2.1676981886070812E-2</v>
      </c>
      <c r="AO23">
        <v>-0.53913923990698998</v>
      </c>
      <c r="AQ23">
        <f t="shared" si="25"/>
        <v>147.23558810230963</v>
      </c>
      <c r="AR23">
        <f t="shared" si="26"/>
        <v>146.37041959358257</v>
      </c>
      <c r="AS23">
        <f t="shared" si="27"/>
        <v>89.648376598664839</v>
      </c>
      <c r="AT23">
        <f t="shared" si="28"/>
        <v>105232.41809271244</v>
      </c>
      <c r="AV23">
        <f t="shared" si="29"/>
        <v>-255.24724044096655</v>
      </c>
      <c r="AW23">
        <f t="shared" si="30"/>
        <v>937.77635759179179</v>
      </c>
      <c r="AX23">
        <f t="shared" si="31"/>
        <v>61.921664568774439</v>
      </c>
      <c r="AZ23" cm="1">
        <f t="array" ref="AZ23:BB23">simcorr(_xlfn.ANCHORARRAY($I$15))</f>
        <v>-0.43398380240376178</v>
      </c>
      <c r="BA23">
        <v>-0.2133510730926268</v>
      </c>
      <c r="BB23">
        <v>0.47664615438361324</v>
      </c>
      <c r="BD23">
        <f t="shared" si="32"/>
        <v>150.04284192220433</v>
      </c>
      <c r="BE23">
        <f t="shared" si="33"/>
        <v>143.86486321273711</v>
      </c>
      <c r="BF23">
        <f t="shared" si="34"/>
        <v>104.98588549588509</v>
      </c>
      <c r="BG23">
        <f t="shared" si="35"/>
        <v>103115.9468466511</v>
      </c>
      <c r="BJ23">
        <f t="shared" si="36"/>
        <v>160000</v>
      </c>
      <c r="BK23">
        <v>0</v>
      </c>
    </row>
    <row r="24" spans="1:63" x14ac:dyDescent="0.2">
      <c r="A24" s="141">
        <v>87.685333251953125</v>
      </c>
      <c r="B24" s="141">
        <v>61.535511016845703</v>
      </c>
      <c r="C24" s="141">
        <v>51.685359954833984</v>
      </c>
      <c r="E24">
        <f t="shared" si="1"/>
        <v>-3.6580243856166399E-3</v>
      </c>
      <c r="F24">
        <f t="shared" si="37"/>
        <v>5.9271717794502146E-2</v>
      </c>
      <c r="G24">
        <f t="shared" si="38"/>
        <v>-3.7816965895664321E-2</v>
      </c>
      <c r="H24" t="s">
        <v>186</v>
      </c>
      <c r="I24">
        <f>$I$23*I12/I20</f>
        <v>-227.76136209725198</v>
      </c>
      <c r="J24">
        <f t="shared" ref="J24:K24" si="40">$I$23*J12/J20</f>
        <v>917.83921337579648</v>
      </c>
      <c r="K24">
        <f t="shared" si="40"/>
        <v>55.049967672171896</v>
      </c>
      <c r="M24" cm="1">
        <f t="array" ref="M24:O24">simcorr(_xlfn.ANCHORARRAY($I$15))</f>
        <v>-1.0972159402372437</v>
      </c>
      <c r="N24">
        <v>-1.3631681318501212</v>
      </c>
      <c r="O24">
        <v>1.3976234094002884</v>
      </c>
      <c r="Q24">
        <f t="shared" si="11"/>
        <v>137.51081656538227</v>
      </c>
      <c r="R24">
        <f t="shared" si="12"/>
        <v>129.70960974587675</v>
      </c>
      <c r="S24">
        <f t="shared" si="13"/>
        <v>121.14840708438777</v>
      </c>
      <c r="T24">
        <f t="shared" si="14"/>
        <v>94402.131185930892</v>
      </c>
      <c r="V24">
        <f t="shared" si="15"/>
        <v>-245.17107920463198</v>
      </c>
      <c r="W24">
        <f t="shared" si="16"/>
        <v>949.32013755629566</v>
      </c>
      <c r="X24">
        <f t="shared" si="17"/>
        <v>41.105467575631543</v>
      </c>
      <c r="Z24" cm="1">
        <f t="array" ref="Z24:AB24">simcorr(_xlfn.ANCHORARRAY($I$15))</f>
        <v>0.49950383172723045</v>
      </c>
      <c r="AA24">
        <v>1.5197841961843235</v>
      </c>
      <c r="AB24">
        <v>1.5818765974934317</v>
      </c>
      <c r="AD24">
        <f t="shared" si="18"/>
        <v>169.64009057009153</v>
      </c>
      <c r="AE24">
        <f t="shared" si="19"/>
        <v>168.17351955035573</v>
      </c>
      <c r="AF24">
        <f t="shared" si="20"/>
        <v>124.66914047980308</v>
      </c>
      <c r="AG24">
        <f t="shared" si="21"/>
        <v>123184.24794310365</v>
      </c>
      <c r="AI24">
        <f t="shared" si="22"/>
        <v>-259.32893807478666</v>
      </c>
      <c r="AJ24">
        <f t="shared" si="23"/>
        <v>955.43382071328585</v>
      </c>
      <c r="AK24">
        <f t="shared" si="24"/>
        <v>52.123277129772156</v>
      </c>
      <c r="AM24" cm="1">
        <f t="array" ref="AM24:AO24">simcorr(_xlfn.ANCHORARRAY($I$15))</f>
        <v>1.7361838440860282</v>
      </c>
      <c r="AN24">
        <v>1.0471517339904324</v>
      </c>
      <c r="AO24">
        <v>2.257369839307434</v>
      </c>
      <c r="AQ24">
        <f t="shared" si="25"/>
        <v>199.59864572854755</v>
      </c>
      <c r="AR24">
        <f t="shared" si="26"/>
        <v>161.16380622844301</v>
      </c>
      <c r="AS24">
        <f t="shared" si="27"/>
        <v>138.47457323616248</v>
      </c>
      <c r="AT24">
        <f t="shared" si="28"/>
        <v>109437.3948638026</v>
      </c>
      <c r="AV24">
        <f t="shared" si="29"/>
        <v>-195.8089131317347</v>
      </c>
      <c r="AW24">
        <f t="shared" si="30"/>
        <v>885.72984343274913</v>
      </c>
      <c r="AX24">
        <f t="shared" si="31"/>
        <v>41.689934504331895</v>
      </c>
      <c r="AZ24" cm="1">
        <f t="array" ref="AZ24:BB24">simcorr(_xlfn.ANCHORARRAY($I$15))</f>
        <v>-0.47721740124811307</v>
      </c>
      <c r="BA24">
        <v>-0.30168288552785127</v>
      </c>
      <c r="BB24">
        <v>-0.28126777955511312</v>
      </c>
      <c r="BD24">
        <f t="shared" si="32"/>
        <v>149.19220414596285</v>
      </c>
      <c r="BE24">
        <f t="shared" si="33"/>
        <v>142.72467503868083</v>
      </c>
      <c r="BF24">
        <f t="shared" si="34"/>
        <v>93.315671342420615</v>
      </c>
      <c r="BG24">
        <f t="shared" si="35"/>
        <v>101092.66496094517</v>
      </c>
      <c r="BK24">
        <v>0</v>
      </c>
    </row>
    <row r="25" spans="1:63" x14ac:dyDescent="0.2">
      <c r="A25" s="141">
        <v>79.510612487792969</v>
      </c>
      <c r="B25" s="141">
        <v>63.30230712890625</v>
      </c>
      <c r="C25" s="141">
        <v>51.619052886962891</v>
      </c>
      <c r="E25">
        <f t="shared" si="1"/>
        <v>-9.7864144508593626E-2</v>
      </c>
      <c r="F25">
        <f t="shared" si="37"/>
        <v>2.8307352939311154E-2</v>
      </c>
      <c r="G25">
        <f t="shared" si="38"/>
        <v>-1.2837220628414256E-3</v>
      </c>
      <c r="M25" cm="1">
        <f t="array" ref="M25:O25">simcorr(_xlfn.ANCHORARRAY($I$15))</f>
        <v>0.26970618981785727</v>
      </c>
      <c r="N25">
        <v>0.74813513148869148</v>
      </c>
      <c r="O25">
        <v>0.7668676798007783</v>
      </c>
      <c r="Q25">
        <f t="shared" si="11"/>
        <v>164.59033345695033</v>
      </c>
      <c r="R25">
        <f t="shared" si="12"/>
        <v>156.88070537455951</v>
      </c>
      <c r="S25">
        <f t="shared" si="13"/>
        <v>109.83163074868278</v>
      </c>
      <c r="T25">
        <f t="shared" si="14"/>
        <v>112550.17240072681</v>
      </c>
      <c r="V25">
        <f t="shared" si="15"/>
        <v>-244.21151641544753</v>
      </c>
      <c r="W25">
        <f t="shared" si="16"/>
        <v>935.79275499643848</v>
      </c>
      <c r="X25">
        <f t="shared" si="17"/>
        <v>54.057285618518613</v>
      </c>
      <c r="Z25" cm="1">
        <f t="array" ref="Z25:AB25">simcorr(_xlfn.ANCHORARRAY($I$15))</f>
        <v>1.6560783145040217</v>
      </c>
      <c r="AA25">
        <v>0.21061755027975881</v>
      </c>
      <c r="AB25">
        <v>-0.38969247156064324</v>
      </c>
      <c r="AD25">
        <f t="shared" si="18"/>
        <v>197.50705555555155</v>
      </c>
      <c r="AE25">
        <f t="shared" si="19"/>
        <v>149.4655249041281</v>
      </c>
      <c r="AF25">
        <f t="shared" si="20"/>
        <v>91.755787330708088</v>
      </c>
      <c r="AG25">
        <f t="shared" si="21"/>
        <v>96595.326589939665</v>
      </c>
      <c r="AI25">
        <f t="shared" si="22"/>
        <v>-174.66174770774356</v>
      </c>
      <c r="AJ25">
        <f t="shared" si="23"/>
        <v>842.98166904144762</v>
      </c>
      <c r="AK25">
        <f t="shared" si="24"/>
        <v>55.533897079202553</v>
      </c>
      <c r="AM25" cm="1">
        <f t="array" ref="AM25:AO25">simcorr(_xlfn.ANCHORARRAY($I$15))</f>
        <v>1.2333022560311215</v>
      </c>
      <c r="AN25">
        <v>1.1200234043691999</v>
      </c>
      <c r="AO25">
        <v>-1.5659226062853351</v>
      </c>
      <c r="AQ25">
        <f t="shared" si="25"/>
        <v>186.8259020695279</v>
      </c>
      <c r="AR25">
        <f t="shared" si="26"/>
        <v>162.22521773149384</v>
      </c>
      <c r="AS25">
        <f t="shared" si="27"/>
        <v>76.420756341259633</v>
      </c>
      <c r="AT25">
        <f t="shared" si="28"/>
        <v>108365.48864873777</v>
      </c>
      <c r="AV25">
        <f t="shared" si="29"/>
        <v>-207.14678949375997</v>
      </c>
      <c r="AW25">
        <f t="shared" si="30"/>
        <v>871.31597229414308</v>
      </c>
      <c r="AX25">
        <f t="shared" si="31"/>
        <v>74.802336590905114</v>
      </c>
      <c r="AZ25" cm="1">
        <f t="array" ref="AZ25:BB25">simcorr(_xlfn.ANCHORARRAY($I$15))</f>
        <v>-1.1276086197645787</v>
      </c>
      <c r="BA25">
        <v>-0.3732647423736758</v>
      </c>
      <c r="BB25">
        <v>0.30301265601801203</v>
      </c>
      <c r="BD25">
        <f t="shared" si="32"/>
        <v>136.96231201369844</v>
      </c>
      <c r="BE25">
        <f t="shared" si="33"/>
        <v>141.80732744783137</v>
      </c>
      <c r="BF25">
        <f t="shared" si="34"/>
        <v>102.18960671850843</v>
      </c>
      <c r="BG25">
        <f t="shared" si="35"/>
        <v>102831.70753621093</v>
      </c>
    </row>
    <row r="26" spans="1:63" x14ac:dyDescent="0.2">
      <c r="A26" s="141">
        <v>83.4864501953125</v>
      </c>
      <c r="B26" s="141">
        <v>62.759727478027344</v>
      </c>
      <c r="C26" s="141">
        <v>53.144100189208984</v>
      </c>
      <c r="E26">
        <f t="shared" si="1"/>
        <v>4.8793842415350043E-2</v>
      </c>
      <c r="F26">
        <f t="shared" si="37"/>
        <v>-8.6081904522410102E-3</v>
      </c>
      <c r="G26">
        <f t="shared" si="38"/>
        <v>2.9116249271561961E-2</v>
      </c>
      <c r="M26" cm="1">
        <f t="array" ref="M26:O26">simcorr(_xlfn.ANCHORARRAY($I$15))</f>
        <v>-0.26498116738453875</v>
      </c>
      <c r="N26">
        <v>0.81615578357073693</v>
      </c>
      <c r="O26">
        <v>0.64331286985359226</v>
      </c>
      <c r="Q26">
        <f t="shared" si="11"/>
        <v>153.41482750488694</v>
      </c>
      <c r="R26">
        <f t="shared" si="12"/>
        <v>157.84491815603974</v>
      </c>
      <c r="S26">
        <f t="shared" si="13"/>
        <v>107.74191441929963</v>
      </c>
      <c r="T26">
        <f t="shared" si="14"/>
        <v>115865.47434299883</v>
      </c>
      <c r="V26">
        <f t="shared" si="15"/>
        <v>-269.71866953359103</v>
      </c>
      <c r="W26">
        <f t="shared" si="16"/>
        <v>957.47289180322355</v>
      </c>
      <c r="X26">
        <f t="shared" si="17"/>
        <v>56.728964711443197</v>
      </c>
      <c r="Z26" cm="1">
        <f t="array" ref="Z26:AB26">simcorr(_xlfn.ANCHORARRAY($I$15))</f>
        <v>-0.12077076195408974</v>
      </c>
      <c r="AA26">
        <v>-0.22399298255361585</v>
      </c>
      <c r="AB26">
        <v>1.1305570699271086</v>
      </c>
      <c r="AD26">
        <f t="shared" si="18"/>
        <v>156.35200701839781</v>
      </c>
      <c r="AE26">
        <f t="shared" si="19"/>
        <v>143.72701615696124</v>
      </c>
      <c r="AF26">
        <f t="shared" si="20"/>
        <v>116.22102212415184</v>
      </c>
      <c r="AG26">
        <f t="shared" si="21"/>
        <v>102036.76474095424</v>
      </c>
      <c r="AI26">
        <f t="shared" si="22"/>
        <v>-233.06524753562795</v>
      </c>
      <c r="AJ26">
        <f t="shared" si="23"/>
        <v>926.02202834461218</v>
      </c>
      <c r="AK26">
        <f t="shared" si="24"/>
        <v>46.313488140307101</v>
      </c>
      <c r="AM26" cm="1">
        <f t="array" ref="AM26:AO26">simcorr(_xlfn.ANCHORARRAY($I$15))</f>
        <v>-0.97586308322217807</v>
      </c>
      <c r="AN26">
        <v>-2.3767855383463932</v>
      </c>
      <c r="AO26">
        <v>-0.49226837680983887</v>
      </c>
      <c r="AQ26">
        <f t="shared" si="25"/>
        <v>139.72288625402109</v>
      </c>
      <c r="AR26">
        <f t="shared" si="26"/>
        <v>118.3907862781181</v>
      </c>
      <c r="AS26">
        <f t="shared" si="27"/>
        <v>90.304059267942733</v>
      </c>
      <c r="AT26">
        <f t="shared" si="28"/>
        <v>81250.222953318036</v>
      </c>
      <c r="AV26">
        <f t="shared" si="29"/>
        <v>-207.67361079020682</v>
      </c>
      <c r="AW26">
        <f t="shared" si="30"/>
        <v>895.17862539314251</v>
      </c>
      <c r="AX26">
        <f t="shared" si="31"/>
        <v>47.462738295557394</v>
      </c>
      <c r="AZ26" cm="1">
        <f t="array" ref="AZ26:BB26">simcorr(_xlfn.ANCHORARRAY($I$15))</f>
        <v>-1.1507407659125656E-2</v>
      </c>
      <c r="BA26">
        <v>1.3891896382273132</v>
      </c>
      <c r="BB26">
        <v>-0.64749062377836297</v>
      </c>
      <c r="BD26">
        <f t="shared" si="32"/>
        <v>158.61479481679396</v>
      </c>
      <c r="BE26">
        <f t="shared" si="33"/>
        <v>166.20671133465933</v>
      </c>
      <c r="BF26">
        <f t="shared" si="34"/>
        <v>88.15080055278419</v>
      </c>
      <c r="BG26">
        <f t="shared" si="35"/>
        <v>120028.46659650448</v>
      </c>
    </row>
    <row r="27" spans="1:63" x14ac:dyDescent="0.2">
      <c r="A27" s="141">
        <v>97.482864379882812</v>
      </c>
      <c r="B27" s="141">
        <v>64.338699340820312</v>
      </c>
      <c r="C27" s="141">
        <v>55.928062438964844</v>
      </c>
      <c r="E27">
        <f t="shared" si="1"/>
        <v>0.15499226702897528</v>
      </c>
      <c r="F27">
        <f t="shared" si="37"/>
        <v>2.4847720633446351E-2</v>
      </c>
      <c r="G27">
        <f t="shared" si="38"/>
        <v>5.1059170024534736E-2</v>
      </c>
      <c r="M27" cm="1">
        <f t="array" ref="M27:O27">simcorr(_xlfn.ANCHORARRAY($I$15))</f>
        <v>-1.2744892181844705</v>
      </c>
      <c r="N27">
        <v>-0.78278862640602287</v>
      </c>
      <c r="O27">
        <v>-1.8971665669067237</v>
      </c>
      <c r="Q27">
        <f t="shared" si="11"/>
        <v>134.34219952404248</v>
      </c>
      <c r="R27">
        <f t="shared" si="12"/>
        <v>136.67134795248464</v>
      </c>
      <c r="S27">
        <f t="shared" si="13"/>
        <v>72.58466440298335</v>
      </c>
      <c r="T27">
        <f t="shared" si="14"/>
        <v>98840.143573861234</v>
      </c>
      <c r="V27">
        <f t="shared" si="15"/>
        <v>-262.75150600361479</v>
      </c>
      <c r="W27">
        <f t="shared" si="16"/>
        <v>943.3197714749283</v>
      </c>
      <c r="X27">
        <f t="shared" si="17"/>
        <v>71.832998661890528</v>
      </c>
      <c r="Z27" cm="1">
        <f t="array" ref="Z27:AB27">simcorr(_xlfn.ANCHORARRAY($I$15))</f>
        <v>0.48369527487116709</v>
      </c>
      <c r="AA27">
        <v>6.0683731172992042E-2</v>
      </c>
      <c r="AB27">
        <v>7.6105089768534334E-2</v>
      </c>
      <c r="AD27">
        <f t="shared" si="18"/>
        <v>169.28779161292783</v>
      </c>
      <c r="AE27">
        <f t="shared" si="19"/>
        <v>147.46039524041001</v>
      </c>
      <c r="AF27">
        <f t="shared" si="20"/>
        <v>98.647330099460092</v>
      </c>
      <c r="AG27">
        <f t="shared" si="21"/>
        <v>101707.81767649687</v>
      </c>
      <c r="AI27">
        <f t="shared" si="22"/>
        <v>-214.56209309087632</v>
      </c>
      <c r="AJ27">
        <f t="shared" si="23"/>
        <v>899.66741179686244</v>
      </c>
      <c r="AK27">
        <f t="shared" si="24"/>
        <v>54.388177012061838</v>
      </c>
      <c r="AM27" cm="1">
        <f t="array" ref="AM27:AO27">simcorr(_xlfn.ANCHORARRAY($I$15))</f>
        <v>1.5369974926585059</v>
      </c>
      <c r="AN27">
        <v>0.95763885707429897</v>
      </c>
      <c r="AO27">
        <v>0.79819863255409818</v>
      </c>
      <c r="AQ27">
        <f t="shared" si="25"/>
        <v>194.4382427472934</v>
      </c>
      <c r="AR27">
        <f t="shared" si="26"/>
        <v>159.86950723654303</v>
      </c>
      <c r="AS27">
        <f t="shared" si="27"/>
        <v>110.36795097848308</v>
      </c>
      <c r="AT27">
        <f t="shared" si="28"/>
        <v>108113.02111424558</v>
      </c>
      <c r="AV27">
        <f t="shared" si="29"/>
        <v>-198.57319194975696</v>
      </c>
      <c r="AW27">
        <f t="shared" si="30"/>
        <v>882.09510978798528</v>
      </c>
      <c r="AX27">
        <f t="shared" si="31"/>
        <v>51.673814957565284</v>
      </c>
      <c r="AZ27" cm="1">
        <f t="array" ref="AZ27:BB27">simcorr(_xlfn.ANCHORARRAY($I$15))</f>
        <v>-1.4029001127494551E-2</v>
      </c>
      <c r="BA27">
        <v>-0.84282995597861765</v>
      </c>
      <c r="BB27">
        <v>1.2997115683875446</v>
      </c>
      <c r="BD27">
        <f t="shared" si="32"/>
        <v>158.56220656345485</v>
      </c>
      <c r="BE27">
        <f t="shared" si="33"/>
        <v>135.934148168977</v>
      </c>
      <c r="BF27">
        <f t="shared" si="34"/>
        <v>119.31813174480318</v>
      </c>
      <c r="BG27">
        <f t="shared" si="35"/>
        <v>94586.266934011452</v>
      </c>
    </row>
    <row r="28" spans="1:63" x14ac:dyDescent="0.2">
      <c r="A28" s="141">
        <v>93.936241149902344</v>
      </c>
      <c r="B28" s="141">
        <v>62.626842498779297</v>
      </c>
      <c r="C28" s="141">
        <v>59.146320343017578</v>
      </c>
      <c r="E28">
        <f t="shared" si="1"/>
        <v>-3.7060346117159436E-2</v>
      </c>
      <c r="F28">
        <f t="shared" si="37"/>
        <v>-2.6967326090776463E-2</v>
      </c>
      <c r="G28">
        <f t="shared" si="38"/>
        <v>5.5948113954117383E-2</v>
      </c>
      <c r="M28" cm="1">
        <f t="array" ref="M28:O28">simcorr(_xlfn.ANCHORARRAY($I$15))</f>
        <v>0.50481832697744844</v>
      </c>
      <c r="N28">
        <v>2.3609585411098348</v>
      </c>
      <c r="O28">
        <v>-0.10217007414183787</v>
      </c>
      <c r="Q28">
        <f t="shared" si="11"/>
        <v>169.75869045685366</v>
      </c>
      <c r="R28">
        <f t="shared" si="12"/>
        <v>181.41183961943844</v>
      </c>
      <c r="S28">
        <f t="shared" si="13"/>
        <v>95.950607832041513</v>
      </c>
      <c r="T28">
        <f t="shared" si="14"/>
        <v>133124.50746634189</v>
      </c>
      <c r="V28">
        <f t="shared" si="15"/>
        <v>-280.05949316079642</v>
      </c>
      <c r="W28">
        <f t="shared" si="16"/>
        <v>957.18400766550189</v>
      </c>
      <c r="X28">
        <f t="shared" si="17"/>
        <v>73.188995349734782</v>
      </c>
      <c r="Z28" cm="1">
        <f t="array" ref="Z28:AB28">simcorr(_xlfn.ANCHORARRAY($I$15))</f>
        <v>-0.93493637309064892</v>
      </c>
      <c r="AA28">
        <v>-0.88407623208254582</v>
      </c>
      <c r="AB28">
        <v>0.22094421986533641</v>
      </c>
      <c r="AD28">
        <f t="shared" si="18"/>
        <v>140.47691099222158</v>
      </c>
      <c r="AE28">
        <f t="shared" si="19"/>
        <v>135.43002332450573</v>
      </c>
      <c r="AF28">
        <f t="shared" si="20"/>
        <v>100.8939795813875</v>
      </c>
      <c r="AG28">
        <f t="shared" si="21"/>
        <v>97673.888993105313</v>
      </c>
      <c r="AI28">
        <f t="shared" si="22"/>
        <v>-248.31207099861874</v>
      </c>
      <c r="AJ28">
        <f t="shared" si="23"/>
        <v>940.73342259515482</v>
      </c>
      <c r="AK28">
        <f t="shared" si="24"/>
        <v>51.067985882272176</v>
      </c>
      <c r="AM28" cm="1">
        <f t="array" ref="AM28:AO28">simcorr(_xlfn.ANCHORARRAY($I$15))</f>
        <v>1.745537385015546</v>
      </c>
      <c r="AN28">
        <v>1.2115530840205981</v>
      </c>
      <c r="AO28">
        <v>0.5313690890816094</v>
      </c>
      <c r="AQ28">
        <f t="shared" si="25"/>
        <v>199.84431042717313</v>
      </c>
      <c r="AR28">
        <f t="shared" si="26"/>
        <v>163.56830203324751</v>
      </c>
      <c r="AS28">
        <f t="shared" si="27"/>
        <v>105.88293015522829</v>
      </c>
      <c r="AT28">
        <f t="shared" si="28"/>
        <v>109657.64198269352</v>
      </c>
      <c r="AV28">
        <f t="shared" si="29"/>
        <v>-195.96179788330613</v>
      </c>
      <c r="AW28">
        <f t="shared" si="30"/>
        <v>874.46575100249606</v>
      </c>
      <c r="AX28">
        <f t="shared" si="31"/>
        <v>54.632170308892753</v>
      </c>
      <c r="AZ28" cm="1">
        <f t="array" ref="AZ28:BB28">simcorr(_xlfn.ANCHORARRAY($I$15))</f>
        <v>1.1063557531521138</v>
      </c>
      <c r="BA28">
        <v>-0.22276731542116157</v>
      </c>
      <c r="BB28">
        <v>-0.50001996937137483</v>
      </c>
      <c r="BD28">
        <f t="shared" si="32"/>
        <v>183.73290304311399</v>
      </c>
      <c r="BE28">
        <f t="shared" si="33"/>
        <v>143.74288576754068</v>
      </c>
      <c r="BF28">
        <f t="shared" si="34"/>
        <v>90.195291184965669</v>
      </c>
      <c r="BG28">
        <f t="shared" si="35"/>
        <v>94621.165052407901</v>
      </c>
    </row>
    <row r="29" spans="1:63" x14ac:dyDescent="0.2">
      <c r="A29" s="141">
        <v>98.956840515136719</v>
      </c>
      <c r="B29" s="141">
        <v>63.864879608154297</v>
      </c>
      <c r="C29" s="141">
        <v>59.561130523681641</v>
      </c>
      <c r="E29">
        <f t="shared" si="1"/>
        <v>5.2067534195397627E-2</v>
      </c>
      <c r="F29">
        <f t="shared" si="37"/>
        <v>1.9575615283565648E-2</v>
      </c>
      <c r="G29">
        <f t="shared" si="38"/>
        <v>6.9888093128271829E-3</v>
      </c>
      <c r="M29" cm="1">
        <f t="array" ref="M29:O29">simcorr(_xlfn.ANCHORARRAY($I$15))</f>
        <v>0.3407513318598418</v>
      </c>
      <c r="N29">
        <v>0.65908472678445662</v>
      </c>
      <c r="O29">
        <v>-0.15268374615697672</v>
      </c>
      <c r="Q29">
        <f t="shared" si="11"/>
        <v>166.13527139453637</v>
      </c>
      <c r="R29">
        <f t="shared" si="12"/>
        <v>155.6272870290681</v>
      </c>
      <c r="S29">
        <f t="shared" si="13"/>
        <v>95.199992690889744</v>
      </c>
      <c r="T29">
        <f t="shared" si="14"/>
        <v>110242.3875213774</v>
      </c>
      <c r="V29">
        <f t="shared" si="15"/>
        <v>-236.97965660332378</v>
      </c>
      <c r="W29">
        <f t="shared" si="16"/>
        <v>923.98710602118138</v>
      </c>
      <c r="X29">
        <f t="shared" si="17"/>
        <v>61.086774923615828</v>
      </c>
      <c r="Z29" cm="1">
        <f t="array" ref="Z29:AB29">simcorr(_xlfn.ANCHORARRAY($I$15))</f>
        <v>-8.1357038269372781E-2</v>
      </c>
      <c r="AA29">
        <v>-0.8112686075192358</v>
      </c>
      <c r="AB29">
        <v>0.25607813462945872</v>
      </c>
      <c r="AD29">
        <f t="shared" si="18"/>
        <v>157.16449864883521</v>
      </c>
      <c r="AE29">
        <f t="shared" si="19"/>
        <v>136.3211677828414</v>
      </c>
      <c r="AF29">
        <f t="shared" si="20"/>
        <v>101.44662101730036</v>
      </c>
      <c r="AG29">
        <f t="shared" si="21"/>
        <v>94911.259293906201</v>
      </c>
      <c r="AI29">
        <f t="shared" si="22"/>
        <v>-215.66893071366476</v>
      </c>
      <c r="AJ29">
        <f t="shared" si="23"/>
        <v>908.14978659545466</v>
      </c>
      <c r="AK29">
        <f t="shared" si="24"/>
        <v>49.353238018300139</v>
      </c>
      <c r="AM29" cm="1">
        <f t="array" ref="AM29:AO29">simcorr(_xlfn.ANCHORARRAY($I$15))</f>
        <v>0.17767660399281612</v>
      </c>
      <c r="AN29">
        <v>-0.21084204660150052</v>
      </c>
      <c r="AO29">
        <v>-0.83321608687809856</v>
      </c>
      <c r="AQ29">
        <f t="shared" si="25"/>
        <v>162.61040982679899</v>
      </c>
      <c r="AR29">
        <f t="shared" si="26"/>
        <v>143.89738245430695</v>
      </c>
      <c r="AS29">
        <f t="shared" si="27"/>
        <v>85.641761585114764</v>
      </c>
      <c r="AT29">
        <f t="shared" si="28"/>
        <v>99837.062201083521</v>
      </c>
      <c r="AV29">
        <f t="shared" si="29"/>
        <v>-219.26421048665543</v>
      </c>
      <c r="AW29">
        <f t="shared" si="30"/>
        <v>904.9861781380082</v>
      </c>
      <c r="AX29">
        <f t="shared" si="31"/>
        <v>61.495268661042203</v>
      </c>
      <c r="AZ29" cm="1">
        <f t="array" ref="AZ29:BB29">simcorr(_xlfn.ANCHORARRAY($I$15))</f>
        <v>-1.7441796836428813</v>
      </c>
      <c r="BA29">
        <v>-0.33913829702119352</v>
      </c>
      <c r="BB29">
        <v>-1.1059012145005032</v>
      </c>
      <c r="BD29">
        <f t="shared" si="32"/>
        <v>126.29540759203991</v>
      </c>
      <c r="BE29">
        <f t="shared" si="33"/>
        <v>142.24393252463494</v>
      </c>
      <c r="BF29">
        <f t="shared" si="34"/>
        <v>82.086772233159593</v>
      </c>
      <c r="BG29">
        <f t="shared" si="35"/>
        <v>106084.67813702705</v>
      </c>
    </row>
    <row r="30" spans="1:63" x14ac:dyDescent="0.2">
      <c r="A30" s="141">
        <v>98.638046264648438</v>
      </c>
      <c r="B30" s="141">
        <v>66.725578308105469</v>
      </c>
      <c r="C30" s="141">
        <v>63.246284484863281</v>
      </c>
      <c r="E30">
        <f t="shared" si="1"/>
        <v>-3.2267487513299238E-3</v>
      </c>
      <c r="F30">
        <f t="shared" si="37"/>
        <v>4.3818766896959536E-2</v>
      </c>
      <c r="G30">
        <f t="shared" si="38"/>
        <v>6.0033193666939773E-2</v>
      </c>
      <c r="M30" cm="1">
        <f t="array" ref="M30:O30">simcorr(_xlfn.ANCHORARRAY($I$15))</f>
        <v>-1.4575596689517156</v>
      </c>
      <c r="N30">
        <v>1.1372820248356836</v>
      </c>
      <c r="O30">
        <v>-0.80421527670125892</v>
      </c>
      <c r="Q30">
        <f t="shared" si="11"/>
        <v>131.14657730030004</v>
      </c>
      <c r="R30">
        <f t="shared" si="12"/>
        <v>162.47762009909241</v>
      </c>
      <c r="S30">
        <f t="shared" si="13"/>
        <v>86.028787581525052</v>
      </c>
      <c r="T30">
        <f t="shared" si="14"/>
        <v>123994.08991785269</v>
      </c>
      <c r="V30">
        <f t="shared" si="15"/>
        <v>-337.65122174478</v>
      </c>
      <c r="W30">
        <f t="shared" si="16"/>
        <v>995.42944601772604</v>
      </c>
      <c r="X30">
        <f t="shared" si="17"/>
        <v>76.031347056108018</v>
      </c>
      <c r="Z30" cm="1">
        <f t="array" ref="Z30:AB30">simcorr(_xlfn.ANCHORARRAY($I$15))</f>
        <v>0.25045918391022831</v>
      </c>
      <c r="AA30">
        <v>1.9949507945827378</v>
      </c>
      <c r="AB30">
        <v>1.5594756867433506</v>
      </c>
      <c r="AD30">
        <f t="shared" si="18"/>
        <v>164.17426959992514</v>
      </c>
      <c r="AE30">
        <f t="shared" si="19"/>
        <v>175.5281801182681</v>
      </c>
      <c r="AF30">
        <f t="shared" si="20"/>
        <v>124.23569595813967</v>
      </c>
      <c r="AG30">
        <f t="shared" si="21"/>
        <v>128738.08370230604</v>
      </c>
      <c r="AI30">
        <f t="shared" si="22"/>
        <v>-280.04398457140479</v>
      </c>
      <c r="AJ30">
        <f t="shared" si="23"/>
        <v>956.67238401081818</v>
      </c>
      <c r="AK30">
        <f t="shared" si="24"/>
        <v>54.663337601726994</v>
      </c>
      <c r="AM30" cm="1">
        <f t="array" ref="AM30:AO30">simcorr(_xlfn.ANCHORARRAY($I$15))</f>
        <v>-0.51457944957179746</v>
      </c>
      <c r="AN30">
        <v>-0.48328314795337135</v>
      </c>
      <c r="AO30">
        <v>-8.1146554288799216E-2</v>
      </c>
      <c r="AQ30">
        <f t="shared" si="25"/>
        <v>148.46097697067549</v>
      </c>
      <c r="AR30">
        <f t="shared" si="26"/>
        <v>140.40888338998005</v>
      </c>
      <c r="AS30">
        <f t="shared" si="27"/>
        <v>96.264751330695191</v>
      </c>
      <c r="AT30">
        <f t="shared" si="28"/>
        <v>98011.850265893721</v>
      </c>
      <c r="AV30">
        <f t="shared" si="29"/>
        <v>-235.77110264649951</v>
      </c>
      <c r="AW30">
        <f t="shared" si="30"/>
        <v>910.51488411844969</v>
      </c>
      <c r="AX30">
        <f t="shared" si="31"/>
        <v>53.708966633659536</v>
      </c>
      <c r="AZ30" cm="1">
        <f t="array" ref="AZ30:BB30">simcorr(_xlfn.ANCHORARRAY($I$15))</f>
        <v>5.4560604982447228E-3</v>
      </c>
      <c r="BA30">
        <v>-0.78319287417910111</v>
      </c>
      <c r="BB30">
        <v>0.1440605949759215</v>
      </c>
      <c r="BD30">
        <f t="shared" si="32"/>
        <v>158.96902439791836</v>
      </c>
      <c r="BE30">
        <f t="shared" si="33"/>
        <v>136.6663711712421</v>
      </c>
      <c r="BF30">
        <f t="shared" si="34"/>
        <v>99.695112765723437</v>
      </c>
      <c r="BG30">
        <f t="shared" si="35"/>
        <v>92310.984426010196</v>
      </c>
    </row>
    <row r="31" spans="1:63" x14ac:dyDescent="0.2">
      <c r="A31" s="141">
        <v>104.38294219970703</v>
      </c>
      <c r="B31" s="141">
        <v>67.450584411621094</v>
      </c>
      <c r="C31" s="141">
        <v>60.014492034912109</v>
      </c>
      <c r="E31">
        <f t="shared" si="1"/>
        <v>5.6609221272466301E-2</v>
      </c>
      <c r="F31">
        <f t="shared" si="37"/>
        <v>1.0806884693268794E-2</v>
      </c>
      <c r="G31">
        <f t="shared" si="38"/>
        <v>-5.2450315587170969E-2</v>
      </c>
      <c r="M31" cm="1">
        <f t="array" ref="M31:O31">simcorr(_xlfn.ANCHORARRAY($I$15))</f>
        <v>-0.51836387237748693</v>
      </c>
      <c r="N31">
        <v>-1.1810626255884631</v>
      </c>
      <c r="O31">
        <v>-0.26496300603097689</v>
      </c>
      <c r="Q31">
        <f t="shared" si="11"/>
        <v>148.38711074846361</v>
      </c>
      <c r="R31">
        <f t="shared" si="12"/>
        <v>131.85493708013408</v>
      </c>
      <c r="S31">
        <f t="shared" si="13"/>
        <v>93.552527611547717</v>
      </c>
      <c r="T31">
        <f t="shared" si="14"/>
        <v>92374.844888265216</v>
      </c>
      <c r="V31">
        <f t="shared" si="15"/>
        <v>-222.3216946994078</v>
      </c>
      <c r="W31">
        <f t="shared" si="16"/>
        <v>913.81939981235098</v>
      </c>
      <c r="X31">
        <f t="shared" si="17"/>
        <v>52.087522175589363</v>
      </c>
      <c r="Z31" cm="1">
        <f t="array" ref="Z31:AB31">simcorr(_xlfn.ANCHORARRAY($I$15))</f>
        <v>0.1378882144784363</v>
      </c>
      <c r="AA31">
        <v>0.1803001618208028</v>
      </c>
      <c r="AB31">
        <v>1.3480115117186671</v>
      </c>
      <c r="AD31">
        <f t="shared" si="18"/>
        <v>161.7617942631264</v>
      </c>
      <c r="AE31">
        <f t="shared" si="19"/>
        <v>149.0578900890664</v>
      </c>
      <c r="AF31">
        <f t="shared" si="20"/>
        <v>120.21752514700455</v>
      </c>
      <c r="AG31">
        <f t="shared" si="21"/>
        <v>106510.66842727992</v>
      </c>
      <c r="AI31">
        <f t="shared" si="22"/>
        <v>-235.14809004339847</v>
      </c>
      <c r="AJ31">
        <f t="shared" si="23"/>
        <v>932.05424330718336</v>
      </c>
      <c r="AK31">
        <f t="shared" si="24"/>
        <v>46.736999679926974</v>
      </c>
      <c r="AM31" cm="1">
        <f t="array" ref="AM31:AO31">simcorr(_xlfn.ANCHORARRAY($I$15))</f>
        <v>0.58754331275276317</v>
      </c>
      <c r="AN31">
        <v>-0.14282946355794593</v>
      </c>
      <c r="AO31">
        <v>-0.1681577174911314</v>
      </c>
      <c r="AQ31">
        <f t="shared" si="25"/>
        <v>171.61553324069786</v>
      </c>
      <c r="AR31">
        <f t="shared" si="26"/>
        <v>144.78169251305988</v>
      </c>
      <c r="AS31">
        <f t="shared" si="27"/>
        <v>94.971232037654204</v>
      </c>
      <c r="AT31">
        <f t="shared" si="28"/>
        <v>99027.99643800997</v>
      </c>
      <c r="AV31">
        <f t="shared" si="29"/>
        <v>-206.07518536518904</v>
      </c>
      <c r="AW31">
        <f t="shared" si="30"/>
        <v>892.1695373430731</v>
      </c>
      <c r="AX31">
        <f t="shared" si="31"/>
        <v>55.004905432180344</v>
      </c>
      <c r="AZ31" cm="1">
        <f t="array" ref="AZ31:BB31">simcorr(_xlfn.ANCHORARRAY($I$15))</f>
        <v>0.52315836436319041</v>
      </c>
      <c r="BA31">
        <v>-1.1306472089284727</v>
      </c>
      <c r="BB31">
        <v>-0.27030235113328738</v>
      </c>
      <c r="BD31">
        <f t="shared" si="32"/>
        <v>170.16860945000738</v>
      </c>
      <c r="BE31">
        <f t="shared" si="33"/>
        <v>132.45511171718226</v>
      </c>
      <c r="BF31">
        <f t="shared" si="34"/>
        <v>93.474897857777634</v>
      </c>
      <c r="BG31">
        <f t="shared" si="35"/>
        <v>88246.465920646602</v>
      </c>
    </row>
    <row r="32" spans="1:63" x14ac:dyDescent="0.2">
      <c r="A32" s="141">
        <v>103.25217437744141</v>
      </c>
      <c r="B32" s="141">
        <v>69.345230102539062</v>
      </c>
      <c r="C32" s="141">
        <v>58.79327392578125</v>
      </c>
      <c r="E32">
        <f t="shared" si="1"/>
        <v>-1.0891982242347421E-2</v>
      </c>
      <c r="F32">
        <f t="shared" si="37"/>
        <v>2.7702117346836662E-2</v>
      </c>
      <c r="G32">
        <f t="shared" si="38"/>
        <v>-2.0558607628349494E-2</v>
      </c>
      <c r="M32" cm="1">
        <f t="array" ref="M32:O32">simcorr(_xlfn.ANCHORARRAY($I$15))</f>
        <v>-0.67518916786856265</v>
      </c>
      <c r="N32">
        <v>0.69886157653552949</v>
      </c>
      <c r="O32">
        <v>0.23263513566034025</v>
      </c>
      <c r="Q32">
        <f t="shared" si="11"/>
        <v>145.35821947584122</v>
      </c>
      <c r="R32">
        <f t="shared" si="12"/>
        <v>156.18591898333392</v>
      </c>
      <c r="S32">
        <f t="shared" si="13"/>
        <v>101.07753765318613</v>
      </c>
      <c r="T32">
        <f t="shared" si="14"/>
        <v>115810.89014038083</v>
      </c>
      <c r="V32">
        <f t="shared" si="15"/>
        <v>-284.53395855735693</v>
      </c>
      <c r="W32">
        <f t="shared" si="16"/>
        <v>967.18726542118304</v>
      </c>
      <c r="X32">
        <f t="shared" si="17"/>
        <v>60.440806135063866</v>
      </c>
      <c r="Z32" cm="1">
        <f t="array" ref="Z32:AB32">simcorr(_xlfn.ANCHORARRAY($I$15))</f>
        <v>-0.43896967075246734</v>
      </c>
      <c r="AA32">
        <v>-7.0431750286467129E-2</v>
      </c>
      <c r="AB32">
        <v>-0.86402231339529834</v>
      </c>
      <c r="AD32">
        <f t="shared" si="18"/>
        <v>149.94449614740469</v>
      </c>
      <c r="AE32">
        <f t="shared" si="19"/>
        <v>145.7289908325686</v>
      </c>
      <c r="AF32">
        <f t="shared" si="20"/>
        <v>85.232548610919508</v>
      </c>
      <c r="AG32">
        <f t="shared" si="21"/>
        <v>103434.44703022126</v>
      </c>
      <c r="AI32">
        <f t="shared" si="22"/>
        <v>-246.35363155710954</v>
      </c>
      <c r="AJ32">
        <f t="shared" si="23"/>
        <v>925.81089413537916</v>
      </c>
      <c r="AK32">
        <f t="shared" si="24"/>
        <v>64.016986150401081</v>
      </c>
      <c r="AM32" cm="1">
        <f t="array" ref="AM32:AO32">simcorr(_xlfn.ANCHORARRAY($I$15))</f>
        <v>-0.70351995971923742</v>
      </c>
      <c r="AN32">
        <v>0.85838867294101795</v>
      </c>
      <c r="AO32">
        <v>0.29375627576169239</v>
      </c>
      <c r="AQ32">
        <f t="shared" si="25"/>
        <v>144.81767487573467</v>
      </c>
      <c r="AR32">
        <f t="shared" si="26"/>
        <v>158.44656149550261</v>
      </c>
      <c r="AS32">
        <f t="shared" si="27"/>
        <v>102.04264629771471</v>
      </c>
      <c r="AT32">
        <f t="shared" si="28"/>
        <v>117547.65532632466</v>
      </c>
      <c r="AV32">
        <f t="shared" si="29"/>
        <v>-289.87896456603772</v>
      </c>
      <c r="AW32">
        <f t="shared" si="30"/>
        <v>967.68542372336026</v>
      </c>
      <c r="AX32">
        <f t="shared" si="31"/>
        <v>60.766994946285578</v>
      </c>
      <c r="AZ32" cm="1">
        <f t="array" ref="AZ32:BB32">simcorr(_xlfn.ANCHORARRAY($I$15))</f>
        <v>0.96601183772915789</v>
      </c>
      <c r="BA32">
        <v>-0.9367584465204889</v>
      </c>
      <c r="BB32">
        <v>0.64166214741661731</v>
      </c>
      <c r="BD32">
        <f t="shared" si="32"/>
        <v>180.37304425488355</v>
      </c>
      <c r="BE32">
        <f t="shared" si="33"/>
        <v>134.78884294607525</v>
      </c>
      <c r="BF32">
        <f t="shared" si="34"/>
        <v>107.71426614975212</v>
      </c>
      <c r="BG32">
        <f t="shared" si="35"/>
        <v>84692.319561989396</v>
      </c>
    </row>
    <row r="33" spans="1:59" x14ac:dyDescent="0.2">
      <c r="A33" s="141">
        <v>104.12425231933594</v>
      </c>
      <c r="B33" s="141">
        <v>71.283210754394531</v>
      </c>
      <c r="C33" s="141">
        <v>59.389907836914062</v>
      </c>
      <c r="E33">
        <f t="shared" si="1"/>
        <v>8.4106288895317936E-3</v>
      </c>
      <c r="F33">
        <f t="shared" si="37"/>
        <v>2.7563462070604242E-2</v>
      </c>
      <c r="G33">
        <f t="shared" si="38"/>
        <v>1.0096850853877886E-2</v>
      </c>
      <c r="M33" cm="1">
        <f t="array" ref="M33:O33">simcorr(_xlfn.ANCHORARRAY($I$15))</f>
        <v>0.41290440723234934</v>
      </c>
      <c r="N33">
        <v>0.97023858140779429</v>
      </c>
      <c r="O33">
        <v>1.0392589873988494</v>
      </c>
      <c r="Q33">
        <f t="shared" si="11"/>
        <v>167.71914567105171</v>
      </c>
      <c r="R33">
        <f t="shared" si="12"/>
        <v>160.05106068740122</v>
      </c>
      <c r="S33">
        <f t="shared" si="13"/>
        <v>114.58295161266382</v>
      </c>
      <c r="T33">
        <f t="shared" si="14"/>
        <v>115008.98635551923</v>
      </c>
      <c r="V33">
        <f t="shared" si="15"/>
        <v>-244.89134423991788</v>
      </c>
      <c r="W33">
        <f t="shared" si="16"/>
        <v>937.29492691926066</v>
      </c>
      <c r="X33">
        <f t="shared" si="17"/>
        <v>52.947721087115731</v>
      </c>
      <c r="Z33" cm="1">
        <f t="array" ref="Z33:AB33">simcorr(_xlfn.ANCHORARRAY($I$15))</f>
        <v>0.27004273639503379</v>
      </c>
      <c r="AA33">
        <v>0.22492232090813619</v>
      </c>
      <c r="AB33">
        <v>0.59711867891807913</v>
      </c>
      <c r="AD33">
        <f t="shared" si="18"/>
        <v>164.59761797963006</v>
      </c>
      <c r="AE33">
        <f t="shared" si="19"/>
        <v>149.65824771322096</v>
      </c>
      <c r="AF33">
        <f t="shared" si="20"/>
        <v>106.97087185722326</v>
      </c>
      <c r="AG33">
        <f t="shared" si="21"/>
        <v>105629.24831504982</v>
      </c>
      <c r="AI33">
        <f t="shared" si="22"/>
        <v>-229.18434260946202</v>
      </c>
      <c r="AJ33">
        <f t="shared" si="23"/>
        <v>920.63309015397499</v>
      </c>
      <c r="AK33">
        <f t="shared" si="24"/>
        <v>52.089975811174753</v>
      </c>
      <c r="AM33" cm="1">
        <f t="array" ref="AM33:AO33">simcorr(_xlfn.ANCHORARRAY($I$15))</f>
        <v>9.3710683355689717E-2</v>
      </c>
      <c r="AN33">
        <v>8.9912731769142468E-2</v>
      </c>
      <c r="AO33">
        <v>0.91919587144485804</v>
      </c>
      <c r="AQ33">
        <f t="shared" si="25"/>
        <v>160.82475354407487</v>
      </c>
      <c r="AR33">
        <f t="shared" si="26"/>
        <v>147.84916508548076</v>
      </c>
      <c r="AS33">
        <f t="shared" si="27"/>
        <v>112.46387150302677</v>
      </c>
      <c r="AT33">
        <f t="shared" si="28"/>
        <v>105114.55865922754</v>
      </c>
      <c r="AV33">
        <f t="shared" si="29"/>
        <v>-233.41796451174451</v>
      </c>
      <c r="AW33">
        <f t="shared" si="30"/>
        <v>927.35718705075578</v>
      </c>
      <c r="AX33">
        <f t="shared" si="31"/>
        <v>49.304362005401622</v>
      </c>
      <c r="AZ33" cm="1">
        <f t="array" ref="AZ33:BB33">simcorr(_xlfn.ANCHORARRAY($I$15))</f>
        <v>-0.2819193374515862</v>
      </c>
      <c r="BA33">
        <v>-0.5425412643589822</v>
      </c>
      <c r="BB33">
        <v>-0.32834779654109181</v>
      </c>
      <c r="BD33">
        <f t="shared" si="32"/>
        <v>153.07348354998192</v>
      </c>
      <c r="BE33">
        <f t="shared" si="33"/>
        <v>139.66137657696558</v>
      </c>
      <c r="BF33">
        <f t="shared" si="34"/>
        <v>92.635109455188825</v>
      </c>
      <c r="BG33">
        <f t="shared" si="35"/>
        <v>98353.195342080959</v>
      </c>
    </row>
    <row r="34" spans="1:59" x14ac:dyDescent="0.2">
      <c r="A34" s="141">
        <v>100.74195098876953</v>
      </c>
      <c r="B34" s="141">
        <v>68.940170288085938</v>
      </c>
      <c r="C34" s="141">
        <v>56.695304870605469</v>
      </c>
      <c r="E34">
        <f t="shared" si="1"/>
        <v>-3.3022613149593608E-2</v>
      </c>
      <c r="F34">
        <f t="shared" si="37"/>
        <v>-3.3421795224814393E-2</v>
      </c>
      <c r="G34">
        <f t="shared" si="38"/>
        <v>-4.6432909408047937E-2</v>
      </c>
      <c r="M34" cm="1">
        <f t="array" ref="M34:O34">simcorr(_xlfn.ANCHORARRAY($I$15))</f>
        <v>-1.9932059556557327</v>
      </c>
      <c r="N34">
        <v>-0.17974628627508632</v>
      </c>
      <c r="O34">
        <v>-1.9510983415839549</v>
      </c>
      <c r="Q34">
        <f t="shared" si="11"/>
        <v>122.22645207639074</v>
      </c>
      <c r="R34">
        <f t="shared" si="12"/>
        <v>144.3010221014471</v>
      </c>
      <c r="S34">
        <f t="shared" si="13"/>
        <v>71.978577371519663</v>
      </c>
      <c r="T34">
        <f t="shared" si="14"/>
        <v>108569.09176307346</v>
      </c>
      <c r="V34">
        <f t="shared" si="15"/>
        <v>-317.2234617724767</v>
      </c>
      <c r="W34">
        <f t="shared" si="16"/>
        <v>981.38596957593938</v>
      </c>
      <c r="X34">
        <f t="shared" si="17"/>
        <v>79.568001122403999</v>
      </c>
      <c r="Z34" cm="1">
        <f t="array" ref="Z34:AB34">simcorr(_xlfn.ANCHORARRAY($I$15))</f>
        <v>0.30529561538647648</v>
      </c>
      <c r="AA34">
        <v>0.1924521641881346</v>
      </c>
      <c r="AB34">
        <v>-0.31708872000769428</v>
      </c>
      <c r="AD34">
        <f t="shared" si="18"/>
        <v>165.3624519870225</v>
      </c>
      <c r="AE34">
        <f t="shared" si="19"/>
        <v>149.22114711624181</v>
      </c>
      <c r="AF34">
        <f t="shared" si="20"/>
        <v>92.797411319557156</v>
      </c>
      <c r="AG34">
        <f t="shared" si="21"/>
        <v>101370.39520542932</v>
      </c>
      <c r="AI34">
        <f t="shared" si="22"/>
        <v>-218.92660241283377</v>
      </c>
      <c r="AJ34">
        <f t="shared" si="23"/>
        <v>886.1021956967661</v>
      </c>
      <c r="AK34">
        <f t="shared" si="24"/>
        <v>57.624979031979834</v>
      </c>
      <c r="AM34" cm="1">
        <f t="array" ref="AM34:AO34">simcorr(_xlfn.ANCHORARRAY($I$15))</f>
        <v>-1.1077901797441654</v>
      </c>
      <c r="AN34">
        <v>0.5184027969445355</v>
      </c>
      <c r="AO34">
        <v>-1.9367452215875185</v>
      </c>
      <c r="AQ34">
        <f t="shared" si="25"/>
        <v>137.31973179798993</v>
      </c>
      <c r="AR34">
        <f t="shared" si="26"/>
        <v>153.66751087095307</v>
      </c>
      <c r="AS34">
        <f t="shared" si="27"/>
        <v>72.139382237495667</v>
      </c>
      <c r="AT34">
        <f t="shared" si="28"/>
        <v>110259.20685204834</v>
      </c>
      <c r="AV34">
        <f t="shared" si="29"/>
        <v>-286.75184337054964</v>
      </c>
      <c r="AW34">
        <f t="shared" si="30"/>
        <v>935.91380825112265</v>
      </c>
      <c r="AX34">
        <f t="shared" si="31"/>
        <v>80.626525930295529</v>
      </c>
      <c r="AZ34" cm="1">
        <f t="array" ref="AZ34:BB34">simcorr(_xlfn.ANCHORARRAY($I$15))</f>
        <v>-1.2295793526838172</v>
      </c>
      <c r="BA34">
        <v>-1.887426012277573</v>
      </c>
      <c r="BB34">
        <v>-0.59258799539919571</v>
      </c>
      <c r="BD34">
        <f t="shared" si="32"/>
        <v>135.13795432837395</v>
      </c>
      <c r="BE34">
        <f t="shared" si="33"/>
        <v>123.7264039520476</v>
      </c>
      <c r="BF34">
        <f t="shared" si="34"/>
        <v>88.906482838233757</v>
      </c>
      <c r="BG34">
        <f t="shared" si="35"/>
        <v>84214.413234919484</v>
      </c>
    </row>
    <row r="35" spans="1:59" x14ac:dyDescent="0.2">
      <c r="A35" s="141">
        <v>106.33329010009766</v>
      </c>
      <c r="B35" s="141">
        <v>65.998832702636719</v>
      </c>
      <c r="C35" s="141">
        <v>59.403518676757812</v>
      </c>
      <c r="E35">
        <f t="shared" si="1"/>
        <v>5.4016100829483708E-2</v>
      </c>
      <c r="F35">
        <f t="shared" si="37"/>
        <v>-4.3601975630513906E-2</v>
      </c>
      <c r="G35">
        <f t="shared" si="38"/>
        <v>4.666206080645028E-2</v>
      </c>
      <c r="M35" cm="1">
        <f t="array" ref="M35:O35">simcorr(_xlfn.ANCHORARRAY($I$15))</f>
        <v>-1.1524665329509716</v>
      </c>
      <c r="N35">
        <v>-0.62630628682809242</v>
      </c>
      <c r="O35">
        <v>-2.4713122342777543</v>
      </c>
      <c r="Q35">
        <f t="shared" si="11"/>
        <v>136.51532172850153</v>
      </c>
      <c r="R35">
        <f t="shared" si="12"/>
        <v>138.6115129354321</v>
      </c>
      <c r="S35">
        <f t="shared" si="13"/>
        <v>66.386084800017841</v>
      </c>
      <c r="T35">
        <f t="shared" si="14"/>
        <v>99784.718195580994</v>
      </c>
      <c r="V35">
        <f t="shared" si="15"/>
        <v>-261.03992686823943</v>
      </c>
      <c r="W35">
        <f t="shared" si="16"/>
        <v>939.00472717959326</v>
      </c>
      <c r="X35">
        <f t="shared" si="17"/>
        <v>79.290741786533445</v>
      </c>
      <c r="Z35" cm="1">
        <f t="array" ref="Z35:AB35">simcorr(_xlfn.ANCHORARRAY($I$15))</f>
        <v>-0.51645170083750946</v>
      </c>
      <c r="AA35">
        <v>-1.3769388440002306E-2</v>
      </c>
      <c r="AB35">
        <v>0.13789926926031967</v>
      </c>
      <c r="AD35">
        <f t="shared" si="18"/>
        <v>148.42442885670528</v>
      </c>
      <c r="AE35">
        <f t="shared" si="19"/>
        <v>146.47471944343633</v>
      </c>
      <c r="AF35">
        <f t="shared" si="20"/>
        <v>99.599656381215596</v>
      </c>
      <c r="AG35">
        <f t="shared" si="21"/>
        <v>106693.08255162726</v>
      </c>
      <c r="AI35">
        <f t="shared" si="22"/>
        <v>-256.71732414778228</v>
      </c>
      <c r="AJ35">
        <f t="shared" si="23"/>
        <v>950.11600791200283</v>
      </c>
      <c r="AK35">
        <f t="shared" si="24"/>
        <v>56.50851893216624</v>
      </c>
      <c r="AM35" cm="1">
        <f t="array" ref="AM35:AO35">simcorr(_xlfn.ANCHORARRAY($I$15))</f>
        <v>-0.85722946247824361</v>
      </c>
      <c r="AN35">
        <v>-1.6270035983638056</v>
      </c>
      <c r="AO35">
        <v>-1.608686182677038</v>
      </c>
      <c r="AQ35">
        <f t="shared" si="25"/>
        <v>141.91978184652211</v>
      </c>
      <c r="AR35">
        <f t="shared" si="26"/>
        <v>126.66321573297735</v>
      </c>
      <c r="AS35">
        <f t="shared" si="27"/>
        <v>75.914340435325599</v>
      </c>
      <c r="AT35">
        <f t="shared" si="28"/>
        <v>88201.289185949558</v>
      </c>
      <c r="AV35">
        <f t="shared" si="29"/>
        <v>-221.95058752359969</v>
      </c>
      <c r="AW35">
        <f t="shared" si="30"/>
        <v>908.29614421529141</v>
      </c>
      <c r="AX35">
        <f t="shared" si="31"/>
        <v>61.289575291734828</v>
      </c>
      <c r="AZ35" cm="1">
        <f t="array" ref="AZ35:BB35">simcorr(_xlfn.ANCHORARRAY($I$15))</f>
        <v>0.35275403339607925</v>
      </c>
      <c r="BA35">
        <v>0.60416179488995625</v>
      </c>
      <c r="BB35">
        <v>5.6056061080502859E-2</v>
      </c>
      <c r="BD35">
        <f t="shared" si="32"/>
        <v>166.39770873732056</v>
      </c>
      <c r="BE35">
        <f t="shared" si="33"/>
        <v>154.85922390735138</v>
      </c>
      <c r="BF35">
        <f t="shared" si="34"/>
        <v>98.340309928657504</v>
      </c>
      <c r="BG35">
        <f t="shared" si="35"/>
        <v>109753.20258397562</v>
      </c>
    </row>
    <row r="36" spans="1:59" x14ac:dyDescent="0.2">
      <c r="A36" s="141">
        <v>109.79153442382812</v>
      </c>
      <c r="B36" s="141">
        <v>67.295425415039062</v>
      </c>
      <c r="C36" s="141">
        <v>61.961490631103516</v>
      </c>
      <c r="E36">
        <f t="shared" si="1"/>
        <v>3.2005018603441134E-2</v>
      </c>
      <c r="F36">
        <f t="shared" si="37"/>
        <v>1.9455205763453172E-2</v>
      </c>
      <c r="G36">
        <f t="shared" si="38"/>
        <v>4.2159611621083483E-2</v>
      </c>
      <c r="M36" cm="1">
        <f t="array" ref="M36:O36">simcorr(_xlfn.ANCHORARRAY($I$15))</f>
        <v>-0.61392748264670693</v>
      </c>
      <c r="N36">
        <v>1.5549591404201153</v>
      </c>
      <c r="O36">
        <v>1.4163955184365369</v>
      </c>
      <c r="Q36">
        <f t="shared" si="11"/>
        <v>146.53398596781238</v>
      </c>
      <c r="R36">
        <f t="shared" si="12"/>
        <v>168.70723602165268</v>
      </c>
      <c r="S36">
        <f t="shared" si="13"/>
        <v>121.50251011456091</v>
      </c>
      <c r="T36">
        <f t="shared" si="14"/>
        <v>128160.04581724429</v>
      </c>
      <c r="V36">
        <f t="shared" si="15"/>
        <v>-312.34790084344633</v>
      </c>
      <c r="W36">
        <f t="shared" si="16"/>
        <v>990.88211805304604</v>
      </c>
      <c r="X36">
        <f t="shared" si="17"/>
        <v>55.642022293438743</v>
      </c>
      <c r="Z36" cm="1">
        <f t="array" ref="Z36:AB36">simcorr(_xlfn.ANCHORARRAY($I$15))</f>
        <v>-9.5993777157478821E-3</v>
      </c>
      <c r="AA36">
        <v>6.5666579213259343E-2</v>
      </c>
      <c r="AB36">
        <v>0.59132083846064665</v>
      </c>
      <c r="AD36">
        <f t="shared" si="18"/>
        <v>158.65459869170056</v>
      </c>
      <c r="AE36">
        <f t="shared" si="19"/>
        <v>147.52659887811544</v>
      </c>
      <c r="AF36">
        <f t="shared" si="20"/>
        <v>106.87448873076883</v>
      </c>
      <c r="AG36">
        <f t="shared" si="21"/>
        <v>102572.7505895544</v>
      </c>
      <c r="AI36">
        <f t="shared" si="22"/>
        <v>-230.88920996061577</v>
      </c>
      <c r="AJ36">
        <f t="shared" si="23"/>
        <v>906.91110297007151</v>
      </c>
      <c r="AK36">
        <f t="shared" si="24"/>
        <v>50.628312672029779</v>
      </c>
      <c r="AM36" cm="1">
        <f t="array" ref="AM36:AO36">simcorr(_xlfn.ANCHORARRAY($I$15))</f>
        <v>-0.13976286957072445</v>
      </c>
      <c r="AN36">
        <v>0.47309796670603488</v>
      </c>
      <c r="AO36">
        <v>0.4342326397731936</v>
      </c>
      <c r="AQ36">
        <f t="shared" si="25"/>
        <v>155.96199644169945</v>
      </c>
      <c r="AR36">
        <f t="shared" si="26"/>
        <v>153.04165833906222</v>
      </c>
      <c r="AS36">
        <f t="shared" si="27"/>
        <v>104.2958539105781</v>
      </c>
      <c r="AT36">
        <f t="shared" si="28"/>
        <v>108065.56012452451</v>
      </c>
      <c r="AV36">
        <f t="shared" si="29"/>
        <v>-247.45305725769674</v>
      </c>
      <c r="AW36">
        <f t="shared" si="30"/>
        <v>921.04466885746126</v>
      </c>
      <c r="AX36">
        <f t="shared" si="31"/>
        <v>54.658255529758712</v>
      </c>
      <c r="AZ36" cm="1">
        <f t="array" ref="AZ36:BB36">simcorr(_xlfn.ANCHORARRAY($I$15))</f>
        <v>2.0096136223925192</v>
      </c>
      <c r="BA36">
        <v>0.7257249024673168</v>
      </c>
      <c r="BB36">
        <v>1.475586906927427</v>
      </c>
      <c r="BD36">
        <f t="shared" si="32"/>
        <v>206.90628034719757</v>
      </c>
      <c r="BE36">
        <f t="shared" si="33"/>
        <v>156.56432547355081</v>
      </c>
      <c r="BF36">
        <f t="shared" si="34"/>
        <v>122.6258434079661</v>
      </c>
      <c r="BG36">
        <f t="shared" si="35"/>
        <v>99705.660356491033</v>
      </c>
    </row>
    <row r="37" spans="1:59" x14ac:dyDescent="0.2">
      <c r="A37" s="141">
        <v>115.43356323242188</v>
      </c>
      <c r="B37" s="141">
        <v>70.112747192382812</v>
      </c>
      <c r="C37" s="141">
        <v>57.588626861572266</v>
      </c>
      <c r="E37">
        <f t="shared" si="1"/>
        <v>5.011172821820576E-2</v>
      </c>
      <c r="F37">
        <f t="shared" si="37"/>
        <v>4.1012359171977861E-2</v>
      </c>
      <c r="G37">
        <f t="shared" si="38"/>
        <v>-7.3187975331657953E-2</v>
      </c>
      <c r="M37" cm="1">
        <f t="array" ref="M37:O37">simcorr(_xlfn.ANCHORARRAY($I$15))</f>
        <v>1.9594730656248642</v>
      </c>
      <c r="N37">
        <v>2.6475246818340388</v>
      </c>
      <c r="O37">
        <v>1.5465557715048162</v>
      </c>
      <c r="Q37">
        <f t="shared" si="11"/>
        <v>205.54648425676123</v>
      </c>
      <c r="R37">
        <f t="shared" si="12"/>
        <v>186.15578146074282</v>
      </c>
      <c r="S37">
        <f t="shared" si="13"/>
        <v>123.98638872248809</v>
      </c>
      <c r="T37">
        <f t="shared" si="14"/>
        <v>130870.97548362587</v>
      </c>
      <c r="V37">
        <f t="shared" si="15"/>
        <v>-227.382788220381</v>
      </c>
      <c r="W37">
        <f t="shared" si="16"/>
        <v>917.00110323609067</v>
      </c>
      <c r="X37">
        <f t="shared" si="17"/>
        <v>55.680718510151884</v>
      </c>
      <c r="Z37" cm="1">
        <f t="array" ref="Z37:AB37">simcorr(_xlfn.ANCHORARRAY($I$15))</f>
        <v>-0.15860747650232832</v>
      </c>
      <c r="AA37">
        <v>-2.1859810743560164</v>
      </c>
      <c r="AB37">
        <v>-0.98249634404065178</v>
      </c>
      <c r="AD37">
        <f t="shared" si="18"/>
        <v>155.57597641075213</v>
      </c>
      <c r="AE37">
        <f t="shared" si="19"/>
        <v>120.44324960746393</v>
      </c>
      <c r="AF37">
        <f t="shared" si="20"/>
        <v>83.676941634589326</v>
      </c>
      <c r="AG37">
        <f t="shared" si="21"/>
        <v>79730.485703945204</v>
      </c>
      <c r="AI37">
        <f t="shared" si="22"/>
        <v>-183.02321304338631</v>
      </c>
      <c r="AJ37">
        <f t="shared" si="23"/>
        <v>863.46550539368468</v>
      </c>
      <c r="AK37">
        <f t="shared" si="24"/>
        <v>50.263660493274827</v>
      </c>
      <c r="AM37" cm="1">
        <f t="array" ref="AM37:AO37">simcorr(_xlfn.ANCHORARRAY($I$15))</f>
        <v>1.5126349747932173</v>
      </c>
      <c r="AN37">
        <v>6.7699449047070148E-2</v>
      </c>
      <c r="AO37">
        <v>1.6479472520864578</v>
      </c>
      <c r="AQ37">
        <f t="shared" si="25"/>
        <v>193.81630010310388</v>
      </c>
      <c r="AR37">
        <f t="shared" si="26"/>
        <v>147.5536167421329</v>
      </c>
      <c r="AS37">
        <f t="shared" si="27"/>
        <v>125.95639687413269</v>
      </c>
      <c r="AT37">
        <f t="shared" si="28"/>
        <v>98265.605837298135</v>
      </c>
      <c r="AV37">
        <f t="shared" si="29"/>
        <v>-181.06542909290926</v>
      </c>
      <c r="AW37">
        <f t="shared" si="30"/>
        <v>868.66980210455051</v>
      </c>
      <c r="AX37">
        <f t="shared" si="31"/>
        <v>41.154450699692745</v>
      </c>
      <c r="AZ37" cm="1">
        <f t="array" ref="AZ37:BB37">simcorr(_xlfn.ANCHORARRAY($I$15))</f>
        <v>-1.7117433064228096</v>
      </c>
      <c r="BA37">
        <v>-0.66804160672438395</v>
      </c>
      <c r="BB37">
        <v>-0.63107219284924965</v>
      </c>
      <c r="BD37">
        <f t="shared" si="32"/>
        <v>126.83527668809671</v>
      </c>
      <c r="BE37">
        <f t="shared" si="33"/>
        <v>138.09137530270127</v>
      </c>
      <c r="BF37">
        <f t="shared" si="34"/>
        <v>88.376108898257769</v>
      </c>
      <c r="BG37">
        <f t="shared" si="35"/>
        <v>100627.39407557863</v>
      </c>
    </row>
    <row r="38" spans="1:59" x14ac:dyDescent="0.2">
      <c r="A38" s="141">
        <v>118.93918609619141</v>
      </c>
      <c r="B38" s="141">
        <v>73.46771240234375</v>
      </c>
      <c r="C38" s="141">
        <v>55.824378967285156</v>
      </c>
      <c r="E38">
        <f t="shared" si="1"/>
        <v>2.9917166920844711E-2</v>
      </c>
      <c r="F38">
        <f t="shared" si="37"/>
        <v>4.6741402179263723E-2</v>
      </c>
      <c r="G38">
        <f t="shared" si="38"/>
        <v>-3.1114424856086894E-2</v>
      </c>
      <c r="M38" cm="1">
        <f t="array" ref="M38:O38">simcorr(_xlfn.ANCHORARRAY($I$15))</f>
        <v>1.2740184851319509</v>
      </c>
      <c r="N38">
        <v>-0.68249792557211808</v>
      </c>
      <c r="O38">
        <v>0.5701918807244426</v>
      </c>
      <c r="Q38">
        <f t="shared" si="11"/>
        <v>187.82892262208659</v>
      </c>
      <c r="R38">
        <f t="shared" si="12"/>
        <v>137.9116650427265</v>
      </c>
      <c r="S38">
        <f t="shared" si="13"/>
        <v>106.52397589991058</v>
      </c>
      <c r="T38">
        <f t="shared" si="14"/>
        <v>89664.704330097928</v>
      </c>
      <c r="V38">
        <f t="shared" si="15"/>
        <v>-170.48389310384809</v>
      </c>
      <c r="W38">
        <f t="shared" si="16"/>
        <v>848.05411572520268</v>
      </c>
      <c r="X38">
        <f t="shared" si="17"/>
        <v>44.402728214511754</v>
      </c>
      <c r="Z38" cm="1">
        <f t="array" ref="Z38:AB38">simcorr(_xlfn.ANCHORARRAY($I$15))</f>
        <v>0.94206341572367269</v>
      </c>
      <c r="AA38">
        <v>-0.37771459632682691</v>
      </c>
      <c r="AB38">
        <v>0.2594202438293256</v>
      </c>
      <c r="AD38">
        <f t="shared" si="18"/>
        <v>179.80588263543612</v>
      </c>
      <c r="AE38">
        <f t="shared" si="19"/>
        <v>141.750495998069</v>
      </c>
      <c r="AF38">
        <f t="shared" si="20"/>
        <v>101.4993483743168</v>
      </c>
      <c r="AG38">
        <f t="shared" si="21"/>
        <v>94064.932642403364</v>
      </c>
      <c r="AI38">
        <f t="shared" si="22"/>
        <v>-186.83066235155945</v>
      </c>
      <c r="AJ38">
        <f t="shared" si="23"/>
        <v>865.57799860881084</v>
      </c>
      <c r="AK38">
        <f t="shared" si="24"/>
        <v>48.887744025452491</v>
      </c>
      <c r="AM38" cm="1">
        <f t="array" ref="AM38:AO38">simcorr(_xlfn.ANCHORARRAY($I$15))</f>
        <v>0.98883082643459985</v>
      </c>
      <c r="AN38">
        <v>-0.22285702075863911</v>
      </c>
      <c r="AO38">
        <v>1.4726424132326188</v>
      </c>
      <c r="AQ38">
        <f t="shared" si="25"/>
        <v>180.91512227141081</v>
      </c>
      <c r="AR38">
        <f t="shared" si="26"/>
        <v>143.74172422736987</v>
      </c>
      <c r="AS38">
        <f t="shared" si="27"/>
        <v>122.56971817305958</v>
      </c>
      <c r="AT38">
        <f t="shared" si="28"/>
        <v>96611.338857241775</v>
      </c>
      <c r="AV38">
        <f t="shared" si="29"/>
        <v>-190.71178522288426</v>
      </c>
      <c r="AW38">
        <f t="shared" si="30"/>
        <v>876.69453218470073</v>
      </c>
      <c r="AX38">
        <f t="shared" si="31"/>
        <v>41.579610351284956</v>
      </c>
      <c r="AZ38" cm="1">
        <f t="array" ref="AZ38:BB38">simcorr(_xlfn.ANCHORARRAY($I$15))</f>
        <v>-0.53867636798230623</v>
      </c>
      <c r="BA38">
        <v>-2.518932727282706</v>
      </c>
      <c r="BB38">
        <v>1.0588516318088101</v>
      </c>
      <c r="BD38">
        <f t="shared" si="32"/>
        <v>147.99126905465459</v>
      </c>
      <c r="BE38">
        <f t="shared" si="33"/>
        <v>116.88449144711883</v>
      </c>
      <c r="BF38">
        <f t="shared" si="34"/>
        <v>114.93252603185788</v>
      </c>
      <c r="BG38">
        <f t="shared" si="35"/>
        <v>79027.165079158702</v>
      </c>
    </row>
    <row r="39" spans="1:59" x14ac:dyDescent="0.2">
      <c r="A39" s="141">
        <v>116.09293365478516</v>
      </c>
      <c r="B39" s="141">
        <v>72.483535766601562</v>
      </c>
      <c r="C39" s="141">
        <v>56.812839508056641</v>
      </c>
      <c r="E39">
        <f t="shared" si="1"/>
        <v>-2.4221298725320261E-2</v>
      </c>
      <c r="F39">
        <f t="shared" si="37"/>
        <v>-1.3486579464353009E-2</v>
      </c>
      <c r="G39">
        <f t="shared" si="38"/>
        <v>1.755167482928047E-2</v>
      </c>
      <c r="M39" cm="1">
        <f t="array" ref="M39:O39">simcorr(_xlfn.ANCHORARRAY($I$15))</f>
        <v>-1.954201274108244</v>
      </c>
      <c r="N39">
        <v>1.6191985539921498</v>
      </c>
      <c r="O39">
        <v>-1.0678660393071329</v>
      </c>
      <c r="Q39">
        <f t="shared" si="11"/>
        <v>122.85499974413162</v>
      </c>
      <c r="R39">
        <f t="shared" si="12"/>
        <v>169.68632869448342</v>
      </c>
      <c r="S39">
        <f t="shared" si="13"/>
        <v>82.57363693817183</v>
      </c>
      <c r="T39">
        <f t="shared" si="14"/>
        <v>132308.82041141056</v>
      </c>
      <c r="V39">
        <f t="shared" si="15"/>
        <v>-384.60972653161866</v>
      </c>
      <c r="W39">
        <f t="shared" si="16"/>
        <v>1017.0562931457555</v>
      </c>
      <c r="X39">
        <f t="shared" si="17"/>
        <v>84.524553662878205</v>
      </c>
      <c r="Z39" cm="1">
        <f t="array" ref="Z39:AB39">simcorr(_xlfn.ANCHORARRAY($I$15))</f>
        <v>0.23578121241462777</v>
      </c>
      <c r="AA39">
        <v>0.75633150870480215</v>
      </c>
      <c r="AB39">
        <v>-1.7449215797719504</v>
      </c>
      <c r="AD39">
        <f t="shared" si="18"/>
        <v>163.85768189581771</v>
      </c>
      <c r="AE39">
        <f t="shared" si="19"/>
        <v>156.99657861515459</v>
      </c>
      <c r="AF39">
        <f t="shared" si="20"/>
        <v>74.323277494270101</v>
      </c>
      <c r="AG39">
        <f t="shared" si="21"/>
        <v>102935.24191580534</v>
      </c>
      <c r="AI39">
        <f t="shared" si="22"/>
        <v>-224.34768052736408</v>
      </c>
      <c r="AJ39">
        <f t="shared" si="23"/>
        <v>855.21822797940433</v>
      </c>
      <c r="AK39">
        <f t="shared" si="24"/>
        <v>73.059170783467806</v>
      </c>
      <c r="AM39" cm="1">
        <f t="array" ref="AM39:AO39">simcorr(_xlfn.ANCHORARRAY($I$15))</f>
        <v>1.0073651609358116</v>
      </c>
      <c r="AN39">
        <v>-1.0654373859847155</v>
      </c>
      <c r="AO39">
        <v>0.76207463922273311</v>
      </c>
      <c r="AQ39">
        <f t="shared" si="25"/>
        <v>181.35661466514179</v>
      </c>
      <c r="AR39">
        <f t="shared" si="26"/>
        <v>133.23546141610808</v>
      </c>
      <c r="AS39">
        <f t="shared" si="27"/>
        <v>109.74981410302742</v>
      </c>
      <c r="AT39">
        <f t="shared" si="28"/>
        <v>81276.689779889683</v>
      </c>
      <c r="AV39">
        <f t="shared" si="29"/>
        <v>-160.05045311154166</v>
      </c>
      <c r="AW39">
        <f t="shared" si="30"/>
        <v>795.69975519991101</v>
      </c>
      <c r="AX39">
        <f t="shared" si="31"/>
        <v>39.065889396875399</v>
      </c>
      <c r="AZ39" cm="1">
        <f t="array" ref="AZ39:BB39">simcorr(_xlfn.ANCHORARRAY($I$15))</f>
        <v>1.1513373031329366</v>
      </c>
      <c r="BA39">
        <v>0.9133301014112396</v>
      </c>
      <c r="BB39">
        <v>1.6361521305372098</v>
      </c>
      <c r="BD39">
        <f t="shared" si="32"/>
        <v>184.82295817246106</v>
      </c>
      <c r="BE39">
        <f t="shared" si="33"/>
        <v>159.23268222736831</v>
      </c>
      <c r="BF39">
        <f t="shared" si="34"/>
        <v>125.72562151620632</v>
      </c>
      <c r="BG39">
        <f t="shared" si="35"/>
        <v>102031.99129172982</v>
      </c>
    </row>
    <row r="40" spans="1:59" x14ac:dyDescent="0.2">
      <c r="A40" s="141">
        <v>106.85965728759766</v>
      </c>
      <c r="B40" s="141">
        <v>70.450592041015625</v>
      </c>
      <c r="C40" s="141">
        <v>56.563457489013672</v>
      </c>
      <c r="E40">
        <f t="shared" si="1"/>
        <v>-8.2874663143061647E-2</v>
      </c>
      <c r="F40">
        <f t="shared" si="37"/>
        <v>-2.8447801182321378E-2</v>
      </c>
      <c r="G40">
        <f t="shared" si="38"/>
        <v>-4.3991985598022107E-3</v>
      </c>
      <c r="M40" cm="1">
        <f t="array" ref="M40:O40">simcorr(_xlfn.ANCHORARRAY($I$15))</f>
        <v>-1.7212639811603883</v>
      </c>
      <c r="N40">
        <v>-0.66912374992052848</v>
      </c>
      <c r="O40">
        <v>-0.17147739302804132</v>
      </c>
      <c r="Q40">
        <f t="shared" si="11"/>
        <v>126.67657632081958</v>
      </c>
      <c r="R40">
        <f t="shared" si="12"/>
        <v>138.07791479422914</v>
      </c>
      <c r="S40">
        <f t="shared" si="13"/>
        <v>94.92222701659901</v>
      </c>
      <c r="T40">
        <f t="shared" si="14"/>
        <v>103106.76065929349</v>
      </c>
      <c r="V40">
        <f t="shared" si="15"/>
        <v>-290.67998316277391</v>
      </c>
      <c r="W40">
        <f t="shared" si="16"/>
        <v>974.01572889326269</v>
      </c>
      <c r="X40">
        <f t="shared" si="17"/>
        <v>57.300013705252901</v>
      </c>
      <c r="Z40" cm="1">
        <f t="array" ref="Z40:AB40">simcorr(_xlfn.ANCHORARRAY($I$15))</f>
        <v>5.76280098766715E-2</v>
      </c>
      <c r="AA40">
        <v>0.31177119857924973</v>
      </c>
      <c r="AB40">
        <v>-0.75717268937128479</v>
      </c>
      <c r="AD40">
        <f t="shared" si="18"/>
        <v>160.06343988405519</v>
      </c>
      <c r="AE40">
        <f t="shared" si="19"/>
        <v>150.83367602957628</v>
      </c>
      <c r="AF40">
        <f t="shared" si="20"/>
        <v>86.660310522005645</v>
      </c>
      <c r="AG40">
        <f t="shared" si="21"/>
        <v>105352.77186973754</v>
      </c>
      <c r="AI40">
        <f t="shared" si="22"/>
        <v>-235.05966964265207</v>
      </c>
      <c r="AJ40">
        <f t="shared" si="23"/>
        <v>911.06780150734357</v>
      </c>
      <c r="AK40">
        <f t="shared" si="24"/>
        <v>64.12999819336963</v>
      </c>
      <c r="AM40" cm="1">
        <f t="array" ref="AM40:AO40">simcorr(_xlfn.ANCHORARRAY($I$15))</f>
        <v>-1.1889077495929801</v>
      </c>
      <c r="AN40">
        <v>-0.71120815473717769</v>
      </c>
      <c r="AO40">
        <v>-0.17702791912395593</v>
      </c>
      <c r="AQ40">
        <f t="shared" si="25"/>
        <v>135.862678172844</v>
      </c>
      <c r="AR40">
        <f t="shared" si="26"/>
        <v>137.55545387338799</v>
      </c>
      <c r="AS40">
        <f t="shared" si="27"/>
        <v>94.840346678001509</v>
      </c>
      <c r="AT40">
        <f t="shared" si="28"/>
        <v>99468.619958816533</v>
      </c>
      <c r="AV40">
        <f t="shared" si="29"/>
        <v>-261.46298927164844</v>
      </c>
      <c r="AW40">
        <f t="shared" si="30"/>
        <v>943.21636144097545</v>
      </c>
      <c r="AX40">
        <f t="shared" si="31"/>
        <v>55.325896723429146</v>
      </c>
      <c r="AZ40" cm="1">
        <f t="array" ref="AZ40:BB40">simcorr(_xlfn.ANCHORARRAY($I$15))</f>
        <v>-1.3214813168447814</v>
      </c>
      <c r="BA40">
        <v>-0.82570720333386016</v>
      </c>
      <c r="BB40">
        <v>-0.79441904277468089</v>
      </c>
      <c r="BD40">
        <f t="shared" si="32"/>
        <v>133.51456600773776</v>
      </c>
      <c r="BE40">
        <f t="shared" si="33"/>
        <v>136.14397860106672</v>
      </c>
      <c r="BF40">
        <f t="shared" si="34"/>
        <v>86.159916556676819</v>
      </c>
      <c r="BG40">
        <f t="shared" si="35"/>
        <v>98270.985233620217</v>
      </c>
    </row>
    <row r="41" spans="1:59" x14ac:dyDescent="0.2">
      <c r="A41" s="141">
        <v>101.75299835205078</v>
      </c>
      <c r="B41" s="141">
        <v>71.607856750488281</v>
      </c>
      <c r="C41" s="141">
        <v>55.766792297363281</v>
      </c>
      <c r="E41">
        <f t="shared" si="1"/>
        <v>-4.8968067686648846E-2</v>
      </c>
      <c r="F41">
        <f t="shared" si="37"/>
        <v>1.6293157084293148E-2</v>
      </c>
      <c r="G41">
        <f t="shared" si="38"/>
        <v>-1.4184577185369546E-2</v>
      </c>
      <c r="M41" cm="1">
        <f t="array" ref="M41:O41">simcorr(_xlfn.ANCHORARRAY($I$15))</f>
        <v>0.23583682246327717</v>
      </c>
      <c r="N41">
        <v>1.2737543450572764</v>
      </c>
      <c r="O41">
        <v>1.0851995186974304</v>
      </c>
      <c r="Q41">
        <f t="shared" si="11"/>
        <v>163.85888019056574</v>
      </c>
      <c r="R41">
        <f t="shared" si="12"/>
        <v>164.48736856562596</v>
      </c>
      <c r="S41">
        <f t="shared" si="13"/>
        <v>115.4043103779361</v>
      </c>
      <c r="T41">
        <f t="shared" si="14"/>
        <v>120005.23878612983</v>
      </c>
      <c r="V41">
        <f t="shared" si="15"/>
        <v>-261.54987918071492</v>
      </c>
      <c r="W41">
        <f t="shared" si="16"/>
        <v>951.63564276299667</v>
      </c>
      <c r="X41">
        <f t="shared" si="17"/>
        <v>54.854678916104753</v>
      </c>
      <c r="Z41" cm="1">
        <f t="array" ref="Z41:AB41">simcorr(_xlfn.ANCHORARRAY($I$15))</f>
        <v>-0.23470433375276775</v>
      </c>
      <c r="AA41">
        <v>1.023987725393223</v>
      </c>
      <c r="AB41">
        <v>-0.8126545048416054</v>
      </c>
      <c r="AD41">
        <f t="shared" si="18"/>
        <v>154.0268743262817</v>
      </c>
      <c r="AE41">
        <f t="shared" si="19"/>
        <v>160.82786790438149</v>
      </c>
      <c r="AF41">
        <f t="shared" si="20"/>
        <v>85.915983040360089</v>
      </c>
      <c r="AG41">
        <f t="shared" si="21"/>
        <v>117476.71474020672</v>
      </c>
      <c r="AI41">
        <f t="shared" si="22"/>
        <v>-272.3827444685769</v>
      </c>
      <c r="AJ41">
        <f t="shared" si="23"/>
        <v>952.78198202940098</v>
      </c>
      <c r="AK41">
        <f t="shared" si="24"/>
        <v>72.129568030496273</v>
      </c>
      <c r="AM41" cm="1">
        <f t="array" ref="AM41:AO41">simcorr(_xlfn.ANCHORARRAY($I$15))</f>
        <v>-0.92902029141206233</v>
      </c>
      <c r="AN41">
        <v>-0.75752636197732348</v>
      </c>
      <c r="AO41">
        <v>-0.4701416702441783</v>
      </c>
      <c r="AQ41">
        <f t="shared" si="25"/>
        <v>140.58624368549707</v>
      </c>
      <c r="AR41">
        <f t="shared" si="26"/>
        <v>136.98271693118383</v>
      </c>
      <c r="AS41">
        <f t="shared" si="27"/>
        <v>90.615256862730178</v>
      </c>
      <c r="AT41">
        <f t="shared" si="28"/>
        <v>98757.436986363071</v>
      </c>
      <c r="AV41">
        <f t="shared" si="29"/>
        <v>-250.87147543643289</v>
      </c>
      <c r="AW41">
        <f t="shared" si="30"/>
        <v>940.3880069998786</v>
      </c>
      <c r="AX41">
        <f t="shared" si="31"/>
        <v>57.491545881252307</v>
      </c>
      <c r="AZ41" cm="1">
        <f t="array" ref="AZ41:BB41">simcorr(_xlfn.ANCHORARRAY($I$15))</f>
        <v>1.0134268029789493</v>
      </c>
      <c r="BA41">
        <v>1.9707676108367742</v>
      </c>
      <c r="BB41">
        <v>0.10163260245033046</v>
      </c>
      <c r="BD41">
        <f t="shared" si="32"/>
        <v>181.50123813611739</v>
      </c>
      <c r="BE41">
        <f t="shared" si="33"/>
        <v>175.14621938781897</v>
      </c>
      <c r="BF41">
        <f t="shared" si="34"/>
        <v>99.039632445372177</v>
      </c>
      <c r="BG41">
        <f t="shared" si="35"/>
        <v>124865.86235172293</v>
      </c>
    </row>
    <row r="42" spans="1:59" x14ac:dyDescent="0.2">
      <c r="A42" s="141">
        <v>103.55481719970703</v>
      </c>
      <c r="B42" s="141">
        <v>70.843727111816406</v>
      </c>
      <c r="C42" s="141">
        <v>56.454246520996094</v>
      </c>
      <c r="E42">
        <f t="shared" si="1"/>
        <v>1.7552815556246101E-2</v>
      </c>
      <c r="F42">
        <f t="shared" si="37"/>
        <v>-1.0728374470684228E-2</v>
      </c>
      <c r="G42">
        <f t="shared" si="38"/>
        <v>1.2251941887796335E-2</v>
      </c>
      <c r="M42" cm="1">
        <f t="array" ref="M42:O42">simcorr(_xlfn.ANCHORARRAY($I$15))</f>
        <v>-0.59308155548589747</v>
      </c>
      <c r="N42">
        <v>0.58158087264216274</v>
      </c>
      <c r="O42">
        <v>-0.6310327491813319</v>
      </c>
      <c r="Q42">
        <f t="shared" si="11"/>
        <v>146.9362368232286</v>
      </c>
      <c r="R42">
        <f t="shared" si="12"/>
        <v>154.544544391248</v>
      </c>
      <c r="S42">
        <f t="shared" si="13"/>
        <v>88.376650872246046</v>
      </c>
      <c r="T42">
        <f t="shared" si="14"/>
        <v>113245.77738877296</v>
      </c>
      <c r="V42">
        <f t="shared" si="15"/>
        <v>-275.24371143415459</v>
      </c>
      <c r="W42">
        <f t="shared" si="16"/>
        <v>955.80959547927932</v>
      </c>
      <c r="X42">
        <f t="shared" si="17"/>
        <v>67.595841651361383</v>
      </c>
      <c r="Z42" cm="1">
        <f t="array" ref="Z42:AB42">simcorr(_xlfn.ANCHORARRAY($I$15))</f>
        <v>9.7481937401243286E-3</v>
      </c>
      <c r="AA42">
        <v>-0.33413013429133004</v>
      </c>
      <c r="AB42">
        <v>-1.472055616390147</v>
      </c>
      <c r="AD42">
        <f t="shared" si="18"/>
        <v>159.05877766419772</v>
      </c>
      <c r="AE42">
        <f t="shared" si="19"/>
        <v>142.30811869942741</v>
      </c>
      <c r="AF42">
        <f t="shared" si="20"/>
        <v>77.544227922144813</v>
      </c>
      <c r="AG42">
        <f t="shared" si="21"/>
        <v>97481.204418645561</v>
      </c>
      <c r="AI42">
        <f t="shared" si="22"/>
        <v>-218.87065955892015</v>
      </c>
      <c r="AJ42">
        <f t="shared" si="23"/>
        <v>893.49938182222184</v>
      </c>
      <c r="AK42">
        <f t="shared" si="24"/>
        <v>66.314257633531497</v>
      </c>
      <c r="AM42" cm="1">
        <f t="array" ref="AM42:AO42">simcorr(_xlfn.ANCHORARRAY($I$15))</f>
        <v>0.61046368960129693</v>
      </c>
      <c r="AN42">
        <v>1.2938231082515099</v>
      </c>
      <c r="AO42">
        <v>0.28334518116268648</v>
      </c>
      <c r="AQ42">
        <f t="shared" si="25"/>
        <v>172.13358721681377</v>
      </c>
      <c r="AR42">
        <f t="shared" si="26"/>
        <v>164.78499885433396</v>
      </c>
      <c r="AS42">
        <f t="shared" si="27"/>
        <v>101.87760539043614</v>
      </c>
      <c r="AT42">
        <f t="shared" si="28"/>
        <v>116316.24061448463</v>
      </c>
      <c r="AV42">
        <f t="shared" si="29"/>
        <v>-241.32317950253972</v>
      </c>
      <c r="AW42">
        <f t="shared" si="30"/>
        <v>920.71608665805684</v>
      </c>
      <c r="AX42">
        <f t="shared" si="31"/>
        <v>60.227818196098966</v>
      </c>
      <c r="AZ42" cm="1">
        <f t="array" ref="AZ42:BB42">simcorr(_xlfn.ANCHORARRAY($I$15))</f>
        <v>-0.52607727885106847</v>
      </c>
      <c r="BA42">
        <v>-0.68489847771698187</v>
      </c>
      <c r="BB42">
        <v>-0.88893917784005405</v>
      </c>
      <c r="BD42">
        <f t="shared" si="32"/>
        <v>148.23667046670198</v>
      </c>
      <c r="BE42">
        <f t="shared" si="33"/>
        <v>137.88184580514698</v>
      </c>
      <c r="BF42">
        <f t="shared" si="34"/>
        <v>84.902997445528428</v>
      </c>
      <c r="BG42">
        <f t="shared" si="35"/>
        <v>96290.611149462929</v>
      </c>
    </row>
    <row r="43" spans="1:59" x14ac:dyDescent="0.2">
      <c r="A43" s="141">
        <v>97.388526916503906</v>
      </c>
      <c r="B43" s="141">
        <v>73.827056884765625</v>
      </c>
      <c r="C43" s="141">
        <v>55.971729278564453</v>
      </c>
      <c r="E43">
        <f t="shared" si="1"/>
        <v>-6.1392697032963274E-2</v>
      </c>
      <c r="F43">
        <f t="shared" si="37"/>
        <v>4.1248864242957754E-2</v>
      </c>
      <c r="G43">
        <f t="shared" si="38"/>
        <v>-8.5837850498012101E-3</v>
      </c>
      <c r="M43" cm="1">
        <f t="array" ref="M43:O43">simcorr(_xlfn.ANCHORARRAY($I$15))</f>
        <v>0.52739272479837629</v>
      </c>
      <c r="N43">
        <v>-0.13468305031366937</v>
      </c>
      <c r="O43">
        <v>0.53204947720123985</v>
      </c>
      <c r="Q43">
        <f t="shared" si="11"/>
        <v>170.26339239119022</v>
      </c>
      <c r="R43">
        <f t="shared" si="12"/>
        <v>144.88797722279023</v>
      </c>
      <c r="S43">
        <f t="shared" si="13"/>
        <v>105.89413151085684</v>
      </c>
      <c r="T43">
        <f t="shared" si="14"/>
        <v>100033.91339180512</v>
      </c>
      <c r="V43">
        <f t="shared" si="15"/>
        <v>-209.82164023945484</v>
      </c>
      <c r="W43">
        <f t="shared" si="16"/>
        <v>900.57099842098148</v>
      </c>
      <c r="X43">
        <f t="shared" si="17"/>
        <v>49.832292630804872</v>
      </c>
      <c r="Z43" cm="1">
        <f t="array" ref="Z43:AB43">simcorr(_xlfn.ANCHORARRAY($I$15))</f>
        <v>-0.43933163883939691</v>
      </c>
      <c r="AA43">
        <v>-1.9312579927663653</v>
      </c>
      <c r="AB43">
        <v>0.30593053254702618</v>
      </c>
      <c r="AD43">
        <f t="shared" si="18"/>
        <v>149.9373588718926</v>
      </c>
      <c r="AE43">
        <f t="shared" si="19"/>
        <v>123.23884433755352</v>
      </c>
      <c r="AF43">
        <f t="shared" si="20"/>
        <v>102.23597671843285</v>
      </c>
      <c r="AG43">
        <f t="shared" si="21"/>
        <v>84619.879626875307</v>
      </c>
      <c r="AI43">
        <f t="shared" si="22"/>
        <v>-201.55187726788949</v>
      </c>
      <c r="AJ43">
        <f t="shared" si="23"/>
        <v>895.62835253348237</v>
      </c>
      <c r="AK43">
        <f t="shared" si="24"/>
        <v>43.662053234107326</v>
      </c>
      <c r="AM43" cm="1">
        <f t="array" ref="AM43:AO43">simcorr(_xlfn.ANCHORARRAY($I$15))</f>
        <v>-0.88150291283444859</v>
      </c>
      <c r="AN43">
        <v>-0.77050703033104218</v>
      </c>
      <c r="AO43">
        <v>-1.0565862076439774</v>
      </c>
      <c r="AQ43">
        <f t="shared" si="25"/>
        <v>141.46748509532824</v>
      </c>
      <c r="AR43">
        <f t="shared" si="26"/>
        <v>136.82263574712348</v>
      </c>
      <c r="AS43">
        <f t="shared" si="27"/>
        <v>82.718577470196351</v>
      </c>
      <c r="AT43">
        <f t="shared" si="28"/>
        <v>97640.857583107718</v>
      </c>
      <c r="AV43">
        <f t="shared" si="29"/>
        <v>-246.48997061222539</v>
      </c>
      <c r="AW43">
        <f t="shared" si="30"/>
        <v>930.84352063314896</v>
      </c>
      <c r="AX43">
        <f t="shared" si="31"/>
        <v>62.267872867338156</v>
      </c>
      <c r="AZ43" cm="1">
        <f t="array" ref="AZ43:BB43">simcorr(_xlfn.ANCHORARRAY($I$15))</f>
        <v>-0.99913267007592366</v>
      </c>
      <c r="BA43">
        <v>1.7941197938460107E-2</v>
      </c>
      <c r="BB43">
        <v>0.8801416219175634</v>
      </c>
      <c r="BD43">
        <f t="shared" si="32"/>
        <v>139.29597864861819</v>
      </c>
      <c r="BE43">
        <f t="shared" si="33"/>
        <v>146.89372397835706</v>
      </c>
      <c r="BF43">
        <f t="shared" si="34"/>
        <v>111.78305760478058</v>
      </c>
      <c r="BG43">
        <f t="shared" si="35"/>
        <v>109360.50272308564</v>
      </c>
    </row>
    <row r="44" spans="1:59" x14ac:dyDescent="0.2">
      <c r="A44" s="141">
        <v>96.284507751464844</v>
      </c>
      <c r="B44" s="141">
        <v>75.594192504882812</v>
      </c>
      <c r="C44" s="141">
        <v>53.377326965332031</v>
      </c>
      <c r="E44">
        <f t="shared" si="1"/>
        <v>-1.1400979237895785E-2</v>
      </c>
      <c r="F44">
        <f t="shared" si="37"/>
        <v>2.365417264537514E-2</v>
      </c>
      <c r="G44">
        <f t="shared" si="38"/>
        <v>-4.7460661813390322E-2</v>
      </c>
      <c r="M44" cm="1">
        <f t="array" ref="M44:O44">simcorr(_xlfn.ANCHORARRAY($I$15))</f>
        <v>0.62103509061507089</v>
      </c>
      <c r="N44">
        <v>0.49943103717076165</v>
      </c>
      <c r="O44">
        <v>0.36213584388004372</v>
      </c>
      <c r="Q44">
        <f t="shared" si="11"/>
        <v>172.37305222683605</v>
      </c>
      <c r="R44">
        <f t="shared" si="12"/>
        <v>153.40511924590729</v>
      </c>
      <c r="S44">
        <f t="shared" si="13"/>
        <v>103.13329186079021</v>
      </c>
      <c r="T44">
        <f t="shared" si="14"/>
        <v>107218.79719530005</v>
      </c>
      <c r="V44">
        <f t="shared" si="15"/>
        <v>-222.13953580013012</v>
      </c>
      <c r="W44">
        <f t="shared" si="16"/>
        <v>911.66257254416496</v>
      </c>
      <c r="X44">
        <f t="shared" si="17"/>
        <v>54.841276237814611</v>
      </c>
      <c r="Z44" cm="1">
        <f t="array" ref="Z44:AB44">simcorr(_xlfn.ANCHORARRAY($I$15))</f>
        <v>-0.44005574779138185</v>
      </c>
      <c r="AA44">
        <v>-1.9628305202134808</v>
      </c>
      <c r="AB44">
        <v>0.34712154444558918</v>
      </c>
      <c r="AD44">
        <f t="shared" si="18"/>
        <v>149.92308193361515</v>
      </c>
      <c r="AE44">
        <f t="shared" si="19"/>
        <v>122.88884205603586</v>
      </c>
      <c r="AF44">
        <f t="shared" si="20"/>
        <v>102.89282120327422</v>
      </c>
      <c r="AG44">
        <f t="shared" si="21"/>
        <v>84372.087689817898</v>
      </c>
      <c r="AI44">
        <f t="shared" si="22"/>
        <v>-200.98081125567077</v>
      </c>
      <c r="AJ44">
        <f t="shared" si="23"/>
        <v>895.54907704131313</v>
      </c>
      <c r="AK44">
        <f t="shared" si="24"/>
        <v>43.25628541212572</v>
      </c>
      <c r="AM44" cm="1">
        <f t="array" ref="AM44:AO44">simcorr(_xlfn.ANCHORARRAY($I$15))</f>
        <v>-0.78463823509226527</v>
      </c>
      <c r="AN44">
        <v>-0.84034989043791675</v>
      </c>
      <c r="AO44">
        <v>0.5199623535197655</v>
      </c>
      <c r="AQ44">
        <f t="shared" si="25"/>
        <v>143.28104979735758</v>
      </c>
      <c r="AR44">
        <f t="shared" si="26"/>
        <v>135.96452004272646</v>
      </c>
      <c r="AS44">
        <f t="shared" si="27"/>
        <v>105.69531530231812</v>
      </c>
      <c r="AT44">
        <f t="shared" si="28"/>
        <v>97538.145534233394</v>
      </c>
      <c r="AV44">
        <f t="shared" si="29"/>
        <v>-243.11403992842034</v>
      </c>
      <c r="AW44">
        <f t="shared" si="30"/>
        <v>935.73300382503908</v>
      </c>
      <c r="AX44">
        <f t="shared" si="31"/>
        <v>48.680413391331797</v>
      </c>
      <c r="AZ44" cm="1">
        <f t="array" ref="AZ44:BB44">simcorr(_xlfn.ANCHORARRAY($I$15))</f>
        <v>0.85678015393885865</v>
      </c>
      <c r="BA44">
        <v>0.7756701565991817</v>
      </c>
      <c r="BB44">
        <v>1.7799877601413767</v>
      </c>
      <c r="BD44">
        <f t="shared" si="32"/>
        <v>177.80059526753845</v>
      </c>
      <c r="BE44">
        <f t="shared" si="33"/>
        <v>157.27031086856908</v>
      </c>
      <c r="BF44">
        <f t="shared" si="34"/>
        <v>128.56890616528904</v>
      </c>
      <c r="BG44">
        <f t="shared" si="35"/>
        <v>110195.98688577222</v>
      </c>
    </row>
    <row r="45" spans="1:59" x14ac:dyDescent="0.2">
      <c r="A45" s="141">
        <v>98.696426391601562</v>
      </c>
      <c r="B45" s="141">
        <v>74.537361145019531</v>
      </c>
      <c r="C45" s="141">
        <v>57.884040832519531</v>
      </c>
      <c r="E45">
        <f t="shared" si="1"/>
        <v>2.4741308004588038E-2</v>
      </c>
      <c r="F45">
        <f t="shared" si="37"/>
        <v>-1.407896995635414E-2</v>
      </c>
      <c r="G45">
        <f t="shared" si="38"/>
        <v>8.1055646156628761E-2</v>
      </c>
      <c r="M45" cm="1">
        <f t="array" ref="M45:O45">simcorr(_xlfn.ANCHORARRAY($I$15))</f>
        <v>0.19209238483129529</v>
      </c>
      <c r="N45">
        <v>-0.56579912133985699</v>
      </c>
      <c r="O45">
        <v>-1.0696973619169499</v>
      </c>
      <c r="Q45">
        <f t="shared" si="11"/>
        <v>162.91897025095878</v>
      </c>
      <c r="R45">
        <f t="shared" si="12"/>
        <v>139.36908082945428</v>
      </c>
      <c r="S45">
        <f t="shared" si="13"/>
        <v>82.550129278962288</v>
      </c>
      <c r="T45">
        <f t="shared" si="14"/>
        <v>95356.142889714538</v>
      </c>
      <c r="V45">
        <f t="shared" si="15"/>
        <v>-209.02648630881663</v>
      </c>
      <c r="W45">
        <f t="shared" si="16"/>
        <v>892.45286333697436</v>
      </c>
      <c r="X45">
        <f t="shared" si="17"/>
        <v>60.934944516390068</v>
      </c>
      <c r="Z45" cm="1">
        <f t="array" ref="Z45:AB45">simcorr(_xlfn.ANCHORARRAY($I$15))</f>
        <v>-1.8489086366000949</v>
      </c>
      <c r="AA45">
        <v>-2.0304287233530145</v>
      </c>
      <c r="AB45">
        <v>-0.48327965679219176</v>
      </c>
      <c r="AD45">
        <f t="shared" si="18"/>
        <v>124.5679431904734</v>
      </c>
      <c r="AE45">
        <f t="shared" si="19"/>
        <v>122.14281024245241</v>
      </c>
      <c r="AF45">
        <f t="shared" si="20"/>
        <v>90.430350608717688</v>
      </c>
      <c r="AG45">
        <f t="shared" si="21"/>
        <v>88479.069662020353</v>
      </c>
      <c r="AI45">
        <f t="shared" si="22"/>
        <v>-253.6638354122754</v>
      </c>
      <c r="AJ45">
        <f t="shared" si="23"/>
        <v>944.87789030066915</v>
      </c>
      <c r="AK45">
        <f t="shared" si="24"/>
        <v>51.613324646348531</v>
      </c>
      <c r="AM45" cm="1">
        <f t="array" ref="AM45:AO45">simcorr(_xlfn.ANCHORARRAY($I$15))</f>
        <v>0.37958139048627265</v>
      </c>
      <c r="AN45">
        <v>-0.7644625131192182</v>
      </c>
      <c r="AO45">
        <v>-2.2407678546354139</v>
      </c>
      <c r="AQ45">
        <f t="shared" si="25"/>
        <v>166.98578482909423</v>
      </c>
      <c r="AR45">
        <f t="shared" si="26"/>
        <v>136.89715511403236</v>
      </c>
      <c r="AS45">
        <f t="shared" si="27"/>
        <v>68.808805032374451</v>
      </c>
      <c r="AT45">
        <f t="shared" si="28"/>
        <v>90544.291665896613</v>
      </c>
      <c r="AV45">
        <f t="shared" si="29"/>
        <v>-193.6448156593037</v>
      </c>
      <c r="AW45">
        <f t="shared" si="30"/>
        <v>862.71966947264104</v>
      </c>
      <c r="AX45">
        <f t="shared" si="31"/>
        <v>69.414877541915956</v>
      </c>
      <c r="AZ45" cm="1">
        <f t="array" ref="AZ45:BB45">simcorr(_xlfn.ANCHORARRAY($I$15))</f>
        <v>-0.36964993679514263</v>
      </c>
      <c r="BA45">
        <v>-0.23033797969144457</v>
      </c>
      <c r="BB45">
        <v>-1.4334594558634819</v>
      </c>
      <c r="BD45">
        <f t="shared" si="32"/>
        <v>151.31762216439398</v>
      </c>
      <c r="BE45">
        <f t="shared" si="33"/>
        <v>143.6448908363669</v>
      </c>
      <c r="BF45">
        <f t="shared" si="34"/>
        <v>78.010954175326802</v>
      </c>
      <c r="BG45">
        <f t="shared" si="35"/>
        <v>100038.52052476414</v>
      </c>
    </row>
    <row r="46" spans="1:59" x14ac:dyDescent="0.2">
      <c r="A46" s="141">
        <v>104.80539703369141</v>
      </c>
      <c r="B46" s="141">
        <v>70.735916137695312</v>
      </c>
      <c r="C46" s="141">
        <v>58.851345062255859</v>
      </c>
      <c r="E46">
        <f t="shared" si="1"/>
        <v>6.0056529962095609E-2</v>
      </c>
      <c r="F46">
        <f t="shared" si="37"/>
        <v>-5.2347040044286766E-2</v>
      </c>
      <c r="G46">
        <f t="shared" si="38"/>
        <v>1.6572975923053793E-2</v>
      </c>
      <c r="M46" cm="1">
        <f t="array" ref="M46:O46">simcorr(_xlfn.ANCHORARRAY($I$15))</f>
        <v>-0.14886930043725141</v>
      </c>
      <c r="N46">
        <v>2.4170759947451028</v>
      </c>
      <c r="O46">
        <v>-1.3256099934421994</v>
      </c>
      <c r="Q46">
        <f t="shared" si="11"/>
        <v>155.77533743500132</v>
      </c>
      <c r="R46">
        <f t="shared" si="12"/>
        <v>182.33121546817304</v>
      </c>
      <c r="S46">
        <f t="shared" si="13"/>
        <v>79.330075506102659</v>
      </c>
      <c r="T46">
        <f t="shared" si="14"/>
        <v>136238.25443584778</v>
      </c>
      <c r="V46">
        <f t="shared" si="15"/>
        <v>-312.33788904035453</v>
      </c>
      <c r="W46">
        <f t="shared" si="16"/>
        <v>974.63295225901061</v>
      </c>
      <c r="X46">
        <f t="shared" si="17"/>
        <v>90.593430401725271</v>
      </c>
      <c r="Z46" cm="1">
        <f t="array" ref="Z46:AB46">simcorr(_xlfn.ANCHORARRAY($I$15))</f>
        <v>-0.67051413633304813</v>
      </c>
      <c r="AA46">
        <v>-0.67714640055532449</v>
      </c>
      <c r="AB46">
        <v>-0.76972908831367237</v>
      </c>
      <c r="AD46">
        <f t="shared" si="18"/>
        <v>145.44761167720779</v>
      </c>
      <c r="AE46">
        <f t="shared" si="19"/>
        <v>137.97816396254288</v>
      </c>
      <c r="AF46">
        <f t="shared" si="20"/>
        <v>86.491295060031007</v>
      </c>
      <c r="AG46">
        <f t="shared" si="21"/>
        <v>96884.808412246712</v>
      </c>
      <c r="AI46">
        <f t="shared" si="22"/>
        <v>-237.88846903866107</v>
      </c>
      <c r="AJ46">
        <f t="shared" si="23"/>
        <v>915.900656854423</v>
      </c>
      <c r="AK46">
        <f t="shared" si="24"/>
        <v>59.090652661169727</v>
      </c>
      <c r="AM46" cm="1">
        <f t="array" ref="AM46:AO46">simcorr(_xlfn.ANCHORARRAY($I$15))</f>
        <v>0.39500006344695338</v>
      </c>
      <c r="AN46">
        <v>0.18036836300380188</v>
      </c>
      <c r="AO46">
        <v>0.7515859570290887</v>
      </c>
      <c r="AQ46">
        <f t="shared" si="25"/>
        <v>167.32471392582391</v>
      </c>
      <c r="AR46">
        <f t="shared" si="26"/>
        <v>149.05880584461005</v>
      </c>
      <c r="AS46">
        <f t="shared" si="27"/>
        <v>109.57098607065498</v>
      </c>
      <c r="AT46">
        <f t="shared" si="28"/>
        <v>103193.05923451099</v>
      </c>
      <c r="AV46">
        <f t="shared" si="29"/>
        <v>-220.24938141710592</v>
      </c>
      <c r="AW46">
        <f t="shared" si="30"/>
        <v>903.01693961841227</v>
      </c>
      <c r="AX46">
        <f t="shared" si="31"/>
        <v>49.681010372424858</v>
      </c>
      <c r="AZ46" cm="1">
        <f t="array" ref="AZ46:BB46">simcorr(_xlfn.ANCHORARRAY($I$15))</f>
        <v>-1.4307822128501912</v>
      </c>
      <c r="BA46">
        <v>-1.278819951387407</v>
      </c>
      <c r="BB46">
        <v>-1.5531740295670577</v>
      </c>
      <c r="BD46">
        <f t="shared" si="32"/>
        <v>131.60920660861265</v>
      </c>
      <c r="BE46">
        <f t="shared" si="33"/>
        <v>130.69891468002737</v>
      </c>
      <c r="BF46">
        <f t="shared" si="34"/>
        <v>76.572380517670055</v>
      </c>
      <c r="BG46">
        <f t="shared" si="35"/>
        <v>92840.68083220291</v>
      </c>
    </row>
    <row r="47" spans="1:59" x14ac:dyDescent="0.2">
      <c r="A47" s="141">
        <v>104.74420166015625</v>
      </c>
      <c r="B47" s="141">
        <v>74.278724670410156</v>
      </c>
      <c r="C47" s="141">
        <v>58.809001922607422</v>
      </c>
      <c r="E47">
        <f t="shared" si="1"/>
        <v>-5.8406578353036173E-4</v>
      </c>
      <c r="F47">
        <f t="shared" si="37"/>
        <v>4.8871115602422084E-2</v>
      </c>
      <c r="G47">
        <f t="shared" si="38"/>
        <v>-7.1975210955054489E-4</v>
      </c>
      <c r="M47" cm="1">
        <f t="array" ref="M47:O47">simcorr(_xlfn.ANCHORARRAY($I$15))</f>
        <v>-0.54592747644518425</v>
      </c>
      <c r="N47">
        <v>-0.14962681910185655</v>
      </c>
      <c r="O47">
        <v>-0.38307018455777309</v>
      </c>
      <c r="Q47">
        <f t="shared" si="11"/>
        <v>147.85021829276488</v>
      </c>
      <c r="R47">
        <f t="shared" si="12"/>
        <v>144.6930683745843</v>
      </c>
      <c r="S47">
        <f t="shared" si="13"/>
        <v>91.850308699647044</v>
      </c>
      <c r="T47">
        <f t="shared" si="14"/>
        <v>104186.76147771721</v>
      </c>
      <c r="V47">
        <f t="shared" si="15"/>
        <v>-251.66039244688173</v>
      </c>
      <c r="W47">
        <f t="shared" si="16"/>
        <v>939.22114100395754</v>
      </c>
      <c r="X47">
        <f t="shared" si="17"/>
        <v>59.836670559954037</v>
      </c>
      <c r="Z47" cm="1">
        <f t="array" ref="Z47:AB47">simcorr(_xlfn.ANCHORARRAY($I$15))</f>
        <v>0.62346388652532569</v>
      </c>
      <c r="AA47">
        <v>0.31442868239618393</v>
      </c>
      <c r="AB47">
        <v>-0.57691365446195997</v>
      </c>
      <c r="AD47">
        <f t="shared" si="18"/>
        <v>172.42811673181865</v>
      </c>
      <c r="AE47">
        <f t="shared" si="19"/>
        <v>150.86978809033485</v>
      </c>
      <c r="AF47">
        <f t="shared" si="20"/>
        <v>89.123411508578158</v>
      </c>
      <c r="AG47">
        <f t="shared" si="21"/>
        <v>103639.61520124139</v>
      </c>
      <c r="AI47">
        <f t="shared" si="22"/>
        <v>-214.65549369433921</v>
      </c>
      <c r="AJ47">
        <f t="shared" si="23"/>
        <v>896.03826986373645</v>
      </c>
      <c r="AK47">
        <f t="shared" si="24"/>
        <v>61.343632805131911</v>
      </c>
      <c r="AM47" cm="1">
        <f t="array" ref="AM47:AO47">simcorr(_xlfn.ANCHORARRAY($I$15))</f>
        <v>0.54590215795735053</v>
      </c>
      <c r="AN47">
        <v>0.35878755116420291</v>
      </c>
      <c r="AO47">
        <v>1.0182198416675803</v>
      </c>
      <c r="AQ47">
        <f t="shared" si="25"/>
        <v>170.67833214857811</v>
      </c>
      <c r="AR47">
        <f t="shared" si="26"/>
        <v>151.47385086000125</v>
      </c>
      <c r="AS47">
        <f t="shared" si="27"/>
        <v>114.20875234477376</v>
      </c>
      <c r="AT47">
        <f t="shared" si="28"/>
        <v>106095.30537088378</v>
      </c>
      <c r="AV47">
        <f t="shared" si="29"/>
        <v>-221.99442994328055</v>
      </c>
      <c r="AW47">
        <f t="shared" si="30"/>
        <v>913.6114798618006</v>
      </c>
      <c r="AX47">
        <f t="shared" si="31"/>
        <v>49.004084716822099</v>
      </c>
      <c r="AZ47" cm="1">
        <f t="array" ref="AZ47:BB47">simcorr(_xlfn.ANCHORARRAY($I$15))</f>
        <v>2.0639907598536324E-2</v>
      </c>
      <c r="BA47">
        <v>0.76217185775163232</v>
      </c>
      <c r="BB47">
        <v>-0.93836406424736885</v>
      </c>
      <c r="BD47">
        <f t="shared" si="32"/>
        <v>159.28676299821444</v>
      </c>
      <c r="BE47">
        <f t="shared" si="33"/>
        <v>157.07919659719064</v>
      </c>
      <c r="BF47">
        <f t="shared" si="34"/>
        <v>84.253068223076056</v>
      </c>
      <c r="BG47">
        <f t="shared" si="35"/>
        <v>112277.32760221882</v>
      </c>
    </row>
    <row r="48" spans="1:59" x14ac:dyDescent="0.2">
      <c r="A48" s="141">
        <v>105.41324615478516</v>
      </c>
      <c r="B48" s="141">
        <v>75.838752746582031</v>
      </c>
      <c r="C48" s="141">
        <v>59.602695465087891</v>
      </c>
      <c r="E48">
        <f t="shared" si="1"/>
        <v>6.3671001131476957E-3</v>
      </c>
      <c r="F48">
        <f t="shared" si="37"/>
        <v>2.0784844841423237E-2</v>
      </c>
      <c r="G48">
        <f t="shared" si="38"/>
        <v>1.3405861864138583E-2</v>
      </c>
      <c r="M48" cm="1">
        <f t="array" ref="M48:O48">simcorr(_xlfn.ANCHORARRAY($I$15))</f>
        <v>-1.1419895084235496</v>
      </c>
      <c r="N48">
        <v>-0.33985444348312088</v>
      </c>
      <c r="O48">
        <v>0.78675480780710894</v>
      </c>
      <c r="Q48">
        <f t="shared" si="11"/>
        <v>136.70353947066275</v>
      </c>
      <c r="R48">
        <f t="shared" si="12"/>
        <v>142.23475653450475</v>
      </c>
      <c r="S48">
        <f t="shared" si="13"/>
        <v>110.17175377236281</v>
      </c>
      <c r="T48">
        <f t="shared" si="14"/>
        <v>105477.80418252923</v>
      </c>
      <c r="V48">
        <f t="shared" si="15"/>
        <v>-275.55330335794946</v>
      </c>
      <c r="W48">
        <f t="shared" si="16"/>
        <v>967.29377689973194</v>
      </c>
      <c r="X48">
        <f t="shared" si="17"/>
        <v>50.504063148671236</v>
      </c>
      <c r="Z48" cm="1">
        <f t="array" ref="Z48:AB48">simcorr(_xlfn.ANCHORARRAY($I$15))</f>
        <v>0.70324691911756543</v>
      </c>
      <c r="AA48">
        <v>1.4181950977320534</v>
      </c>
      <c r="AB48">
        <v>1.1179962330821358E-2</v>
      </c>
      <c r="AD48">
        <f t="shared" si="18"/>
        <v>174.24673220466437</v>
      </c>
      <c r="AE48">
        <f t="shared" si="19"/>
        <v>166.64154898820496</v>
      </c>
      <c r="AF48">
        <f t="shared" si="20"/>
        <v>97.656559810173448</v>
      </c>
      <c r="AG48">
        <f t="shared" si="21"/>
        <v>118109.1237144342</v>
      </c>
      <c r="AI48">
        <f t="shared" si="22"/>
        <v>-242.07119052965677</v>
      </c>
      <c r="AJ48">
        <f t="shared" si="23"/>
        <v>924.49209241032327</v>
      </c>
      <c r="AK48">
        <f t="shared" si="24"/>
        <v>63.799537180374116</v>
      </c>
      <c r="AM48" cm="1">
        <f t="array" ref="AM48:AO48">simcorr(_xlfn.ANCHORARRAY($I$15))</f>
        <v>0.7200442126947908</v>
      </c>
      <c r="AN48">
        <v>0.65496258683647046</v>
      </c>
      <c r="AO48">
        <v>9.0959393291233287E-2</v>
      </c>
      <c r="AQ48">
        <f t="shared" si="25"/>
        <v>174.63205587798117</v>
      </c>
      <c r="AR48">
        <f t="shared" si="26"/>
        <v>155.56950946948876</v>
      </c>
      <c r="AS48">
        <f t="shared" si="27"/>
        <v>98.875419008656749</v>
      </c>
      <c r="AT48">
        <f t="shared" si="28"/>
        <v>107857.59762493867</v>
      </c>
      <c r="AV48">
        <f t="shared" si="29"/>
        <v>-220.57235335188165</v>
      </c>
      <c r="AW48">
        <f t="shared" si="30"/>
        <v>904.33493399725103</v>
      </c>
      <c r="AX48">
        <f t="shared" si="31"/>
        <v>57.543716523206847</v>
      </c>
      <c r="AZ48" cm="1">
        <f t="array" ref="AZ48:BB48">simcorr(_xlfn.ANCHORARRAY($I$15))</f>
        <v>1.9957664207607186</v>
      </c>
      <c r="BA48">
        <v>1.414497733800913</v>
      </c>
      <c r="BB48">
        <v>0.74613443734825136</v>
      </c>
      <c r="BD48">
        <f t="shared" si="32"/>
        <v>206.5298520042532</v>
      </c>
      <c r="BE48">
        <f t="shared" si="33"/>
        <v>166.58605645918647</v>
      </c>
      <c r="BF48">
        <f t="shared" si="34"/>
        <v>109.47815485052068</v>
      </c>
      <c r="BG48">
        <f t="shared" si="35"/>
        <v>111394.59478708888</v>
      </c>
    </row>
    <row r="49" spans="1:59" x14ac:dyDescent="0.2">
      <c r="A49" s="141">
        <v>112.47650146484375</v>
      </c>
      <c r="B49" s="141">
        <v>71.265975952148438</v>
      </c>
      <c r="C49" s="141">
        <v>62.210819244384766</v>
      </c>
      <c r="E49">
        <f t="shared" si="1"/>
        <v>6.485602065516971E-2</v>
      </c>
      <c r="F49">
        <f t="shared" si="37"/>
        <v>-6.2190394055358394E-2</v>
      </c>
      <c r="G49">
        <f t="shared" si="38"/>
        <v>4.2828128481664403E-2</v>
      </c>
      <c r="M49" cm="1">
        <f t="array" ref="M49:O49">simcorr(_xlfn.ANCHORARRAY($I$15))</f>
        <v>-0.52103075430572532</v>
      </c>
      <c r="N49">
        <v>0.37507515284387322</v>
      </c>
      <c r="O49">
        <v>-0.49683052941200612</v>
      </c>
      <c r="Q49">
        <f t="shared" si="11"/>
        <v>148.33507931385512</v>
      </c>
      <c r="R49">
        <f t="shared" si="12"/>
        <v>151.69625598366542</v>
      </c>
      <c r="S49">
        <f t="shared" si="13"/>
        <v>90.240028603637811</v>
      </c>
      <c r="T49">
        <f t="shared" si="14"/>
        <v>110415.48321013951</v>
      </c>
      <c r="V49">
        <f t="shared" si="15"/>
        <v>-265.83392897447908</v>
      </c>
      <c r="W49">
        <f t="shared" si="16"/>
        <v>949.41953324443875</v>
      </c>
      <c r="X49">
        <f t="shared" si="17"/>
        <v>64.545542461267232</v>
      </c>
      <c r="Z49" cm="1">
        <f t="array" ref="Z49:AB49">simcorr(_xlfn.ANCHORARRAY($I$15))</f>
        <v>0.40807014920500922</v>
      </c>
      <c r="AA49">
        <v>0.12258887816516503</v>
      </c>
      <c r="AB49">
        <v>1.1296949534844547</v>
      </c>
      <c r="AD49">
        <f t="shared" si="18"/>
        <v>167.61255568253057</v>
      </c>
      <c r="AE49">
        <f t="shared" si="19"/>
        <v>148.2849983571648</v>
      </c>
      <c r="AF49">
        <f t="shared" si="20"/>
        <v>116.20544502964744</v>
      </c>
      <c r="AG49">
        <f t="shared" si="21"/>
        <v>103728.11319126257</v>
      </c>
      <c r="AI49">
        <f t="shared" si="22"/>
        <v>-221.01117372885435</v>
      </c>
      <c r="AJ49">
        <f t="shared" si="23"/>
        <v>912.43578321669486</v>
      </c>
      <c r="AK49">
        <f t="shared" si="24"/>
        <v>47.087485768413188</v>
      </c>
      <c r="AM49" cm="1">
        <f t="array" ref="AM49:AO49">simcorr(_xlfn.ANCHORARRAY($I$15))</f>
        <v>-1.2081836403075228</v>
      </c>
      <c r="AN49">
        <v>-0.841648175797164</v>
      </c>
      <c r="AO49">
        <v>-1.4828079658802098</v>
      </c>
      <c r="AQ49">
        <f t="shared" si="25"/>
        <v>135.51871948122783</v>
      </c>
      <c r="AR49">
        <f t="shared" si="26"/>
        <v>135.9486198750844</v>
      </c>
      <c r="AS49">
        <f t="shared" si="27"/>
        <v>77.414702556408102</v>
      </c>
      <c r="AT49">
        <f t="shared" si="28"/>
        <v>97738.49790306465</v>
      </c>
      <c r="AV49">
        <f t="shared" si="29"/>
        <v>-257.56726820909921</v>
      </c>
      <c r="AW49">
        <f t="shared" si="30"/>
        <v>937.7647514259055</v>
      </c>
      <c r="AX49">
        <f t="shared" si="31"/>
        <v>66.600534225775618</v>
      </c>
      <c r="AZ49" cm="1">
        <f t="array" ref="AZ49:BB49">simcorr(_xlfn.ANCHORARRAY($I$15))</f>
        <v>-0.26678097402602613</v>
      </c>
      <c r="BA49">
        <v>-1.832644827236295</v>
      </c>
      <c r="BB49">
        <v>0.64566308424298413</v>
      </c>
      <c r="BD49">
        <f t="shared" si="32"/>
        <v>153.37852105554683</v>
      </c>
      <c r="BE49">
        <f t="shared" si="33"/>
        <v>124.33846840896555</v>
      </c>
      <c r="BF49">
        <f t="shared" si="34"/>
        <v>107.78129086022699</v>
      </c>
      <c r="BG49">
        <f t="shared" si="35"/>
        <v>84273.237800817224</v>
      </c>
    </row>
    <row r="50" spans="1:59" x14ac:dyDescent="0.2">
      <c r="A50" s="141">
        <v>107.06912994384766</v>
      </c>
      <c r="B50" s="141">
        <v>65.305351257324219</v>
      </c>
      <c r="C50" s="141">
        <v>53.973060607910156</v>
      </c>
      <c r="E50">
        <f t="shared" si="1"/>
        <v>-4.9269623871457183E-2</v>
      </c>
      <c r="F50">
        <f t="shared" si="37"/>
        <v>-8.7345036168900103E-2</v>
      </c>
      <c r="G50">
        <f t="shared" si="38"/>
        <v>-0.14204388300246745</v>
      </c>
      <c r="M50" cm="1">
        <f t="array" ref="M50:O50">simcorr(_xlfn.ANCHORARRAY($I$15))</f>
        <v>2.4041724349970122</v>
      </c>
      <c r="N50">
        <v>-0.30239208785124583</v>
      </c>
      <c r="O50">
        <v>-1.2804049334739704</v>
      </c>
      <c r="Q50">
        <f t="shared" si="11"/>
        <v>217.92530404436431</v>
      </c>
      <c r="R50">
        <f t="shared" si="12"/>
        <v>142.71555730957101</v>
      </c>
      <c r="S50">
        <f t="shared" si="13"/>
        <v>79.88959720666233</v>
      </c>
      <c r="T50">
        <f t="shared" si="14"/>
        <v>85752.890516472457</v>
      </c>
      <c r="V50">
        <f t="shared" si="15"/>
        <v>-140.52882281144983</v>
      </c>
      <c r="W50">
        <f t="shared" si="16"/>
        <v>783.75531222146424</v>
      </c>
      <c r="X50">
        <f t="shared" si="17"/>
        <v>56.623151634239548</v>
      </c>
      <c r="Z50" cm="1">
        <f t="array" ref="Z50:AB50">simcorr(_xlfn.ANCHORARRAY($I$15))</f>
        <v>-0.43969366449710878</v>
      </c>
      <c r="AA50">
        <v>-7.5761037999626274E-2</v>
      </c>
      <c r="AB50">
        <v>-0.81882540690727545</v>
      </c>
      <c r="AD50">
        <f t="shared" si="18"/>
        <v>149.93022080101306</v>
      </c>
      <c r="AE50">
        <f t="shared" si="19"/>
        <v>145.65904815906524</v>
      </c>
      <c r="AF50">
        <f t="shared" si="20"/>
        <v>85.833592141981086</v>
      </c>
      <c r="AG50">
        <f t="shared" si="21"/>
        <v>97951.703837929235</v>
      </c>
      <c r="AI50">
        <f t="shared" si="22"/>
        <v>-233.31739298581351</v>
      </c>
      <c r="AJ50">
        <f t="shared" si="23"/>
        <v>877.1574866230859</v>
      </c>
      <c r="AK50">
        <f t="shared" si="24"/>
        <v>60.199129139849582</v>
      </c>
      <c r="AM50" cm="1">
        <f t="array" ref="AM50:AO50">simcorr(_xlfn.ANCHORARRAY($I$15))</f>
        <v>-0.55975803216214559</v>
      </c>
      <c r="AN50">
        <v>-1.1455729468892464</v>
      </c>
      <c r="AO50">
        <v>1.0680984310426691</v>
      </c>
      <c r="AQ50">
        <f t="shared" si="25"/>
        <v>147.5815547715975</v>
      </c>
      <c r="AR50">
        <f t="shared" si="26"/>
        <v>132.27714288321874</v>
      </c>
      <c r="AS50">
        <f t="shared" si="27"/>
        <v>115.09787882805499</v>
      </c>
      <c r="AT50">
        <f t="shared" si="28"/>
        <v>88523.334648317628</v>
      </c>
      <c r="AV50">
        <f t="shared" si="29"/>
        <v>-214.21505261006587</v>
      </c>
      <c r="AW50">
        <f t="shared" si="30"/>
        <v>872.92314121082745</v>
      </c>
      <c r="AX50">
        <f t="shared" si="31"/>
        <v>40.571956143119635</v>
      </c>
      <c r="AZ50" cm="1">
        <f t="array" ref="AZ50:BB50">simcorr(_xlfn.ANCHORARRAY($I$15))</f>
        <v>1.0349948013329346</v>
      </c>
      <c r="BA50">
        <v>1.4959777355925352E-2</v>
      </c>
      <c r="BB50">
        <v>0.92172108866953939</v>
      </c>
      <c r="BD50">
        <f t="shared" si="32"/>
        <v>182.01676044020257</v>
      </c>
      <c r="BE50">
        <f t="shared" si="33"/>
        <v>146.85427829231602</v>
      </c>
      <c r="BF50">
        <f t="shared" si="34"/>
        <v>112.50803484923372</v>
      </c>
      <c r="BG50">
        <f t="shared" si="35"/>
        <v>93766.439049217472</v>
      </c>
    </row>
    <row r="51" spans="1:59" x14ac:dyDescent="0.2">
      <c r="A51" s="141">
        <v>106.45803070068359</v>
      </c>
      <c r="B51" s="141">
        <v>65.937454223632812</v>
      </c>
      <c r="C51" s="141">
        <v>53.711505889892578</v>
      </c>
      <c r="E51">
        <f t="shared" si="1"/>
        <v>-5.7238705348458983E-3</v>
      </c>
      <c r="F51">
        <f t="shared" si="37"/>
        <v>9.6326476961575164E-3</v>
      </c>
      <c r="G51">
        <f t="shared" si="38"/>
        <v>-4.8578035066078537E-3</v>
      </c>
      <c r="M51" cm="1">
        <f t="array" ref="M51:O51">simcorr(_xlfn.ANCHORARRAY($I$15))</f>
        <v>0.63127003009348381</v>
      </c>
      <c r="N51">
        <v>-0.70318503113106201</v>
      </c>
      <c r="O51">
        <v>0.33583862881287152</v>
      </c>
      <c r="Q51">
        <f t="shared" si="11"/>
        <v>172.60521305161791</v>
      </c>
      <c r="R51">
        <f t="shared" si="12"/>
        <v>137.65490497315429</v>
      </c>
      <c r="S51">
        <f t="shared" si="13"/>
        <v>102.71248185848701</v>
      </c>
      <c r="T51">
        <f t="shared" si="14"/>
        <v>92686.590073995321</v>
      </c>
      <c r="V51">
        <f t="shared" si="15"/>
        <v>-191.77292727704426</v>
      </c>
      <c r="W51">
        <f t="shared" si="16"/>
        <v>878.27043038510521</v>
      </c>
      <c r="X51">
        <f t="shared" si="17"/>
        <v>47.602436630100641</v>
      </c>
      <c r="Z51" cm="1">
        <f t="array" ref="Z51:AB51">simcorr(_xlfn.ANCHORARRAY($I$15))</f>
        <v>-0.37801343532986431</v>
      </c>
      <c r="AA51">
        <v>-2.0839645140015057</v>
      </c>
      <c r="AB51">
        <v>-0.96692505605833767</v>
      </c>
      <c r="AD51">
        <f t="shared" si="18"/>
        <v>151.15128830136487</v>
      </c>
      <c r="AE51">
        <f t="shared" si="19"/>
        <v>121.55519007294404</v>
      </c>
      <c r="AF51">
        <f t="shared" si="20"/>
        <v>83.879766450357252</v>
      </c>
      <c r="AG51">
        <f t="shared" si="21"/>
        <v>81764.485348659422</v>
      </c>
      <c r="AI51">
        <f t="shared" si="22"/>
        <v>-193.18666943641861</v>
      </c>
      <c r="AJ51">
        <f t="shared" si="23"/>
        <v>877.39316737360775</v>
      </c>
      <c r="AK51">
        <f t="shared" si="24"/>
        <v>51.421293481728995</v>
      </c>
      <c r="AM51" cm="1">
        <f t="array" ref="AM51:AO51">simcorr(_xlfn.ANCHORARRAY($I$15))</f>
        <v>-0.66572392561030336</v>
      </c>
      <c r="AN51">
        <v>-0.55825473909611134</v>
      </c>
      <c r="AO51">
        <v>-2.2801338294801026</v>
      </c>
      <c r="AQ51">
        <f t="shared" si="25"/>
        <v>145.53926326544038</v>
      </c>
      <c r="AR51">
        <f t="shared" si="26"/>
        <v>139.46382861037</v>
      </c>
      <c r="AS51">
        <f t="shared" si="27"/>
        <v>68.388947838130633</v>
      </c>
      <c r="AT51">
        <f t="shared" si="28"/>
        <v>97765.012933713151</v>
      </c>
      <c r="AV51">
        <f t="shared" si="29"/>
        <v>-239.89853221166172</v>
      </c>
      <c r="AW51">
        <f t="shared" si="30"/>
        <v>914.37622632233899</v>
      </c>
      <c r="AX51">
        <f t="shared" si="31"/>
        <v>75.410712111699823</v>
      </c>
      <c r="AZ51" cm="1">
        <f t="array" ref="AZ51:BB51">simcorr(_xlfn.ANCHORARRAY($I$15))</f>
        <v>-7.0485196507478365E-2</v>
      </c>
      <c r="BA51">
        <v>-0.82576107207335558</v>
      </c>
      <c r="BB51">
        <v>-0.1946478306113924</v>
      </c>
      <c r="BD51">
        <f t="shared" si="32"/>
        <v>157.3893575339213</v>
      </c>
      <c r="BE51">
        <f t="shared" si="33"/>
        <v>136.14331796003671</v>
      </c>
      <c r="BF51">
        <f t="shared" si="34"/>
        <v>94.580888680683586</v>
      </c>
      <c r="BG51">
        <f t="shared" si="35"/>
        <v>93861.149624744285</v>
      </c>
    </row>
    <row r="52" spans="1:59" x14ac:dyDescent="0.2">
      <c r="A52" s="141">
        <v>100.58110046386719</v>
      </c>
      <c r="B52" s="141">
        <v>60.1654052734375</v>
      </c>
      <c r="C52" s="141">
        <v>55.971961975097656</v>
      </c>
      <c r="E52">
        <f t="shared" si="1"/>
        <v>-5.678645768872051E-2</v>
      </c>
      <c r="F52">
        <f t="shared" si="37"/>
        <v>-9.1609105530761348E-2</v>
      </c>
      <c r="G52">
        <f t="shared" si="38"/>
        <v>4.1223645391919639E-2</v>
      </c>
      <c r="M52" cm="1">
        <f t="array" ref="M52:O52">simcorr(_xlfn.ANCHORARRAY($I$15))</f>
        <v>-2.2811449035528331E-2</v>
      </c>
      <c r="N52">
        <v>1.556881885855631</v>
      </c>
      <c r="O52">
        <v>-0.95885290592943795</v>
      </c>
      <c r="Q52">
        <f t="shared" si="11"/>
        <v>158.37918322080952</v>
      </c>
      <c r="R52">
        <f t="shared" si="12"/>
        <v>168.73645899858124</v>
      </c>
      <c r="S52">
        <f t="shared" si="13"/>
        <v>83.985104176589587</v>
      </c>
      <c r="T52">
        <f t="shared" si="14"/>
        <v>123423.65756671858</v>
      </c>
      <c r="V52">
        <f t="shared" si="15"/>
        <v>-278.30731037211677</v>
      </c>
      <c r="W52">
        <f t="shared" si="16"/>
        <v>954.09699615448426</v>
      </c>
      <c r="X52">
        <f t="shared" si="17"/>
        <v>77.523192468206375</v>
      </c>
      <c r="Z52" cm="1">
        <f t="array" ref="Z52:AB52">simcorr(_xlfn.ANCHORARRAY($I$15))</f>
        <v>0.4745112012800129</v>
      </c>
      <c r="AA52">
        <v>1.1334516992040233</v>
      </c>
      <c r="AB52">
        <v>1.1004432989131447</v>
      </c>
      <c r="AD52">
        <f t="shared" si="18"/>
        <v>169.08345756080283</v>
      </c>
      <c r="AE52">
        <f t="shared" si="19"/>
        <v>162.42156880178368</v>
      </c>
      <c r="AF52">
        <f t="shared" si="20"/>
        <v>115.67814881158914</v>
      </c>
      <c r="AG52">
        <f t="shared" si="21"/>
        <v>116876.50799700237</v>
      </c>
      <c r="AI52">
        <f t="shared" si="22"/>
        <v>-246.85982012791806</v>
      </c>
      <c r="AJ52">
        <f t="shared" si="23"/>
        <v>938.61301891325229</v>
      </c>
      <c r="AK52">
        <f t="shared" si="24"/>
        <v>53.298059752337977</v>
      </c>
      <c r="AM52" cm="1">
        <f t="array" ref="AM52:AO52">simcorr(_xlfn.ANCHORARRAY($I$15))</f>
        <v>0.12224097956076573</v>
      </c>
      <c r="AN52">
        <v>0.74002349897844855</v>
      </c>
      <c r="AO52">
        <v>-0.34784717154859757</v>
      </c>
      <c r="AQ52">
        <f t="shared" si="25"/>
        <v>161.42928113248902</v>
      </c>
      <c r="AR52">
        <f t="shared" si="26"/>
        <v>156.76611438088341</v>
      </c>
      <c r="AS52">
        <f t="shared" si="27"/>
        <v>92.354693258715358</v>
      </c>
      <c r="AT52">
        <f t="shared" si="28"/>
        <v>112214.63853830771</v>
      </c>
      <c r="AV52">
        <f t="shared" si="29"/>
        <v>-248.25128373443727</v>
      </c>
      <c r="AW52">
        <f t="shared" si="30"/>
        <v>933.68497075477228</v>
      </c>
      <c r="AX52">
        <f t="shared" si="31"/>
        <v>64.095279642569196</v>
      </c>
      <c r="AZ52" cm="1">
        <f t="array" ref="AZ52:BB52">simcorr(_xlfn.ANCHORARRAY($I$15))</f>
        <v>1.5030317443922514</v>
      </c>
      <c r="BA52">
        <v>0.74796789587684265</v>
      </c>
      <c r="BB52">
        <v>3.2343599313816362E-2</v>
      </c>
      <c r="BD52">
        <f t="shared" si="32"/>
        <v>193.57168941275103</v>
      </c>
      <c r="BE52">
        <f t="shared" si="33"/>
        <v>156.87834203366202</v>
      </c>
      <c r="BF52">
        <f t="shared" si="34"/>
        <v>97.978423046959747</v>
      </c>
      <c r="BG52">
        <f t="shared" si="35"/>
        <v>104700.48422653051</v>
      </c>
    </row>
    <row r="53" spans="1:59" x14ac:dyDescent="0.2">
      <c r="A53" s="141">
        <v>98.048545837402344</v>
      </c>
      <c r="B53" s="141">
        <v>61.418849945068359</v>
      </c>
      <c r="C53" s="141">
        <v>58.484413146972656</v>
      </c>
      <c r="E53">
        <f t="shared" si="1"/>
        <v>-2.5501650158520885E-2</v>
      </c>
      <c r="F53">
        <f t="shared" si="37"/>
        <v>2.0619266499551793E-2</v>
      </c>
      <c r="G53">
        <f t="shared" si="38"/>
        <v>4.39093904663167E-2</v>
      </c>
      <c r="M53" cm="1">
        <f t="array" ref="M53:O53">simcorr(_xlfn.ANCHORARRAY($I$15))</f>
        <v>0.871652580271848</v>
      </c>
      <c r="N53">
        <v>1.0601963568769344</v>
      </c>
      <c r="O53">
        <v>2.0337840132520735</v>
      </c>
      <c r="Q53">
        <f t="shared" si="11"/>
        <v>178.14867744616583</v>
      </c>
      <c r="R53">
        <f t="shared" si="12"/>
        <v>161.3532959146691</v>
      </c>
      <c r="S53">
        <f t="shared" si="13"/>
        <v>133.74357743356671</v>
      </c>
      <c r="T53">
        <f t="shared" si="14"/>
        <v>114883.57638102774</v>
      </c>
      <c r="V53">
        <f t="shared" si="15"/>
        <v>-230.30302650441328</v>
      </c>
      <c r="W53">
        <f t="shared" si="16"/>
        <v>928.71648221750354</v>
      </c>
      <c r="X53">
        <f t="shared" si="17"/>
        <v>45.312759721693077</v>
      </c>
      <c r="Z53" cm="1">
        <f t="array" ref="Z53:AB53">simcorr(_xlfn.ANCHORARRAY($I$15))</f>
        <v>1.0643473753839565</v>
      </c>
      <c r="AA53">
        <v>0.98083848939153051</v>
      </c>
      <c r="AB53">
        <v>-0.1951686779813972</v>
      </c>
      <c r="AD53">
        <f t="shared" si="18"/>
        <v>182.72070428970963</v>
      </c>
      <c r="AE53">
        <f t="shared" si="19"/>
        <v>160.20395782518142</v>
      </c>
      <c r="AF53">
        <f t="shared" si="20"/>
        <v>94.573229871960294</v>
      </c>
      <c r="AG53">
        <f t="shared" si="21"/>
        <v>110988.29898707831</v>
      </c>
      <c r="AI53">
        <f t="shared" si="22"/>
        <v>-216.92706271943251</v>
      </c>
      <c r="AJ53">
        <f t="shared" si="23"/>
        <v>903.66404235366963</v>
      </c>
      <c r="AK53">
        <f t="shared" si="24"/>
        <v>61.907672448508038</v>
      </c>
      <c r="AM53" cm="1">
        <f t="array" ref="AM53:AO53">simcorr(_xlfn.ANCHORARRAY($I$15))</f>
        <v>0.44093947332762184</v>
      </c>
      <c r="AN53">
        <v>-0.78301813246254748</v>
      </c>
      <c r="AO53">
        <v>0.10356647224421689</v>
      </c>
      <c r="AQ53">
        <f t="shared" si="25"/>
        <v>168.33862529416902</v>
      </c>
      <c r="AR53">
        <f t="shared" si="26"/>
        <v>136.668522431844</v>
      </c>
      <c r="AS53">
        <f t="shared" si="27"/>
        <v>99.069415311082707</v>
      </c>
      <c r="AT53">
        <f t="shared" si="28"/>
        <v>93118.382828715767</v>
      </c>
      <c r="AV53">
        <f t="shared" si="29"/>
        <v>-197.54950675606872</v>
      </c>
      <c r="AW53">
        <f t="shared" si="30"/>
        <v>888.73027162300775</v>
      </c>
      <c r="AX53">
        <f t="shared" si="31"/>
        <v>49.582831845542991</v>
      </c>
      <c r="AZ53" cm="1">
        <f t="array" ref="AZ53:BB53">simcorr(_xlfn.ANCHORARRAY($I$15))</f>
        <v>-2.1218020390929424</v>
      </c>
      <c r="BA53">
        <v>-1.0223306151581972</v>
      </c>
      <c r="BB53">
        <v>-2.3271666387297461</v>
      </c>
      <c r="BD53">
        <f t="shared" si="32"/>
        <v>120.17685766671462</v>
      </c>
      <c r="BE53">
        <f t="shared" si="33"/>
        <v>133.75383175082536</v>
      </c>
      <c r="BF53">
        <f t="shared" si="34"/>
        <v>67.890677697752864</v>
      </c>
      <c r="BG53">
        <f t="shared" si="35"/>
        <v>98496.412323142984</v>
      </c>
    </row>
    <row r="54" spans="1:59" x14ac:dyDescent="0.2">
      <c r="A54" s="141">
        <v>98.0074462890625</v>
      </c>
      <c r="B54" s="141">
        <v>65.523536682128906</v>
      </c>
      <c r="C54" s="141">
        <v>60.160717010498047</v>
      </c>
      <c r="E54">
        <f t="shared" si="1"/>
        <v>-4.1926337977350107E-4</v>
      </c>
      <c r="F54">
        <f t="shared" si="37"/>
        <v>6.4692626352798197E-2</v>
      </c>
      <c r="G54">
        <f t="shared" si="38"/>
        <v>2.8259321159386536E-2</v>
      </c>
      <c r="M54" cm="1">
        <f t="array" ref="M54:O54">simcorr(_xlfn.ANCHORARRAY($I$15))</f>
        <v>1.4410617215779806</v>
      </c>
      <c r="N54">
        <v>-0.28252877348745825</v>
      </c>
      <c r="O54">
        <v>-1.3441013005017148</v>
      </c>
      <c r="Q54">
        <f t="shared" si="11"/>
        <v>192.00061385202739</v>
      </c>
      <c r="R54">
        <f t="shared" si="12"/>
        <v>142.97114679174146</v>
      </c>
      <c r="S54">
        <f t="shared" si="13"/>
        <v>79.102331855084088</v>
      </c>
      <c r="T54">
        <f t="shared" si="14"/>
        <v>91848.784383737046</v>
      </c>
      <c r="V54">
        <f t="shared" si="15"/>
        <v>-170.84217683727462</v>
      </c>
      <c r="W54">
        <f t="shared" si="16"/>
        <v>837.96920612926976</v>
      </c>
      <c r="X54">
        <f t="shared" si="17"/>
        <v>61.251908992011543</v>
      </c>
      <c r="Z54" cm="1">
        <f t="array" ref="Z54:AB54">simcorr(_xlfn.ANCHORARRAY($I$15))</f>
        <v>0.54746753366293699</v>
      </c>
      <c r="AA54">
        <v>-0.62350384451398333</v>
      </c>
      <c r="AB54">
        <v>-2.1852178803942839</v>
      </c>
      <c r="AD54">
        <f t="shared" si="18"/>
        <v>170.71347068492111</v>
      </c>
      <c r="AE54">
        <f t="shared" si="19"/>
        <v>138.64650923694845</v>
      </c>
      <c r="AF54">
        <f t="shared" si="20"/>
        <v>69.405661094101092</v>
      </c>
      <c r="AG54">
        <f t="shared" si="21"/>
        <v>91267.673567488251</v>
      </c>
      <c r="AI54">
        <f t="shared" si="22"/>
        <v>-190.92969968585285</v>
      </c>
      <c r="AJ54">
        <f t="shared" si="23"/>
        <v>858.63994410578084</v>
      </c>
      <c r="AK54">
        <f t="shared" si="24"/>
        <v>69.367746666763267</v>
      </c>
      <c r="AM54" cm="1">
        <f t="array" ref="AM54:AO54">simcorr(_xlfn.ANCHORARRAY($I$15))</f>
        <v>-1.6425128026099312</v>
      </c>
      <c r="AN54">
        <v>-1.1210426717521453</v>
      </c>
      <c r="AO54">
        <v>-1.0951039478367606</v>
      </c>
      <c r="AQ54">
        <f t="shared" si="25"/>
        <v>127.99527666426427</v>
      </c>
      <c r="AR54">
        <f t="shared" si="26"/>
        <v>132.56975916616406</v>
      </c>
      <c r="AS54">
        <f t="shared" si="27"/>
        <v>82.224688828975118</v>
      </c>
      <c r="AT54">
        <f t="shared" si="28"/>
        <v>95095.332250278108</v>
      </c>
      <c r="AV54">
        <f t="shared" si="29"/>
        <v>-265.33195538161698</v>
      </c>
      <c r="AW54">
        <f t="shared" si="30"/>
        <v>935.65938939793966</v>
      </c>
      <c r="AX54">
        <f t="shared" si="31"/>
        <v>61.00879729210574</v>
      </c>
      <c r="AZ54" cm="1">
        <f t="array" ref="AZ54:BB54">simcorr(_xlfn.ANCHORARRAY($I$15))</f>
        <v>0.63520253452844455</v>
      </c>
      <c r="BA54">
        <v>-0.98833831702755992</v>
      </c>
      <c r="BB54">
        <v>-0.86776654336664583</v>
      </c>
      <c r="BD54">
        <f t="shared" si="32"/>
        <v>172.69449782830446</v>
      </c>
      <c r="BE54">
        <f t="shared" si="33"/>
        <v>134.16401997584987</v>
      </c>
      <c r="BF54">
        <f t="shared" si="34"/>
        <v>85.18294577259374</v>
      </c>
      <c r="BG54">
        <f t="shared" si="35"/>
        <v>84907.365288730856</v>
      </c>
    </row>
    <row r="55" spans="1:59" x14ac:dyDescent="0.2">
      <c r="A55" s="141">
        <v>101.67658996582031</v>
      </c>
      <c r="B55" s="141">
        <v>67.890632629394531</v>
      </c>
      <c r="C55" s="141">
        <v>59.273532867431641</v>
      </c>
      <c r="E55">
        <f t="shared" si="1"/>
        <v>3.6753631071809088E-2</v>
      </c>
      <c r="F55">
        <f t="shared" si="37"/>
        <v>3.548864996455784E-2</v>
      </c>
      <c r="G55">
        <f t="shared" si="38"/>
        <v>-1.4856717605527384E-2</v>
      </c>
      <c r="M55" cm="1">
        <f t="array" ref="M55:O55">simcorr(_xlfn.ANCHORARRAY($I$15))</f>
        <v>1.4689409638004525</v>
      </c>
      <c r="N55">
        <v>0.78987183522454951</v>
      </c>
      <c r="O55">
        <v>-0.25036034639456239</v>
      </c>
      <c r="Q55">
        <f t="shared" si="11"/>
        <v>192.70582948260653</v>
      </c>
      <c r="R55">
        <f t="shared" si="12"/>
        <v>157.47163488962781</v>
      </c>
      <c r="S55">
        <f t="shared" si="13"/>
        <v>93.765167888075652</v>
      </c>
      <c r="T55">
        <f t="shared" si="14"/>
        <v>105804.46875007171</v>
      </c>
      <c r="V55">
        <f t="shared" si="15"/>
        <v>-196.08007269028207</v>
      </c>
      <c r="W55">
        <f t="shared" si="16"/>
        <v>876.40474817332097</v>
      </c>
      <c r="X55">
        <f t="shared" si="17"/>
        <v>59.524804452322535</v>
      </c>
      <c r="Z55" cm="1">
        <f t="array" ref="Z55:AB55">simcorr(_xlfn.ANCHORARRAY($I$15))</f>
        <v>0.91311494002771654</v>
      </c>
      <c r="AA55">
        <v>-0.42909595962788555</v>
      </c>
      <c r="AB55">
        <v>1.1011986580002218</v>
      </c>
      <c r="AD55">
        <f t="shared" si="18"/>
        <v>179.12268682460231</v>
      </c>
      <c r="AE55">
        <f t="shared" si="19"/>
        <v>141.09592481093964</v>
      </c>
      <c r="AF55">
        <f t="shared" si="20"/>
        <v>115.6917349248931</v>
      </c>
      <c r="AG55">
        <f t="shared" si="21"/>
        <v>95421.276897320917</v>
      </c>
      <c r="AI55">
        <f t="shared" si="22"/>
        <v>-190.24748739521934</v>
      </c>
      <c r="AJ55">
        <f t="shared" si="23"/>
        <v>882.13245491302439</v>
      </c>
      <c r="AK55">
        <f t="shared" si="24"/>
        <v>43.508928902763948</v>
      </c>
      <c r="AM55" cm="1">
        <f t="array" ref="AM55:AO55">simcorr(_xlfn.ANCHORARRAY($I$15))</f>
        <v>0.31451966549473764</v>
      </c>
      <c r="AN55">
        <v>-1.8869627557354678</v>
      </c>
      <c r="AO55">
        <v>-1.149271093042427</v>
      </c>
      <c r="AQ55">
        <f t="shared" si="25"/>
        <v>165.56315965788011</v>
      </c>
      <c r="AR55">
        <f t="shared" si="26"/>
        <v>123.73156721636887</v>
      </c>
      <c r="AS55">
        <f t="shared" si="27"/>
        <v>81.535123118437426</v>
      </c>
      <c r="AT55">
        <f t="shared" si="28"/>
        <v>81197.161883524343</v>
      </c>
      <c r="AV55">
        <f t="shared" si="29"/>
        <v>-175.14649241515488</v>
      </c>
      <c r="AW55">
        <f t="shared" si="30"/>
        <v>855.9795376144026</v>
      </c>
      <c r="AX55">
        <f t="shared" si="31"/>
        <v>52.532929525078956</v>
      </c>
      <c r="AZ55" cm="1">
        <f t="array" ref="AZ55:BB55">simcorr(_xlfn.ANCHORARRAY($I$15))</f>
        <v>-0.13966435013617445</v>
      </c>
      <c r="BA55">
        <v>0.54374902547731419</v>
      </c>
      <c r="BB55">
        <v>-0.36707424113149345</v>
      </c>
      <c r="BD55">
        <f t="shared" si="32"/>
        <v>155.96401706564831</v>
      </c>
      <c r="BE55">
        <f t="shared" si="33"/>
        <v>154.01876596687811</v>
      </c>
      <c r="BF55">
        <f t="shared" si="34"/>
        <v>92.079024188977925</v>
      </c>
      <c r="BG55">
        <f t="shared" si="35"/>
        <v>109357.54243270117</v>
      </c>
    </row>
    <row r="56" spans="1:59" x14ac:dyDescent="0.2">
      <c r="A56" s="141">
        <v>102.76399993896484</v>
      </c>
      <c r="B56" s="141">
        <v>70.260116577148438</v>
      </c>
      <c r="C56" s="141">
        <v>58.299098968505859</v>
      </c>
      <c r="E56">
        <f t="shared" si="1"/>
        <v>1.0638007144860719E-2</v>
      </c>
      <c r="F56">
        <f t="shared" si="37"/>
        <v>3.4306239343756234E-2</v>
      </c>
      <c r="G56">
        <f t="shared" si="38"/>
        <v>-1.6576242206267845E-2</v>
      </c>
      <c r="M56" cm="1">
        <f t="array" ref="M56:O56">simcorr(_xlfn.ANCHORARRAY($I$15))</f>
        <v>0.91390431508814529</v>
      </c>
      <c r="N56">
        <v>-1.3614328101886266</v>
      </c>
      <c r="O56">
        <v>0.1687049452398294</v>
      </c>
      <c r="Q56">
        <f t="shared" si="11"/>
        <v>179.14128192484748</v>
      </c>
      <c r="R56">
        <f t="shared" si="12"/>
        <v>129.72988738689159</v>
      </c>
      <c r="S56">
        <f t="shared" si="13"/>
        <v>100.07783921346521</v>
      </c>
      <c r="T56">
        <f t="shared" si="14"/>
        <v>83778.997224866238</v>
      </c>
      <c r="V56">
        <f t="shared" si="15"/>
        <v>-167.01819315568736</v>
      </c>
      <c r="W56">
        <f t="shared" si="16"/>
        <v>842.36083043907308</v>
      </c>
      <c r="X56">
        <f t="shared" si="17"/>
        <v>44.160373708026619</v>
      </c>
      <c r="Z56" cm="1">
        <f t="array" ref="Z56:AB56">simcorr(_xlfn.ANCHORARRAY($I$15))</f>
        <v>-2.7746949594395027</v>
      </c>
      <c r="AA56">
        <v>-0.44674818755328383</v>
      </c>
      <c r="AB56">
        <v>-0.62973330999573252</v>
      </c>
      <c r="AD56">
        <f t="shared" si="18"/>
        <v>110.28918199180112</v>
      </c>
      <c r="AE56">
        <f t="shared" si="19"/>
        <v>140.87174314269384</v>
      </c>
      <c r="AF56">
        <f t="shared" si="20"/>
        <v>88.394507617865372</v>
      </c>
      <c r="AG56">
        <f t="shared" si="21"/>
        <v>104148.07312833193</v>
      </c>
      <c r="AI56">
        <f t="shared" si="22"/>
        <v>-337.24275202384035</v>
      </c>
      <c r="AJ56">
        <f t="shared" si="23"/>
        <v>964.34048135052444</v>
      </c>
      <c r="AK56">
        <f t="shared" si="24"/>
        <v>62.152909030763169</v>
      </c>
      <c r="AM56" cm="1">
        <f t="array" ref="AM56:AO56">simcorr(_xlfn.ANCHORARRAY($I$15))</f>
        <v>-0.12179768910087536</v>
      </c>
      <c r="AN56">
        <v>-0.53206790892690869</v>
      </c>
      <c r="AO56">
        <v>-0.85764463307051753</v>
      </c>
      <c r="AQ56">
        <f t="shared" si="25"/>
        <v>156.330893735991</v>
      </c>
      <c r="AR56">
        <f t="shared" si="26"/>
        <v>139.79320176167349</v>
      </c>
      <c r="AS56">
        <f t="shared" si="27"/>
        <v>85.317105403340946</v>
      </c>
      <c r="AT56">
        <f t="shared" si="28"/>
        <v>87389.488937412927</v>
      </c>
      <c r="AV56">
        <f t="shared" si="29"/>
        <v>-199.63592192518357</v>
      </c>
      <c r="AW56">
        <f t="shared" si="30"/>
        <v>815.41030366410348</v>
      </c>
      <c r="AX56">
        <f t="shared" si="31"/>
        <v>54.032938803165294</v>
      </c>
      <c r="AZ56" cm="1">
        <f t="array" ref="AZ56:BB56">simcorr(_xlfn.ANCHORARRAY($I$15))</f>
        <v>-1.4437910850213695</v>
      </c>
      <c r="BA56">
        <v>-1.0699848987334968</v>
      </c>
      <c r="BB56">
        <v>-0.43199054495333289</v>
      </c>
      <c r="BD56">
        <f t="shared" si="32"/>
        <v>131.3842511810104</v>
      </c>
      <c r="BE56">
        <f t="shared" si="33"/>
        <v>133.18089365305036</v>
      </c>
      <c r="BF56">
        <f t="shared" si="34"/>
        <v>91.154348119668242</v>
      </c>
      <c r="BG56">
        <f t="shared" si="35"/>
        <v>87293.394138512027</v>
      </c>
    </row>
    <row r="57" spans="1:59" x14ac:dyDescent="0.2">
      <c r="A57" s="141">
        <v>107.22845458984375</v>
      </c>
      <c r="B57" s="141">
        <v>70.497291564941406</v>
      </c>
      <c r="C57" s="141">
        <v>62.463680267333984</v>
      </c>
      <c r="E57">
        <f t="shared" si="1"/>
        <v>4.252655147975145E-2</v>
      </c>
      <c r="F57">
        <f t="shared" si="37"/>
        <v>3.3699855003859096E-3</v>
      </c>
      <c r="G57">
        <f t="shared" si="38"/>
        <v>6.8998633955163174E-2</v>
      </c>
      <c r="M57" cm="1">
        <f t="array" ref="M57:O57">simcorr(_xlfn.ANCHORARRAY($I$15))</f>
        <v>-0.99973903874712511</v>
      </c>
      <c r="N57">
        <v>1.2258864654045951</v>
      </c>
      <c r="O57">
        <v>-1.3515400561820545</v>
      </c>
      <c r="Q57">
        <f t="shared" si="11"/>
        <v>139.28487156593837</v>
      </c>
      <c r="R57">
        <f t="shared" si="12"/>
        <v>163.77963125274624</v>
      </c>
      <c r="S57">
        <f t="shared" si="13"/>
        <v>79.010898763418751</v>
      </c>
      <c r="T57">
        <f t="shared" si="14"/>
        <v>122949.20327127514</v>
      </c>
      <c r="V57">
        <f t="shared" si="15"/>
        <v>-315.24344990286158</v>
      </c>
      <c r="W57">
        <f t="shared" si="16"/>
        <v>979.19430087992555</v>
      </c>
      <c r="X57">
        <f t="shared" si="17"/>
        <v>82.086968780268137</v>
      </c>
      <c r="Z57" cm="1">
        <f t="array" ref="Z57:AB57">simcorr(_xlfn.ANCHORARRAY($I$15))</f>
        <v>0.30241977500853162</v>
      </c>
      <c r="AA57">
        <v>1.1292439839854438</v>
      </c>
      <c r="AB57">
        <v>0.49340474455334155</v>
      </c>
      <c r="AD57">
        <f t="shared" si="18"/>
        <v>165.29992585734084</v>
      </c>
      <c r="AE57">
        <f t="shared" si="19"/>
        <v>162.36001723941393</v>
      </c>
      <c r="AF57">
        <f t="shared" si="20"/>
        <v>105.25979004962977</v>
      </c>
      <c r="AG57">
        <f t="shared" si="21"/>
        <v>115512.74177526677</v>
      </c>
      <c r="AI57">
        <f t="shared" si="22"/>
        <v>-249.5637681331462</v>
      </c>
      <c r="AJ57">
        <f t="shared" si="23"/>
        <v>928.01255288541586</v>
      </c>
      <c r="AK57">
        <f t="shared" si="24"/>
        <v>57.889912725578391</v>
      </c>
      <c r="AM57" cm="1">
        <f t="array" ref="AM57:AO57">simcorr(_xlfn.ANCHORARRAY($I$15))</f>
        <v>-0.12538655317472464</v>
      </c>
      <c r="AN57">
        <v>1.3066086428997055</v>
      </c>
      <c r="AO57">
        <v>0.26029261380571522</v>
      </c>
      <c r="AQ57">
        <f t="shared" si="25"/>
        <v>156.25713026786451</v>
      </c>
      <c r="AR57">
        <f t="shared" si="26"/>
        <v>164.97489582227698</v>
      </c>
      <c r="AS57">
        <f t="shared" si="27"/>
        <v>101.51311597809956</v>
      </c>
      <c r="AT57">
        <f t="shared" si="28"/>
        <v>119979.24143119033</v>
      </c>
      <c r="AV57">
        <f t="shared" si="29"/>
        <v>-274.21459648700352</v>
      </c>
      <c r="AW57">
        <f t="shared" si="30"/>
        <v>948.61785840876394</v>
      </c>
      <c r="AX57">
        <f t="shared" si="31"/>
        <v>62.347559019250809</v>
      </c>
      <c r="AZ57" cm="1">
        <f t="array" ref="AZ57:BB57">simcorr(_xlfn.ANCHORARRAY($I$15))</f>
        <v>1.5391219451061529</v>
      </c>
      <c r="BA57">
        <v>-0.49052343595252756</v>
      </c>
      <c r="BB57">
        <v>-0.54610677464628499</v>
      </c>
      <c r="BD57">
        <f t="shared" si="32"/>
        <v>194.49257170277187</v>
      </c>
      <c r="BE57">
        <f t="shared" si="33"/>
        <v>140.31733722528836</v>
      </c>
      <c r="BF57">
        <f t="shared" si="34"/>
        <v>89.551314136858934</v>
      </c>
      <c r="BG57">
        <f t="shared" si="35"/>
        <v>85358.135710477451</v>
      </c>
    </row>
    <row r="58" spans="1:59" x14ac:dyDescent="0.2">
      <c r="A58" s="141">
        <v>81.855567932128906</v>
      </c>
      <c r="B58" s="141">
        <v>75.113533020019531</v>
      </c>
      <c r="C58" s="141">
        <v>58.540412902832031</v>
      </c>
      <c r="E58">
        <f t="shared" si="1"/>
        <v>-0.27000532046922021</v>
      </c>
      <c r="F58">
        <f t="shared" si="37"/>
        <v>6.3426450974589793E-2</v>
      </c>
      <c r="G58">
        <f t="shared" si="38"/>
        <v>-6.4867937522382263E-2</v>
      </c>
      <c r="M58" cm="1">
        <f t="array" ref="M58:O58">simcorr(_xlfn.ANCHORARRAY($I$15))</f>
        <v>-0.61055513655628402</v>
      </c>
      <c r="N58">
        <v>-1.5416254926714799</v>
      </c>
      <c r="O58">
        <v>0.94628770297593734</v>
      </c>
      <c r="Q58">
        <f t="shared" si="11"/>
        <v>146.59898528460008</v>
      </c>
      <c r="R58">
        <f t="shared" si="12"/>
        <v>127.64112711322879</v>
      </c>
      <c r="S58">
        <f t="shared" si="13"/>
        <v>112.93858471019109</v>
      </c>
      <c r="T58">
        <f t="shared" si="14"/>
        <v>89981.712570747317</v>
      </c>
      <c r="V58">
        <f t="shared" si="15"/>
        <v>-219.20355401351571</v>
      </c>
      <c r="W58">
        <f t="shared" si="16"/>
        <v>919.53162728541645</v>
      </c>
      <c r="X58">
        <f t="shared" si="17"/>
        <v>42.028841153934351</v>
      </c>
      <c r="Z58" cm="1">
        <f t="array" ref="Z58:AB58">simcorr(_xlfn.ANCHORARRAY($I$15))</f>
        <v>1.510587471084166</v>
      </c>
      <c r="AA58">
        <v>-1.3478347107637818</v>
      </c>
      <c r="AB58">
        <v>0.36302882986431156</v>
      </c>
      <c r="AD58">
        <f t="shared" si="18"/>
        <v>193.76412077108284</v>
      </c>
      <c r="AE58">
        <f t="shared" si="19"/>
        <v>129.8888941565225</v>
      </c>
      <c r="AF58">
        <f t="shared" si="20"/>
        <v>103.14761171554657</v>
      </c>
      <c r="AG58">
        <f t="shared" si="21"/>
        <v>81298.336884925317</v>
      </c>
      <c r="AI58">
        <f t="shared" si="22"/>
        <v>-149.8416684720838</v>
      </c>
      <c r="AJ58">
        <f t="shared" si="23"/>
        <v>816.41822191013887</v>
      </c>
      <c r="AK58">
        <f t="shared" si="24"/>
        <v>41.577463082473045</v>
      </c>
      <c r="AM58" cm="1">
        <f t="array" ref="AM58:AO58">simcorr(_xlfn.ANCHORARRAY($I$15))</f>
        <v>-0.93825887026828281</v>
      </c>
      <c r="AN58">
        <v>-0.39644838583822295</v>
      </c>
      <c r="AO58">
        <v>-1.0442344836231761</v>
      </c>
      <c r="AQ58">
        <f t="shared" si="25"/>
        <v>140.41554656537264</v>
      </c>
      <c r="AR58">
        <f t="shared" si="26"/>
        <v>141.51148649283897</v>
      </c>
      <c r="AS58">
        <f t="shared" si="27"/>
        <v>82.877583156435406</v>
      </c>
      <c r="AT58">
        <f t="shared" si="28"/>
        <v>97938.296059620494</v>
      </c>
      <c r="AV58">
        <f t="shared" si="29"/>
        <v>-249.09307270574976</v>
      </c>
      <c r="AW58">
        <f t="shared" si="30"/>
        <v>902.74251906298514</v>
      </c>
      <c r="AX58">
        <f t="shared" si="31"/>
        <v>62.337727761698382</v>
      </c>
      <c r="AZ58" cm="1">
        <f t="array" ref="AZ58:BB58">simcorr(_xlfn.ANCHORARRAY($I$15))</f>
        <v>-0.27161725772596024</v>
      </c>
      <c r="BA58">
        <v>-0.13031025860764495</v>
      </c>
      <c r="BB58">
        <v>-2.1676207377181567</v>
      </c>
      <c r="BD58">
        <f t="shared" si="32"/>
        <v>153.28100408439042</v>
      </c>
      <c r="BE58">
        <f t="shared" si="33"/>
        <v>144.9450603849013</v>
      </c>
      <c r="BF58">
        <f t="shared" si="34"/>
        <v>69.59581105055787</v>
      </c>
      <c r="BG58">
        <f t="shared" si="35"/>
        <v>97005.277365423171</v>
      </c>
    </row>
    <row r="59" spans="1:59" x14ac:dyDescent="0.2">
      <c r="A59" s="141">
        <v>88.12432861328125</v>
      </c>
      <c r="B59" s="141">
        <v>80.759017944335938</v>
      </c>
      <c r="C59" s="141">
        <v>58.408180236816406</v>
      </c>
      <c r="E59">
        <f t="shared" si="1"/>
        <v>7.3792314978015999E-2</v>
      </c>
      <c r="F59">
        <f t="shared" si="37"/>
        <v>7.2468890660275509E-2</v>
      </c>
      <c r="G59">
        <f t="shared" si="38"/>
        <v>-2.261382010969688E-3</v>
      </c>
      <c r="M59" cm="1">
        <f t="array" ref="M59:O59">simcorr(_xlfn.ANCHORARRAY($I$15))</f>
        <v>-0.71005762158763475</v>
      </c>
      <c r="N59">
        <v>1.4100209437897544</v>
      </c>
      <c r="O59">
        <v>0.76731153885351566</v>
      </c>
      <c r="Q59">
        <f t="shared" si="11"/>
        <v>144.69322360486655</v>
      </c>
      <c r="R59">
        <f t="shared" si="12"/>
        <v>166.51889051106596</v>
      </c>
      <c r="S59">
        <f t="shared" si="13"/>
        <v>109.83921045608554</v>
      </c>
      <c r="T59">
        <f t="shared" si="14"/>
        <v>125928.6867691449</v>
      </c>
      <c r="V59">
        <f t="shared" si="15"/>
        <v>-310.81415060160509</v>
      </c>
      <c r="W59">
        <f t="shared" si="16"/>
        <v>986.42532390486997</v>
      </c>
      <c r="X59">
        <f t="shared" si="17"/>
        <v>60.478745481311464</v>
      </c>
      <c r="Z59" cm="1">
        <f t="array" ref="Z59:AB59">simcorr(_xlfn.ANCHORARRAY($I$15))</f>
        <v>-1.1148960669751813</v>
      </c>
      <c r="AA59">
        <v>0.36255898336617004</v>
      </c>
      <c r="AB59">
        <v>-0.80468203204279753</v>
      </c>
      <c r="AD59">
        <f t="shared" si="18"/>
        <v>137.19147206117162</v>
      </c>
      <c r="AE59">
        <f t="shared" si="19"/>
        <v>151.52532025821742</v>
      </c>
      <c r="AF59">
        <f t="shared" si="20"/>
        <v>86.022544740399965</v>
      </c>
      <c r="AG59">
        <f t="shared" si="21"/>
        <v>112029.89784603377</v>
      </c>
      <c r="AI59">
        <f t="shared" si="22"/>
        <v>-291.62927941341064</v>
      </c>
      <c r="AJ59">
        <f t="shared" si="23"/>
        <v>964.38795317664437</v>
      </c>
      <c r="AK59">
        <f t="shared" si="24"/>
        <v>68.700066296283296</v>
      </c>
      <c r="AM59" cm="1">
        <f t="array" ref="AM59:AO59">simcorr(_xlfn.ANCHORARRAY($I$15))</f>
        <v>0.60630823245987897</v>
      </c>
      <c r="AN59">
        <v>0.87998712355926367</v>
      </c>
      <c r="AO59">
        <v>0.3941701655434911</v>
      </c>
      <c r="AQ59">
        <f t="shared" si="25"/>
        <v>172.03954827021752</v>
      </c>
      <c r="AR59">
        <f t="shared" si="26"/>
        <v>158.75513548264925</v>
      </c>
      <c r="AS59">
        <f t="shared" si="27"/>
        <v>103.64823742725049</v>
      </c>
      <c r="AT59">
        <f t="shared" si="28"/>
        <v>110050.4114544858</v>
      </c>
      <c r="AV59">
        <f t="shared" si="29"/>
        <v>-228.44816711097945</v>
      </c>
      <c r="AW59">
        <f t="shared" si="30"/>
        <v>904.20506402086221</v>
      </c>
      <c r="AX59">
        <f t="shared" si="31"/>
        <v>56.009958575157036</v>
      </c>
      <c r="AZ59" cm="1">
        <f t="array" ref="AZ59:BB59">simcorr(_xlfn.ANCHORARRAY($I$15))</f>
        <v>1.7636206826908847</v>
      </c>
      <c r="BA59">
        <v>0.30885588515365309</v>
      </c>
      <c r="BB59">
        <v>0.71625959358944669</v>
      </c>
      <c r="BD59">
        <f t="shared" si="32"/>
        <v>200.32011421359866</v>
      </c>
      <c r="BE59">
        <f t="shared" si="33"/>
        <v>150.79407031178144</v>
      </c>
      <c r="BF59">
        <f t="shared" si="34"/>
        <v>108.97082568463122</v>
      </c>
      <c r="BG59">
        <f t="shared" si="35"/>
        <v>96689.45050516889</v>
      </c>
    </row>
    <row r="60" spans="1:59" x14ac:dyDescent="0.2">
      <c r="A60" s="141">
        <v>81.634117126464844</v>
      </c>
      <c r="B60" s="141">
        <v>78.54583740234375</v>
      </c>
      <c r="C60" s="141">
        <v>50.606655120849609</v>
      </c>
      <c r="E60">
        <f t="shared" si="1"/>
        <v>-7.6501365900947429E-2</v>
      </c>
      <c r="F60">
        <f t="shared" si="37"/>
        <v>-2.7787262867354348E-2</v>
      </c>
      <c r="G60">
        <f t="shared" si="38"/>
        <v>-0.14337286080082134</v>
      </c>
      <c r="M60" cm="1">
        <f t="array" ref="M60:O60">simcorr(_xlfn.ANCHORARRAY($I$15))</f>
        <v>0.78352788648984062</v>
      </c>
      <c r="N60">
        <v>0.5779164364882059</v>
      </c>
      <c r="O60">
        <v>-0.90784383256215384</v>
      </c>
      <c r="Q60">
        <f t="shared" si="11"/>
        <v>176.09605933082997</v>
      </c>
      <c r="R60">
        <f t="shared" si="12"/>
        <v>154.4935384806156</v>
      </c>
      <c r="S60">
        <f t="shared" si="13"/>
        <v>84.653814322267252</v>
      </c>
      <c r="T60">
        <f t="shared" si="14"/>
        <v>106352.53923931006</v>
      </c>
      <c r="V60">
        <f t="shared" si="15"/>
        <v>-215.68628335432908</v>
      </c>
      <c r="W60">
        <f t="shared" si="16"/>
        <v>897.92608988559255</v>
      </c>
      <c r="X60">
        <f t="shared" si="17"/>
        <v>66.273031099036942</v>
      </c>
      <c r="Z60" cm="1">
        <f t="array" ref="Z60:AB60">simcorr(_xlfn.ANCHORARRAY($I$15))</f>
        <v>-0.87621351095182498</v>
      </c>
      <c r="AA60">
        <v>-0.77829874960252798</v>
      </c>
      <c r="AB60">
        <v>-1.8927327356356023</v>
      </c>
      <c r="AD60">
        <f t="shared" si="18"/>
        <v>141.5659216120446</v>
      </c>
      <c r="AE60">
        <f t="shared" si="19"/>
        <v>136.72663597740831</v>
      </c>
      <c r="AF60">
        <f t="shared" si="20"/>
        <v>72.634718390109057</v>
      </c>
      <c r="AG60">
        <f t="shared" si="21"/>
        <v>97050.309095010307</v>
      </c>
      <c r="AI60">
        <f t="shared" si="22"/>
        <v>-244.82879957772161</v>
      </c>
      <c r="AJ60">
        <f t="shared" si="23"/>
        <v>925.86324048520567</v>
      </c>
      <c r="AK60">
        <f t="shared" si="24"/>
        <v>70.483614601771691</v>
      </c>
      <c r="AM60" cm="1">
        <f t="array" ref="AM60:AO60">simcorr(_xlfn.ANCHORARRAY($I$15))</f>
        <v>0.13666596000179856</v>
      </c>
      <c r="AN60">
        <v>-1.0741832813102659</v>
      </c>
      <c r="AO60">
        <v>-1.4681180858922116</v>
      </c>
      <c r="AQ60">
        <f t="shared" si="25"/>
        <v>161.73579597956899</v>
      </c>
      <c r="AR60">
        <f t="shared" si="26"/>
        <v>133.13053510965986</v>
      </c>
      <c r="AS60">
        <f t="shared" si="27"/>
        <v>77.591714545761718</v>
      </c>
      <c r="AT60">
        <f t="shared" si="28"/>
        <v>89132.032370068118</v>
      </c>
      <c r="AV60">
        <f t="shared" si="29"/>
        <v>-196.81217461291635</v>
      </c>
      <c r="AW60">
        <f t="shared" si="30"/>
        <v>873.29139128775705</v>
      </c>
      <c r="AX60">
        <f t="shared" si="31"/>
        <v>60.597396104536109</v>
      </c>
      <c r="AZ60" cm="1">
        <f t="array" ref="AZ60:BB60">simcorr(_xlfn.ANCHORARRAY($I$15))</f>
        <v>-1.7302012662398925</v>
      </c>
      <c r="BA60">
        <v>-0.35267292437343489</v>
      </c>
      <c r="BB60">
        <v>-0.57804425285001793</v>
      </c>
      <c r="BD60">
        <f t="shared" si="32"/>
        <v>126.52778118738837</v>
      </c>
      <c r="BE60">
        <f t="shared" si="33"/>
        <v>142.07061332390117</v>
      </c>
      <c r="BF60">
        <f t="shared" si="34"/>
        <v>89.107746633493903</v>
      </c>
      <c r="BG60">
        <f t="shared" si="35"/>
        <v>104566.53322502994</v>
      </c>
    </row>
    <row r="61" spans="1:59" x14ac:dyDescent="0.2">
      <c r="A61" s="141">
        <v>96.536117553710938</v>
      </c>
      <c r="B61" s="141">
        <v>82.433815002441406</v>
      </c>
      <c r="C61" s="141">
        <v>54.384151458740234</v>
      </c>
      <c r="E61">
        <f t="shared" si="1"/>
        <v>0.16766993685968118</v>
      </c>
      <c r="F61">
        <f t="shared" si="37"/>
        <v>4.8313358648145795E-2</v>
      </c>
      <c r="G61">
        <f t="shared" si="38"/>
        <v>7.1989686164672329E-2</v>
      </c>
      <c r="M61" cm="1">
        <f t="array" ref="M61:O61">simcorr(_xlfn.ANCHORARRAY($I$15))</f>
        <v>0.32721883184801931</v>
      </c>
      <c r="N61">
        <v>0.58195693941386417</v>
      </c>
      <c r="O61">
        <v>0.7956627869339683</v>
      </c>
      <c r="Q61">
        <f t="shared" si="11"/>
        <v>165.83988159651102</v>
      </c>
      <c r="R61">
        <f t="shared" si="12"/>
        <v>154.5497798813351</v>
      </c>
      <c r="S61">
        <f t="shared" si="13"/>
        <v>110.32444538259519</v>
      </c>
      <c r="T61">
        <f t="shared" si="14"/>
        <v>110153.28822298093</v>
      </c>
      <c r="V61">
        <f t="shared" si="15"/>
        <v>-237.20988764933264</v>
      </c>
      <c r="W61">
        <f t="shared" si="16"/>
        <v>929.67707632739143</v>
      </c>
      <c r="X61">
        <f t="shared" si="17"/>
        <v>52.669744923668091</v>
      </c>
      <c r="Z61" cm="1">
        <f t="array" ref="Z61:AB61">simcorr(_xlfn.ANCHORARRAY($I$15))</f>
        <v>-5.7512326960271518E-2</v>
      </c>
      <c r="AA61">
        <v>0.34564997339217496</v>
      </c>
      <c r="AB61">
        <v>-0.2989775774733745</v>
      </c>
      <c r="AD61">
        <f t="shared" si="18"/>
        <v>157.65809233111165</v>
      </c>
      <c r="AE61">
        <f t="shared" si="19"/>
        <v>151.29469651077025</v>
      </c>
      <c r="AF61">
        <f t="shared" si="20"/>
        <v>93.059083920312119</v>
      </c>
      <c r="AG61">
        <f t="shared" si="21"/>
        <v>108158.55096001482</v>
      </c>
      <c r="AI61">
        <f t="shared" si="22"/>
        <v>-245.0015849235115</v>
      </c>
      <c r="AJ61">
        <f t="shared" si="23"/>
        <v>932.48145416344016</v>
      </c>
      <c r="AK61">
        <f t="shared" si="24"/>
        <v>61.310885592435163</v>
      </c>
      <c r="AM61" cm="1">
        <f t="array" ref="AM61:AO61">simcorr(_xlfn.ANCHORARRAY($I$15))</f>
        <v>-1.2593941340575445</v>
      </c>
      <c r="AN61">
        <v>5.1704860238294514E-2</v>
      </c>
      <c r="AO61">
        <v>-1.8066664908469945</v>
      </c>
      <c r="AQ61">
        <f t="shared" si="25"/>
        <v>134.60914410194215</v>
      </c>
      <c r="AR61">
        <f t="shared" si="26"/>
        <v>147.34117421693492</v>
      </c>
      <c r="AS61">
        <f t="shared" si="27"/>
        <v>73.613196247937893</v>
      </c>
      <c r="AT61">
        <f t="shared" si="28"/>
        <v>108926.74899503388</v>
      </c>
      <c r="AV61">
        <f t="shared" si="29"/>
        <v>-288.99097484595268</v>
      </c>
      <c r="AW61">
        <f t="shared" si="30"/>
        <v>964.30287743308884</v>
      </c>
      <c r="AX61">
        <f t="shared" si="31"/>
        <v>78.057451698193887</v>
      </c>
      <c r="AZ61" cm="1">
        <f t="array" ref="AZ61:BB61">simcorr(_xlfn.ANCHORARRAY($I$15))</f>
        <v>-0.87518512843427365</v>
      </c>
      <c r="BA61">
        <v>-1.0983075449899815</v>
      </c>
      <c r="BB61">
        <v>0.64821676285559726</v>
      </c>
      <c r="BD61">
        <f t="shared" si="32"/>
        <v>141.58506790759952</v>
      </c>
      <c r="BE61">
        <f t="shared" si="33"/>
        <v>132.84153947289806</v>
      </c>
      <c r="BF61">
        <f t="shared" si="34"/>
        <v>107.82409253670964</v>
      </c>
      <c r="BG61">
        <f t="shared" si="35"/>
        <v>95599.145853195048</v>
      </c>
    </row>
    <row r="62" spans="1:59" x14ac:dyDescent="0.2">
      <c r="A62" s="141">
        <v>99.200515747070312</v>
      </c>
      <c r="B62" s="141">
        <v>84.877235412597656</v>
      </c>
      <c r="C62" s="141">
        <v>58.651477813720703</v>
      </c>
      <c r="E62">
        <f t="shared" si="1"/>
        <v>2.7225999851070833E-2</v>
      </c>
      <c r="F62">
        <f t="shared" si="37"/>
        <v>2.9210194258336791E-2</v>
      </c>
      <c r="G62">
        <f t="shared" si="38"/>
        <v>7.5539994009914666E-2</v>
      </c>
      <c r="M62" cm="1">
        <f t="array" ref="M62:O62">simcorr(_xlfn.ANCHORARRAY($I$15))</f>
        <v>-0.88570784542052594</v>
      </c>
      <c r="N62">
        <v>0.38750339311138593</v>
      </c>
      <c r="O62">
        <v>1.8230548478335615</v>
      </c>
      <c r="Q62">
        <f t="shared" si="11"/>
        <v>141.38927954317376</v>
      </c>
      <c r="R62">
        <f t="shared" si="12"/>
        <v>151.86618164785108</v>
      </c>
      <c r="S62">
        <f t="shared" si="13"/>
        <v>129.43268231434706</v>
      </c>
      <c r="T62">
        <f t="shared" si="14"/>
        <v>114310.98678447436</v>
      </c>
      <c r="V62">
        <f t="shared" si="15"/>
        <v>-288.73258107039243</v>
      </c>
      <c r="W62">
        <f t="shared" si="16"/>
        <v>981.81564324723581</v>
      </c>
      <c r="X62">
        <f t="shared" si="17"/>
        <v>46.588585454226283</v>
      </c>
      <c r="Z62" cm="1">
        <f t="array" ref="Z62:AB62">simcorr(_xlfn.ANCHORARRAY($I$15))</f>
        <v>-1.0038554674613658</v>
      </c>
      <c r="AA62">
        <v>-1.4152984304970873</v>
      </c>
      <c r="AB62">
        <v>-0.39401880838623649</v>
      </c>
      <c r="AD62">
        <f t="shared" si="18"/>
        <v>139.20949280572057</v>
      </c>
      <c r="AE62">
        <f t="shared" si="19"/>
        <v>129.10193050364219</v>
      </c>
      <c r="AF62">
        <f t="shared" si="20"/>
        <v>91.694089104059628</v>
      </c>
      <c r="AG62">
        <f t="shared" si="21"/>
        <v>90831.876680469402</v>
      </c>
      <c r="AI62">
        <f t="shared" si="22"/>
        <v>-233.0202892250135</v>
      </c>
      <c r="AJ62">
        <f t="shared" si="23"/>
        <v>917.71662247533197</v>
      </c>
      <c r="AK62">
        <f t="shared" si="24"/>
        <v>52.255553077588225</v>
      </c>
      <c r="AM62" cm="1">
        <f t="array" ref="AM62:AO62">simcorr(_xlfn.ANCHORARRAY($I$15))</f>
        <v>-2.0155030039789059</v>
      </c>
      <c r="AN62">
        <v>-0.50751479447212899</v>
      </c>
      <c r="AO62">
        <v>-0.93384418022708404</v>
      </c>
      <c r="AQ62">
        <f t="shared" si="25"/>
        <v>121.86858807840828</v>
      </c>
      <c r="AR62">
        <f t="shared" si="26"/>
        <v>140.1027329044845</v>
      </c>
      <c r="AS62">
        <f t="shared" si="27"/>
        <v>84.312296699937406</v>
      </c>
      <c r="AT62">
        <f t="shared" si="28"/>
        <v>104582.53889448929</v>
      </c>
      <c r="AV62">
        <f t="shared" si="29"/>
        <v>-306.4726347869094</v>
      </c>
      <c r="AW62">
        <f t="shared" si="30"/>
        <v>973.67859144935915</v>
      </c>
      <c r="AX62">
        <f t="shared" si="31"/>
        <v>65.434044189659247</v>
      </c>
      <c r="AZ62" cm="1">
        <f t="array" ref="AZ62:BB62">simcorr(_xlfn.ANCHORARRAY($I$15))</f>
        <v>0.37341988847472246</v>
      </c>
      <c r="BA62">
        <v>0.19091422170490407</v>
      </c>
      <c r="BB62">
        <v>0.8245968043668418</v>
      </c>
      <c r="BD62">
        <f t="shared" si="32"/>
        <v>166.8505364255553</v>
      </c>
      <c r="BE62">
        <f t="shared" si="33"/>
        <v>149.20047562870116</v>
      </c>
      <c r="BF62">
        <f t="shared" si="34"/>
        <v>110.8218647030707</v>
      </c>
      <c r="BG62">
        <f t="shared" si="35"/>
        <v>101389.70823194021</v>
      </c>
    </row>
    <row r="63" spans="1:59" x14ac:dyDescent="0.2">
      <c r="A63" s="141">
        <v>102.51412200927734</v>
      </c>
      <c r="B63" s="141">
        <v>89.614189147949219</v>
      </c>
      <c r="C63" s="141">
        <v>60.630821228027344</v>
      </c>
      <c r="E63">
        <f t="shared" si="1"/>
        <v>3.2857351448008658E-2</v>
      </c>
      <c r="F63">
        <f t="shared" si="37"/>
        <v>5.4307745233636892E-2</v>
      </c>
      <c r="G63">
        <f t="shared" si="38"/>
        <v>3.3190592957189E-2</v>
      </c>
      <c r="M63" cm="1">
        <f t="array" ref="M63:O63">simcorr(_xlfn.ANCHORARRAY($I$15))</f>
        <v>0.50949326497862946</v>
      </c>
      <c r="N63">
        <v>-1.0266943469348875</v>
      </c>
      <c r="O63">
        <v>-0.4643837423264523</v>
      </c>
      <c r="Q63">
        <f t="shared" si="11"/>
        <v>169.86308633753356</v>
      </c>
      <c r="R63">
        <f t="shared" si="12"/>
        <v>133.70126510451109</v>
      </c>
      <c r="S63">
        <f t="shared" si="13"/>
        <v>90.696414033949694</v>
      </c>
      <c r="T63">
        <f t="shared" si="14"/>
        <v>89020.850737144385</v>
      </c>
      <c r="V63">
        <f t="shared" si="15"/>
        <v>-187.16172120887637</v>
      </c>
      <c r="W63">
        <f t="shared" si="16"/>
        <v>868.47889884671224</v>
      </c>
      <c r="X63">
        <f t="shared" si="17"/>
        <v>51.777028932953883</v>
      </c>
      <c r="Z63" cm="1">
        <f t="array" ref="Z63:AB63">simcorr(_xlfn.ANCHORARRAY($I$15))</f>
        <v>0.5946636075970938</v>
      </c>
      <c r="AA63">
        <v>1.5010148151284917</v>
      </c>
      <c r="AB63">
        <v>-0.80388100196242196</v>
      </c>
      <c r="AD63">
        <f t="shared" si="18"/>
        <v>171.77630134862028</v>
      </c>
      <c r="AE63">
        <f t="shared" si="19"/>
        <v>167.88941916811422</v>
      </c>
      <c r="AF63">
        <f t="shared" si="20"/>
        <v>86.033258776287681</v>
      </c>
      <c r="AG63">
        <f t="shared" si="21"/>
        <v>118113.01619269169</v>
      </c>
      <c r="AI63">
        <f t="shared" si="22"/>
        <v>-245.5606721868522</v>
      </c>
      <c r="AJ63">
        <f t="shared" si="23"/>
        <v>917.65087000778215</v>
      </c>
      <c r="AK63">
        <f t="shared" si="24"/>
        <v>72.421395417678227</v>
      </c>
      <c r="AM63" cm="1">
        <f t="array" ref="AM63:AO63">simcorr(_xlfn.ANCHORARRAY($I$15))</f>
        <v>-0.29912111468637465</v>
      </c>
      <c r="AN63">
        <v>-0.6805576930719518</v>
      </c>
      <c r="AO63">
        <v>-0.56044559409183781</v>
      </c>
      <c r="AQ63">
        <f t="shared" si="25"/>
        <v>152.72760458472942</v>
      </c>
      <c r="AR63">
        <f t="shared" si="26"/>
        <v>137.93577098292221</v>
      </c>
      <c r="AS63">
        <f t="shared" si="27"/>
        <v>89.351895247158666</v>
      </c>
      <c r="AT63">
        <f t="shared" si="28"/>
        <v>95543.975941372279</v>
      </c>
      <c r="AV63">
        <f t="shared" si="29"/>
        <v>-223.41383865167171</v>
      </c>
      <c r="AW63">
        <f t="shared" si="30"/>
        <v>903.50269131262189</v>
      </c>
      <c r="AX63">
        <f t="shared" si="31"/>
        <v>56.407265054961883</v>
      </c>
      <c r="AZ63" cm="1">
        <f t="array" ref="AZ63:BB63">simcorr(_xlfn.ANCHORARRAY($I$15))</f>
        <v>0.6276759901533876</v>
      </c>
      <c r="BA63">
        <v>1.6175810671254436</v>
      </c>
      <c r="BB63">
        <v>0.88992691653067746</v>
      </c>
      <c r="BD63">
        <f t="shared" si="32"/>
        <v>172.52365324893137</v>
      </c>
      <c r="BE63">
        <f t="shared" si="33"/>
        <v>169.66160648269573</v>
      </c>
      <c r="BF63">
        <f t="shared" si="34"/>
        <v>111.95325199394966</v>
      </c>
      <c r="BG63">
        <f t="shared" si="35"/>
        <v>121060.52319797251</v>
      </c>
    </row>
    <row r="64" spans="1:59" x14ac:dyDescent="0.2">
      <c r="A64" s="141">
        <v>101.91110992431641</v>
      </c>
      <c r="B64" s="141">
        <v>91.707023620605469</v>
      </c>
      <c r="C64" s="141">
        <v>60.240596771240234</v>
      </c>
      <c r="E64">
        <f t="shared" si="1"/>
        <v>-5.8996027863903169E-3</v>
      </c>
      <c r="F64">
        <f t="shared" si="37"/>
        <v>2.3085301323497065E-2</v>
      </c>
      <c r="G64">
        <f t="shared" si="38"/>
        <v>-6.4568749004573376E-3</v>
      </c>
      <c r="M64" cm="1">
        <f t="array" ref="M64:O64">simcorr(_xlfn.ANCHORARRAY($I$15))</f>
        <v>0.52707716808971616</v>
      </c>
      <c r="N64">
        <v>-2.2357717020322081</v>
      </c>
      <c r="O64">
        <v>1.907902199892336</v>
      </c>
      <c r="Q64">
        <f t="shared" si="11"/>
        <v>170.25632707381683</v>
      </c>
      <c r="R64">
        <f t="shared" si="12"/>
        <v>119.90425076539562</v>
      </c>
      <c r="S64">
        <f t="shared" si="13"/>
        <v>131.1514409492876</v>
      </c>
      <c r="T64">
        <f t="shared" si="14"/>
        <v>78494.892827334246</v>
      </c>
      <c r="V64">
        <f t="shared" si="15"/>
        <v>-164.65026785409313</v>
      </c>
      <c r="W64">
        <f t="shared" si="16"/>
        <v>853.90561323604641</v>
      </c>
      <c r="X64">
        <f t="shared" si="17"/>
        <v>31.572126653641181</v>
      </c>
      <c r="Z64" cm="1">
        <f t="array" ref="Z64:AB64">simcorr(_xlfn.ANCHORARRAY($I$15))</f>
        <v>-1.7934984271446992</v>
      </c>
      <c r="AA64">
        <v>-0.77681906504330644</v>
      </c>
      <c r="AB64">
        <v>-1.6093576475356803</v>
      </c>
      <c r="AD64">
        <f t="shared" si="18"/>
        <v>125.47894936938948</v>
      </c>
      <c r="AE64">
        <f t="shared" si="19"/>
        <v>136.74486160783093</v>
      </c>
      <c r="AF64">
        <f t="shared" si="20"/>
        <v>75.906415615736094</v>
      </c>
      <c r="AG64">
        <f t="shared" si="21"/>
        <v>98503.589252036953</v>
      </c>
      <c r="AI64">
        <f t="shared" si="22"/>
        <v>-280.35317747904492</v>
      </c>
      <c r="AJ64">
        <f t="shared" si="23"/>
        <v>939.60233369122875</v>
      </c>
      <c r="AK64">
        <f t="shared" si="24"/>
        <v>68.455614526451569</v>
      </c>
      <c r="AM64" cm="1">
        <f t="array" ref="AM64:AO64">simcorr(_xlfn.ANCHORARRAY($I$15))</f>
        <v>0.54205728255343022</v>
      </c>
      <c r="AN64">
        <v>0.53597957958939002</v>
      </c>
      <c r="AO64">
        <v>-0.54655109754864162</v>
      </c>
      <c r="AQ64">
        <f t="shared" si="25"/>
        <v>170.59205558117094</v>
      </c>
      <c r="AR64">
        <f t="shared" si="26"/>
        <v>153.91100956948131</v>
      </c>
      <c r="AS64">
        <f t="shared" si="27"/>
        <v>89.545127984620962</v>
      </c>
      <c r="AT64">
        <f t="shared" si="28"/>
        <v>102918.98570143153</v>
      </c>
      <c r="AV64">
        <f t="shared" si="29"/>
        <v>-215.45719224752804</v>
      </c>
      <c r="AW64">
        <f t="shared" si="30"/>
        <v>872.22565760308908</v>
      </c>
      <c r="AX64">
        <f t="shared" si="31"/>
        <v>60.630205180131505</v>
      </c>
      <c r="AZ64" cm="1">
        <f t="array" ref="AZ64:BB64">simcorr(_xlfn.ANCHORARRAY($I$15))</f>
        <v>-0.29701391091058815</v>
      </c>
      <c r="BA64">
        <v>-1.0108434530690229</v>
      </c>
      <c r="BB64">
        <v>-1.2523309470718773</v>
      </c>
      <c r="BD64">
        <f t="shared" si="32"/>
        <v>152.76993243739858</v>
      </c>
      <c r="BE64">
        <f t="shared" si="33"/>
        <v>133.89230792092832</v>
      </c>
      <c r="BF64">
        <f t="shared" si="34"/>
        <v>80.23906520923893</v>
      </c>
      <c r="BG64">
        <f t="shared" si="35"/>
        <v>88733.836608618658</v>
      </c>
    </row>
    <row r="65" spans="1:59" x14ac:dyDescent="0.2">
      <c r="A65" s="141">
        <v>92.262718200683594</v>
      </c>
      <c r="B65" s="141">
        <v>89.258018493652344</v>
      </c>
      <c r="C65" s="141">
        <v>53.104480743408203</v>
      </c>
      <c r="E65">
        <f t="shared" si="1"/>
        <v>-9.9460821910162242E-2</v>
      </c>
      <c r="F65">
        <f t="shared" si="37"/>
        <v>-2.7067710102582448E-2</v>
      </c>
      <c r="G65">
        <f t="shared" si="38"/>
        <v>-0.12608518220079087</v>
      </c>
      <c r="M65" cm="1">
        <f t="array" ref="M65:O65">simcorr(_xlfn.ANCHORARRAY($I$15))</f>
        <v>0.45588285860732708</v>
      </c>
      <c r="N65">
        <v>-1.6798086264469951</v>
      </c>
      <c r="O65">
        <v>-2.416374344385494E-2</v>
      </c>
      <c r="Q65">
        <f t="shared" si="11"/>
        <v>168.66975759634695</v>
      </c>
      <c r="R65">
        <f t="shared" si="12"/>
        <v>126.06214630975099</v>
      </c>
      <c r="S65">
        <f t="shared" si="13"/>
        <v>97.121397225254299</v>
      </c>
      <c r="T65">
        <f t="shared" si="14"/>
        <v>82634.85724817554</v>
      </c>
      <c r="V65">
        <f t="shared" si="15"/>
        <v>-174.96466971912457</v>
      </c>
      <c r="W65">
        <f t="shared" si="16"/>
        <v>855.03054841616665</v>
      </c>
      <c r="X65">
        <f t="shared" si="17"/>
        <v>44.883205024013662</v>
      </c>
      <c r="Z65" cm="1">
        <f t="array" ref="Z65:AB65">simcorr(_xlfn.ANCHORARRAY($I$15))</f>
        <v>0.22887781328793758</v>
      </c>
      <c r="AA65">
        <v>-0.87914309191820605</v>
      </c>
      <c r="AB65">
        <v>0.66204569934758406</v>
      </c>
      <c r="AD65">
        <f t="shared" si="18"/>
        <v>163.7089943277964</v>
      </c>
      <c r="AE65">
        <f t="shared" si="19"/>
        <v>135.49021913314206</v>
      </c>
      <c r="AF65">
        <f t="shared" si="20"/>
        <v>108.05617188824787</v>
      </c>
      <c r="AG65">
        <f t="shared" si="21"/>
        <v>92054.893564794416</v>
      </c>
      <c r="AI65">
        <f t="shared" si="22"/>
        <v>-200.8161517749451</v>
      </c>
      <c r="AJ65">
        <f t="shared" si="23"/>
        <v>886.22088861711904</v>
      </c>
      <c r="AK65">
        <f t="shared" si="24"/>
        <v>44.939972726126143</v>
      </c>
      <c r="AM65" cm="1">
        <f t="array" ref="AM65:AO65">simcorr(_xlfn.ANCHORARRAY($I$15))</f>
        <v>0.46251733382604621</v>
      </c>
      <c r="AN65">
        <v>-0.71815890341112121</v>
      </c>
      <c r="AO65">
        <v>-0.85783540003723224</v>
      </c>
      <c r="AQ65">
        <f t="shared" si="25"/>
        <v>168.81698045650276</v>
      </c>
      <c r="AR65">
        <f t="shared" si="26"/>
        <v>137.46935354856947</v>
      </c>
      <c r="AS65">
        <f t="shared" si="27"/>
        <v>85.314574953179871</v>
      </c>
      <c r="AT65">
        <f t="shared" si="28"/>
        <v>91761.070961430101</v>
      </c>
      <c r="AV65">
        <f t="shared" si="29"/>
        <v>-194.11837475163134</v>
      </c>
      <c r="AW65">
        <f t="shared" si="30"/>
        <v>870.67410981841851</v>
      </c>
      <c r="AX65">
        <f t="shared" si="31"/>
        <v>56.737571658378506</v>
      </c>
      <c r="AZ65" cm="1">
        <f t="array" ref="AZ65:BB65">simcorr(_xlfn.ANCHORARRAY($I$15))</f>
        <v>3.451710848245447E-2</v>
      </c>
      <c r="BA65">
        <v>-1.3923711263181113</v>
      </c>
      <c r="BB65">
        <v>-0.5903866100561973</v>
      </c>
      <c r="BD65">
        <f t="shared" si="32"/>
        <v>159.57771401865119</v>
      </c>
      <c r="BE65">
        <f t="shared" si="33"/>
        <v>129.3688409839865</v>
      </c>
      <c r="BF65">
        <f t="shared" si="34"/>
        <v>88.93691752006302</v>
      </c>
      <c r="BG65">
        <f t="shared" si="35"/>
        <v>86707.198700961657</v>
      </c>
    </row>
    <row r="66" spans="1:59" x14ac:dyDescent="0.2">
      <c r="A66" s="141">
        <v>101.37934112548828</v>
      </c>
      <c r="B66" s="141">
        <v>95.103912353515625</v>
      </c>
      <c r="C66" s="141">
        <v>58.160812377929688</v>
      </c>
      <c r="E66">
        <f t="shared" si="1"/>
        <v>9.4229193872992278E-2</v>
      </c>
      <c r="F66">
        <f t="shared" si="37"/>
        <v>6.34388483789015E-2</v>
      </c>
      <c r="G66">
        <f t="shared" si="38"/>
        <v>9.0950493308502509E-2</v>
      </c>
      <c r="M66" cm="1">
        <f t="array" ref="M66:O66">simcorr(_xlfn.ANCHORARRAY($I$15))</f>
        <v>-0.7900498219827532</v>
      </c>
      <c r="N66">
        <v>-1.9252552579555124</v>
      </c>
      <c r="O66">
        <v>0.30308406019197093</v>
      </c>
      <c r="Q66">
        <f t="shared" si="11"/>
        <v>143.17912007213911</v>
      </c>
      <c r="R66">
        <f t="shared" si="12"/>
        <v>123.30550130366257</v>
      </c>
      <c r="S66">
        <f t="shared" si="13"/>
        <v>102.19074120069116</v>
      </c>
      <c r="T66">
        <f t="shared" si="14"/>
        <v>86189.549909438851</v>
      </c>
      <c r="V66">
        <f t="shared" si="15"/>
        <v>-214.98057720794543</v>
      </c>
      <c r="W66">
        <f t="shared" si="16"/>
        <v>911.74881369393825</v>
      </c>
      <c r="X66">
        <f t="shared" si="17"/>
        <v>44.491655483672957</v>
      </c>
      <c r="Z66" cm="1">
        <f t="array" ref="Z66:AB66">simcorr(_xlfn.ANCHORARRAY($I$15))</f>
        <v>-1.0221203296974108</v>
      </c>
      <c r="AA66">
        <v>0.60070456314152287</v>
      </c>
      <c r="AB66">
        <v>-1.0594123302024405</v>
      </c>
      <c r="AD66">
        <f t="shared" si="18"/>
        <v>138.8755241006894</v>
      </c>
      <c r="AE66">
        <f t="shared" si="19"/>
        <v>154.81100367578927</v>
      </c>
      <c r="AF66">
        <f t="shared" si="20"/>
        <v>82.682239256005303</v>
      </c>
      <c r="AG66">
        <f t="shared" si="21"/>
        <v>114971.87832054343</v>
      </c>
      <c r="AI66">
        <f t="shared" si="22"/>
        <v>-295.65839606039498</v>
      </c>
      <c r="AJ66">
        <f t="shared" si="23"/>
        <v>968.70791359605482</v>
      </c>
      <c r="AK66">
        <f t="shared" si="24"/>
        <v>73.352496379982568</v>
      </c>
      <c r="AM66" cm="1">
        <f t="array" ref="AM66:AO66">simcorr(_xlfn.ANCHORARRAY($I$15))</f>
        <v>-0.862226882527106</v>
      </c>
      <c r="AN66">
        <v>1.4366558073361393</v>
      </c>
      <c r="AO66">
        <v>-1.1963048117517987</v>
      </c>
      <c r="AQ66">
        <f t="shared" si="25"/>
        <v>141.82654489232817</v>
      </c>
      <c r="AR66">
        <f t="shared" si="26"/>
        <v>166.91889644316944</v>
      </c>
      <c r="AS66">
        <f t="shared" si="27"/>
        <v>80.941060755431252</v>
      </c>
      <c r="AT66">
        <f t="shared" si="28"/>
        <v>125700.67599762</v>
      </c>
      <c r="AV66">
        <f t="shared" si="29"/>
        <v>-316.52235708740659</v>
      </c>
      <c r="AW66">
        <f t="shared" si="30"/>
        <v>982.27967027429804</v>
      </c>
      <c r="AX66">
        <f t="shared" si="31"/>
        <v>81.922693647321196</v>
      </c>
      <c r="AZ66" cm="1">
        <f t="array" ref="AZ66:BB66">simcorr(_xlfn.ANCHORARRAY($I$15))</f>
        <v>1.8607892587488435</v>
      </c>
      <c r="BA66">
        <v>0.37332134784208876</v>
      </c>
      <c r="BB66">
        <v>-0.12119374430488727</v>
      </c>
      <c r="BD66">
        <f t="shared" si="32"/>
        <v>202.89625787096099</v>
      </c>
      <c r="BE66">
        <f t="shared" si="33"/>
        <v>151.67229232052355</v>
      </c>
      <c r="BF66">
        <f t="shared" si="34"/>
        <v>95.667230652268202</v>
      </c>
      <c r="BG66">
        <f t="shared" si="35"/>
        <v>92600.724733633353</v>
      </c>
    </row>
    <row r="67" spans="1:59" x14ac:dyDescent="0.2">
      <c r="A67" s="141">
        <v>108.98092651367188</v>
      </c>
      <c r="B67" s="141">
        <v>102.38088989257812</v>
      </c>
      <c r="C67" s="141">
        <v>56.437938690185547</v>
      </c>
      <c r="E67">
        <f t="shared" ref="E67:E120" si="41">LOG(A67/A66,EXP(1))</f>
        <v>7.2303546839216443E-2</v>
      </c>
      <c r="F67">
        <f t="shared" si="37"/>
        <v>7.37299649774006E-2</v>
      </c>
      <c r="G67">
        <f t="shared" si="38"/>
        <v>-3.007019693783505E-2</v>
      </c>
      <c r="M67" cm="1">
        <f t="array" ref="M67:O67">simcorr(_xlfn.ANCHORARRAY($I$15))</f>
        <v>0.14256483290915425</v>
      </c>
      <c r="N67">
        <v>2.0470430296007345E-2</v>
      </c>
      <c r="O67">
        <v>4.9717243811871328E-2</v>
      </c>
      <c r="Q67">
        <f t="shared" si="11"/>
        <v>161.86130809069255</v>
      </c>
      <c r="R67">
        <f t="shared" si="12"/>
        <v>146.92719529450409</v>
      </c>
      <c r="S67">
        <f t="shared" si="13"/>
        <v>98.243439603468232</v>
      </c>
      <c r="T67">
        <f t="shared" si="14"/>
        <v>103398.08752521445</v>
      </c>
      <c r="V67">
        <f t="shared" si="15"/>
        <v>-228.13596766425829</v>
      </c>
      <c r="W67">
        <f t="shared" si="16"/>
        <v>917.93803414699141</v>
      </c>
      <c r="X67">
        <f t="shared" si="17"/>
        <v>55.519359710269292</v>
      </c>
      <c r="Z67" cm="1">
        <f t="array" ref="Z67:AB67">simcorr(_xlfn.ANCHORARRAY($I$15))</f>
        <v>0.51401788733405884</v>
      </c>
      <c r="AA67">
        <v>-0.24179035206201763</v>
      </c>
      <c r="AB67">
        <v>-0.290184571096961</v>
      </c>
      <c r="AD67">
        <f t="shared" si="18"/>
        <v>169.96418666102315</v>
      </c>
      <c r="AE67">
        <f t="shared" si="19"/>
        <v>143.49677790024558</v>
      </c>
      <c r="AF67">
        <f t="shared" si="20"/>
        <v>93.186392595881145</v>
      </c>
      <c r="AG67">
        <f t="shared" si="21"/>
        <v>98119.854870630836</v>
      </c>
      <c r="AI67">
        <f t="shared" si="22"/>
        <v>-206.16919618589546</v>
      </c>
      <c r="AJ67">
        <f t="shared" si="23"/>
        <v>891.90334972354856</v>
      </c>
      <c r="AK67">
        <f t="shared" si="24"/>
        <v>55.544351347571535</v>
      </c>
      <c r="AM67" cm="1">
        <f t="array" ref="AM67:AO67">simcorr(_xlfn.ANCHORARRAY($I$15))</f>
        <v>1.3272537486686327</v>
      </c>
      <c r="AN67">
        <v>0.42878045868312631</v>
      </c>
      <c r="AO67">
        <v>-0.70346622958490201</v>
      </c>
      <c r="AQ67">
        <f t="shared" si="25"/>
        <v>189.148469827745</v>
      </c>
      <c r="AR67">
        <f t="shared" si="26"/>
        <v>152.43191123784865</v>
      </c>
      <c r="AS67">
        <f t="shared" si="27"/>
        <v>87.386962015002638</v>
      </c>
      <c r="AT67">
        <f t="shared" si="28"/>
        <v>101811.79637497975</v>
      </c>
      <c r="AV67">
        <f t="shared" si="29"/>
        <v>-192.22929307904914</v>
      </c>
      <c r="AW67">
        <f t="shared" si="30"/>
        <v>871.21481615163236</v>
      </c>
      <c r="AX67">
        <f t="shared" si="31"/>
        <v>61.459208197496295</v>
      </c>
      <c r="AZ67" cm="1">
        <f t="array" ref="AZ67:BB67">simcorr(_xlfn.ANCHORARRAY($I$15))</f>
        <v>-0.12288571279397446</v>
      </c>
      <c r="BA67">
        <v>-2.5821075314960886E-2</v>
      </c>
      <c r="BB67">
        <v>-0.75015265712437451</v>
      </c>
      <c r="BD67">
        <f t="shared" si="32"/>
        <v>156.30852743934744</v>
      </c>
      <c r="BE67">
        <f t="shared" si="33"/>
        <v>146.31578934939824</v>
      </c>
      <c r="BF67">
        <f t="shared" si="34"/>
        <v>86.754947598726702</v>
      </c>
      <c r="BG67">
        <f t="shared" si="35"/>
        <v>102757.29617285707</v>
      </c>
    </row>
    <row r="68" spans="1:59" x14ac:dyDescent="0.2">
      <c r="A68" s="141">
        <v>99.636970520019531</v>
      </c>
      <c r="B68" s="141">
        <v>104.95570373535156</v>
      </c>
      <c r="C68" s="141">
        <v>51.975120544433594</v>
      </c>
      <c r="E68">
        <f t="shared" si="41"/>
        <v>-8.9639595127547669E-2</v>
      </c>
      <c r="F68">
        <f t="shared" si="37"/>
        <v>2.4838318912018126E-2</v>
      </c>
      <c r="G68">
        <f t="shared" si="38"/>
        <v>-8.2376451154929059E-2</v>
      </c>
      <c r="M68" cm="1">
        <f t="array" ref="M68:O68">simcorr(_xlfn.ANCHORARRAY($I$15))</f>
        <v>-0.45186219555251417</v>
      </c>
      <c r="N68">
        <v>-0.97371053251607809</v>
      </c>
      <c r="O68">
        <v>-0.38596309657894767</v>
      </c>
      <c r="Q68">
        <f t="shared" si="11"/>
        <v>149.69049107761927</v>
      </c>
      <c r="R68">
        <f t="shared" si="12"/>
        <v>134.34092172351114</v>
      </c>
      <c r="S68">
        <f t="shared" si="13"/>
        <v>91.809005554516773</v>
      </c>
      <c r="T68">
        <f t="shared" si="14"/>
        <v>94263.738565832202</v>
      </c>
      <c r="V68">
        <f t="shared" si="15"/>
        <v>-224.89238382631953</v>
      </c>
      <c r="W68">
        <f t="shared" si="16"/>
        <v>915.24925446093414</v>
      </c>
      <c r="X68">
        <f t="shared" si="17"/>
        <v>54.16202320609375</v>
      </c>
      <c r="Z68" cm="1">
        <f t="array" ref="Z68:AB68">simcorr(_xlfn.ANCHORARRAY($I$15))</f>
        <v>-0.67192135697785771</v>
      </c>
      <c r="AA68">
        <v>8.695437814712631E-2</v>
      </c>
      <c r="AB68">
        <v>-0.27652676464541687</v>
      </c>
      <c r="AD68">
        <f t="shared" si="18"/>
        <v>145.42069815150398</v>
      </c>
      <c r="AE68">
        <f t="shared" si="19"/>
        <v>147.80976996432739</v>
      </c>
      <c r="AF68">
        <f t="shared" si="20"/>
        <v>93.38448124142694</v>
      </c>
      <c r="AG68">
        <f t="shared" si="21"/>
        <v>107636.6667370006</v>
      </c>
      <c r="AI68">
        <f t="shared" si="22"/>
        <v>-264.33721846771334</v>
      </c>
      <c r="AJ68">
        <f t="shared" si="23"/>
        <v>949.86119658770099</v>
      </c>
      <c r="AK68">
        <f t="shared" si="24"/>
        <v>60.802443327322301</v>
      </c>
      <c r="AM68" cm="1">
        <f t="array" ref="AM68:AO68">simcorr(_xlfn.ANCHORARRAY($I$15))</f>
        <v>-1.0428159378233541</v>
      </c>
      <c r="AN68">
        <v>-1.4854047507221826</v>
      </c>
      <c r="AO68">
        <v>-1.9361909468167458</v>
      </c>
      <c r="AQ68">
        <f t="shared" si="25"/>
        <v>138.49807791469937</v>
      </c>
      <c r="AR68">
        <f t="shared" si="26"/>
        <v>128.28919236002852</v>
      </c>
      <c r="AS68">
        <f t="shared" si="27"/>
        <v>72.145599242041172</v>
      </c>
      <c r="AT68">
        <f t="shared" si="28"/>
        <v>89633.357794500087</v>
      </c>
      <c r="AV68">
        <f t="shared" si="29"/>
        <v>-231.1267543364288</v>
      </c>
      <c r="AW68">
        <f t="shared" si="30"/>
        <v>911.34463709016006</v>
      </c>
      <c r="AX68">
        <f t="shared" si="31"/>
        <v>65.538322787443747</v>
      </c>
      <c r="AZ68" cm="1">
        <f t="array" ref="AZ68:BB68">simcorr(_xlfn.ANCHORARRAY($I$15))</f>
        <v>-1.3176851237531864</v>
      </c>
      <c r="BA68">
        <v>9.4121524901991771E-2</v>
      </c>
      <c r="BB68">
        <v>-2.2352029621694429</v>
      </c>
      <c r="BD68">
        <f t="shared" si="32"/>
        <v>133.5812355291464</v>
      </c>
      <c r="BE68">
        <f t="shared" si="33"/>
        <v>147.90522986664013</v>
      </c>
      <c r="BF68">
        <f t="shared" si="34"/>
        <v>68.868364886539695</v>
      </c>
      <c r="BG68">
        <f t="shared" si="35"/>
        <v>108431.95775622569</v>
      </c>
    </row>
    <row r="69" spans="1:59" x14ac:dyDescent="0.2">
      <c r="A69" s="141">
        <v>108.16740417480469</v>
      </c>
      <c r="B69" s="141">
        <v>108.57847595214844</v>
      </c>
      <c r="C69" s="141">
        <v>54.258110046386719</v>
      </c>
      <c r="E69">
        <f t="shared" si="41"/>
        <v>8.2146780033207162E-2</v>
      </c>
      <c r="F69">
        <f t="shared" si="37"/>
        <v>3.3934800245517947E-2</v>
      </c>
      <c r="G69">
        <f t="shared" si="38"/>
        <v>4.2987322171466641E-2</v>
      </c>
      <c r="M69" cm="1">
        <f t="array" ref="M69:O69">simcorr(_xlfn.ANCHORARRAY($I$15))</f>
        <v>-1.3789888941427586</v>
      </c>
      <c r="N69">
        <v>0.47565279862598914</v>
      </c>
      <c r="O69">
        <v>-1.3610796824642468</v>
      </c>
      <c r="Q69">
        <f t="shared" ref="Q69:Q120" si="42">I$20*EXP(I$4*1+I$5*SQRT(1)*M69)</f>
        <v>132.50866658448922</v>
      </c>
      <c r="R69">
        <f t="shared" ref="R69:R120" si="43">J$20*EXP(J$4*1+J$5*SQRT(1)*N69)</f>
        <v>153.07688352684059</v>
      </c>
      <c r="S69">
        <f t="shared" ref="S69:S120" si="44">K$20*EXP(K$4*1+K$5*SQRT(1)*O69)</f>
        <v>78.893797582512207</v>
      </c>
      <c r="T69">
        <f t="shared" ref="T69:T120" si="45">SUMPRODUCT(I$24:K$24,Q69:S69)</f>
        <v>114662.71297777207</v>
      </c>
      <c r="V69">
        <f t="shared" ref="V69:V120" si="46">$T69*I$12/Q69</f>
        <v>-309.03113027335775</v>
      </c>
      <c r="W69">
        <f t="shared" ref="W69:W120" si="47">$T69*J$12/R69</f>
        <v>977.04743422537229</v>
      </c>
      <c r="X69">
        <f t="shared" ref="X69:X120" si="48">$T69*K$12/S69</f>
        <v>76.668127021651927</v>
      </c>
      <c r="Z69" cm="1">
        <f t="array" ref="Z69:AB69">simcorr(_xlfn.ANCHORARRAY($I$15))</f>
        <v>0.71557603191513219</v>
      </c>
      <c r="AA69">
        <v>0.37569479176205567</v>
      </c>
      <c r="AB69">
        <v>0.20984202986064482</v>
      </c>
      <c r="AD69">
        <f t="shared" ref="AD69:AD120" si="49">I$20*EXP(I$4*1+I$5*SQRT(1)*Z69)</f>
        <v>174.52947436449244</v>
      </c>
      <c r="AE69">
        <f t="shared" ref="AE69:AE120" si="50">J$20*EXP(J$4*1+J$5*SQRT(1)*AA69)</f>
        <v>151.70472351894412</v>
      </c>
      <c r="AF69">
        <f t="shared" ref="AF69:AF120" si="51">K$20*EXP(K$4*1+K$5*SQRT(1)*AB69)</f>
        <v>100.71997363927699</v>
      </c>
      <c r="AG69">
        <f t="shared" ref="AG69:AG120" si="52">SUMPRODUCT(AD69:AF69,V69:X69)</f>
        <v>102009.68187777326</v>
      </c>
      <c r="AI69">
        <f t="shared" ref="AI69:AI120" si="53">$AG69*I$12/AD69</f>
        <v>-208.73578685453865</v>
      </c>
      <c r="AJ69">
        <f t="shared" ref="AJ69:AJ120" si="54">$AG69*J$12/AE69</f>
        <v>877.09237844568463</v>
      </c>
      <c r="AK69">
        <f t="shared" ref="AK69:AK120" si="55">$AG69*K$12/AF69</f>
        <v>53.427061896891352</v>
      </c>
      <c r="AM69" cm="1">
        <f t="array" ref="AM69:AO69">simcorr(_xlfn.ANCHORARRAY($I$15))</f>
        <v>2.2540476942882908</v>
      </c>
      <c r="AN69">
        <v>0.75142168401029052</v>
      </c>
      <c r="AO69">
        <v>1.7119873397591778</v>
      </c>
      <c r="AQ69">
        <f t="shared" ref="AQ69:AQ120" si="56">I$20*EXP(I$4*1+I$5*SQRT(1)*AM69)</f>
        <v>213.66518222134806</v>
      </c>
      <c r="AR69">
        <f t="shared" ref="AR69:AR120" si="57">J$20*EXP(J$4*1+J$5*SQRT(1)*AN69)</f>
        <v>156.92715751649558</v>
      </c>
      <c r="AS69">
        <f t="shared" ref="AS69:AS120" si="58">K$20*EXP(K$4*1+K$5*SQRT(1)*AO69)</f>
        <v>127.21677529590227</v>
      </c>
      <c r="AT69">
        <f t="shared" ref="AT69:AT120" si="59">SUMPRODUCT(AQ69:AS69,AI69:AK69)</f>
        <v>99836.862422529332</v>
      </c>
      <c r="AV69">
        <f t="shared" ref="AV69:AV120" si="60">$AT69*I$12/AQ69</f>
        <v>-166.87123007279141</v>
      </c>
      <c r="AW69">
        <f t="shared" ref="AW69:AW120" si="61">$AT69*J$12/AR69</f>
        <v>829.84286254721474</v>
      </c>
      <c r="AX69">
        <f t="shared" ref="AX69:AX120" si="62">$AT69*K$12/AS69</f>
        <v>41.398255744154866</v>
      </c>
      <c r="AZ69" cm="1">
        <f t="array" ref="AZ69:BB69">simcorr(_xlfn.ANCHORARRAY($I$15))</f>
        <v>-0.50500637490557865</v>
      </c>
      <c r="BA69">
        <v>-0.4696118225527241</v>
      </c>
      <c r="BB69">
        <v>-1.2513312587106378</v>
      </c>
      <c r="BD69">
        <f t="shared" ref="BD69:BD120" si="63">I$20*EXP(I$4*1+I$5*SQRT(1)*AZ69)</f>
        <v>148.64799313413613</v>
      </c>
      <c r="BE69">
        <f t="shared" ref="BE69:BE120" si="64">J$20*EXP(J$4*1+J$5*SQRT(1)*BA69)</f>
        <v>140.58190645451074</v>
      </c>
      <c r="BF69">
        <f t="shared" ref="BF69:BF120" si="65">K$20*EXP(K$4*1+K$5*SQRT(1)*BB69)</f>
        <v>80.251537585080712</v>
      </c>
      <c r="BG69">
        <f t="shared" ref="BG69:BG120" si="66">SUMPRODUCT(BD69:BF69,AV69:AX69)</f>
        <v>95178.091889219635</v>
      </c>
    </row>
    <row r="70" spans="1:59" x14ac:dyDescent="0.2">
      <c r="A70" s="141">
        <v>99.472076416015625</v>
      </c>
      <c r="B70" s="141">
        <v>108.69197082519531</v>
      </c>
      <c r="C70" s="141">
        <v>51.922119140625</v>
      </c>
      <c r="E70">
        <f t="shared" si="41"/>
        <v>-8.3803099966819727E-2</v>
      </c>
      <c r="F70">
        <f t="shared" si="37"/>
        <v>1.044733741318989E-3</v>
      </c>
      <c r="G70">
        <f t="shared" si="38"/>
        <v>-4.400758812977066E-2</v>
      </c>
      <c r="M70" cm="1">
        <f t="array" ref="M70:O70">simcorr(_xlfn.ANCHORARRAY($I$15))</f>
        <v>-1.5149410801165721</v>
      </c>
      <c r="N70">
        <v>-0.1903387421269585</v>
      </c>
      <c r="O70">
        <v>-0.47880737231956466</v>
      </c>
      <c r="Q70">
        <f t="shared" si="42"/>
        <v>130.16067785471859</v>
      </c>
      <c r="R70">
        <f t="shared" si="43"/>
        <v>144.16339935047324</v>
      </c>
      <c r="S70">
        <f t="shared" si="44"/>
        <v>90.49325190211654</v>
      </c>
      <c r="T70">
        <f t="shared" si="45"/>
        <v>107654.89836948807</v>
      </c>
      <c r="V70">
        <f t="shared" si="46"/>
        <v>-295.37810130604214</v>
      </c>
      <c r="W70">
        <f t="shared" si="47"/>
        <v>974.05129537577</v>
      </c>
      <c r="X70">
        <f t="shared" si="48"/>
        <v>62.755689031510244</v>
      </c>
      <c r="Z70" cm="1">
        <f t="array" ref="Z70:AB70">simcorr(_xlfn.ANCHORARRAY($I$15))</f>
        <v>1.8484894809660528</v>
      </c>
      <c r="AA70">
        <v>1.7559197265889246</v>
      </c>
      <c r="AB70">
        <v>1.4751206381928013</v>
      </c>
      <c r="AD70">
        <f t="shared" si="49"/>
        <v>202.56834225097211</v>
      </c>
      <c r="AE70">
        <f t="shared" si="50"/>
        <v>171.78909537753211</v>
      </c>
      <c r="AF70">
        <f t="shared" si="51"/>
        <v>122.61695410920831</v>
      </c>
      <c r="AG70">
        <f t="shared" si="52"/>
        <v>115192.05000718063</v>
      </c>
      <c r="AI70">
        <f t="shared" si="53"/>
        <v>-203.0837780322004</v>
      </c>
      <c r="AJ70">
        <f t="shared" si="54"/>
        <v>874.641262125308</v>
      </c>
      <c r="AK70">
        <f t="shared" si="55"/>
        <v>49.557282718392905</v>
      </c>
      <c r="AM70" cm="1">
        <f t="array" ref="AM70:AO70">simcorr(_xlfn.ANCHORARRAY($I$15))</f>
        <v>1.1432103540523133</v>
      </c>
      <c r="AN70">
        <v>0.55453524337625826</v>
      </c>
      <c r="AO70">
        <v>-1.3792044410680382E-3</v>
      </c>
      <c r="AQ70">
        <f t="shared" si="56"/>
        <v>184.62553715306211</v>
      </c>
      <c r="AR70">
        <f t="shared" si="57"/>
        <v>154.16848781438895</v>
      </c>
      <c r="AS70">
        <f t="shared" si="58"/>
        <v>97.466056184572864</v>
      </c>
      <c r="AT70">
        <f t="shared" si="59"/>
        <v>102177.82205744475</v>
      </c>
      <c r="AV70">
        <f t="shared" si="60"/>
        <v>-197.64651924515485</v>
      </c>
      <c r="AW70">
        <f t="shared" si="61"/>
        <v>864.4981656260677</v>
      </c>
      <c r="AX70">
        <f t="shared" si="62"/>
        <v>55.301734138326637</v>
      </c>
      <c r="AZ70" cm="1">
        <f t="array" ref="AZ70:BB70">simcorr(_xlfn.ANCHORARRAY($I$15))</f>
        <v>0.71153174775462258</v>
      </c>
      <c r="BA70">
        <v>0.7488313872455884</v>
      </c>
      <c r="BB70">
        <v>-1.4525720574904017</v>
      </c>
      <c r="BD70">
        <f t="shared" si="63"/>
        <v>174.43667672133134</v>
      </c>
      <c r="BE70">
        <f t="shared" si="64"/>
        <v>156.89054510716764</v>
      </c>
      <c r="BF70">
        <f t="shared" si="65"/>
        <v>77.779483897593735</v>
      </c>
      <c r="BG70">
        <f t="shared" si="66"/>
        <v>105456.12680647778</v>
      </c>
    </row>
    <row r="71" spans="1:59" x14ac:dyDescent="0.2">
      <c r="A71" s="141">
        <v>100.00764465332031</v>
      </c>
      <c r="B71" s="141">
        <v>107.23383331298828</v>
      </c>
      <c r="C71" s="141">
        <v>52.352424621582031</v>
      </c>
      <c r="E71">
        <f t="shared" si="41"/>
        <v>5.3696638563820098E-3</v>
      </c>
      <c r="F71">
        <f t="shared" si="37"/>
        <v>-1.3506117839866527E-2</v>
      </c>
      <c r="G71">
        <f t="shared" si="38"/>
        <v>8.2533647822176075E-3</v>
      </c>
      <c r="M71" cm="1">
        <f t="array" ref="M71:O71">simcorr(_xlfn.ANCHORARRAY($I$15))</f>
        <v>-0.96462480442563781</v>
      </c>
      <c r="N71">
        <v>-1.0899009303719429</v>
      </c>
      <c r="O71">
        <v>-0.24265195987567242</v>
      </c>
      <c r="Q71">
        <f t="shared" si="42"/>
        <v>139.92953382051383</v>
      </c>
      <c r="R71">
        <f t="shared" si="43"/>
        <v>132.94217488598198</v>
      </c>
      <c r="S71">
        <f t="shared" si="44"/>
        <v>93.877610320441207</v>
      </c>
      <c r="T71">
        <f t="shared" si="45"/>
        <v>95316.959414504599</v>
      </c>
      <c r="V71">
        <f t="shared" si="46"/>
        <v>-243.26806104615883</v>
      </c>
      <c r="W71">
        <f t="shared" si="47"/>
        <v>935.21281218454976</v>
      </c>
      <c r="X71">
        <f t="shared" si="48"/>
        <v>53.560380796885603</v>
      </c>
      <c r="Z71" cm="1">
        <f t="array" ref="Z71:AB71">simcorr(_xlfn.ANCHORARRAY($I$15))</f>
        <v>-2.1160071870506965</v>
      </c>
      <c r="AA71">
        <v>-0.75195750633463454</v>
      </c>
      <c r="AB71">
        <v>-1.6047076864741574</v>
      </c>
      <c r="AD71">
        <f t="shared" si="49"/>
        <v>120.26847352826121</v>
      </c>
      <c r="AE71">
        <f t="shared" si="50"/>
        <v>137.0514509941591</v>
      </c>
      <c r="AF71">
        <f t="shared" si="51"/>
        <v>75.961312758362013</v>
      </c>
      <c r="AG71">
        <f t="shared" si="52"/>
        <v>102983.31137518836</v>
      </c>
      <c r="AI71">
        <f t="shared" si="53"/>
        <v>-305.80131897115518</v>
      </c>
      <c r="AJ71">
        <f t="shared" si="54"/>
        <v>980.13582105566149</v>
      </c>
      <c r="AK71">
        <f t="shared" si="55"/>
        <v>71.517099513925857</v>
      </c>
      <c r="AM71" cm="1">
        <f t="array" ref="AM71:AO71">simcorr(_xlfn.ANCHORARRAY($I$15))</f>
        <v>-1.0847001627227981</v>
      </c>
      <c r="AN71">
        <v>5.3552582935670945E-2</v>
      </c>
      <c r="AO71">
        <v>-0.83745854203051184</v>
      </c>
      <c r="AQ71">
        <f t="shared" si="56"/>
        <v>137.73733008605279</v>
      </c>
      <c r="AR71">
        <f t="shared" si="57"/>
        <v>147.36570031207347</v>
      </c>
      <c r="AS71">
        <f t="shared" si="58"/>
        <v>85.585290703146427</v>
      </c>
      <c r="AT71">
        <f t="shared" si="59"/>
        <v>108438.95621108155</v>
      </c>
      <c r="AV71">
        <f t="shared" si="60"/>
        <v>-281.1628708898927</v>
      </c>
      <c r="AW71">
        <f t="shared" si="61"/>
        <v>959.82479232697085</v>
      </c>
      <c r="AX71">
        <f t="shared" si="62"/>
        <v>66.837731362874337</v>
      </c>
      <c r="AZ71" cm="1">
        <f t="array" ref="AZ71:BB71">simcorr(_xlfn.ANCHORARRAY($I$15))</f>
        <v>-0.27224328541888698</v>
      </c>
      <c r="BA71">
        <v>0.1843211692284589</v>
      </c>
      <c r="BB71">
        <v>0.86584542025191924</v>
      </c>
      <c r="BD71">
        <f t="shared" si="63"/>
        <v>153.26838563496815</v>
      </c>
      <c r="BE71">
        <f t="shared" si="64"/>
        <v>149.11189084556992</v>
      </c>
      <c r="BF71">
        <f t="shared" si="65"/>
        <v>111.53487060835612</v>
      </c>
      <c r="BG71">
        <f t="shared" si="66"/>
        <v>107482.64806185852</v>
      </c>
    </row>
    <row r="72" spans="1:59" x14ac:dyDescent="0.2">
      <c r="A72" s="141">
        <v>100.88026428222656</v>
      </c>
      <c r="B72" s="141">
        <v>109.72889709472656</v>
      </c>
      <c r="C72" s="141">
        <v>54.266963958740234</v>
      </c>
      <c r="E72">
        <f t="shared" si="41"/>
        <v>8.6876818221298443E-3</v>
      </c>
      <c r="F72">
        <f t="shared" si="37"/>
        <v>2.3000943764254631E-2</v>
      </c>
      <c r="G72">
        <f t="shared" si="38"/>
        <v>3.5917391397965848E-2</v>
      </c>
      <c r="M72" cm="1">
        <f t="array" ref="M72:O72">simcorr(_xlfn.ANCHORARRAY($I$15))</f>
        <v>0.3410996946733893</v>
      </c>
      <c r="N72">
        <v>-0.6193914424908723</v>
      </c>
      <c r="O72">
        <v>1.0822536525471598</v>
      </c>
      <c r="Q72">
        <f t="shared" si="42"/>
        <v>166.1428824619538</v>
      </c>
      <c r="R72">
        <f t="shared" si="43"/>
        <v>138.69788003266862</v>
      </c>
      <c r="S72">
        <f t="shared" si="44"/>
        <v>115.35146578832449</v>
      </c>
      <c r="T72">
        <f t="shared" si="45"/>
        <v>95811.518356361834</v>
      </c>
      <c r="V72">
        <f t="shared" si="46"/>
        <v>-205.9492821884968</v>
      </c>
      <c r="W72">
        <f t="shared" si="47"/>
        <v>901.05426547428851</v>
      </c>
      <c r="X72">
        <f t="shared" si="48"/>
        <v>43.815735586113099</v>
      </c>
      <c r="Z72" cm="1">
        <f t="array" ref="Z72:AB72">simcorr(_xlfn.ANCHORARRAY($I$15))</f>
        <v>0.58637682646576939</v>
      </c>
      <c r="AA72">
        <v>0.3328504388735507</v>
      </c>
      <c r="AB72">
        <v>1.8538027891547848E-2</v>
      </c>
      <c r="AD72">
        <f t="shared" si="49"/>
        <v>171.58920966339667</v>
      </c>
      <c r="AE72">
        <f t="shared" si="50"/>
        <v>151.12035577245251</v>
      </c>
      <c r="AF72">
        <f t="shared" si="51"/>
        <v>97.768343504276245</v>
      </c>
      <c r="AG72">
        <f t="shared" si="52"/>
        <v>105112.75849496799</v>
      </c>
      <c r="AI72">
        <f t="shared" si="53"/>
        <v>-218.77100430351808</v>
      </c>
      <c r="AJ72">
        <f t="shared" si="54"/>
        <v>907.26783329920181</v>
      </c>
      <c r="AK72">
        <f t="shared" si="55"/>
        <v>56.71431337441215</v>
      </c>
      <c r="AM72" cm="1">
        <f t="array" ref="AM72:AO72">simcorr(_xlfn.ANCHORARRAY($I$15))</f>
        <v>0.40304235441920111</v>
      </c>
      <c r="AN72">
        <v>0.28248613771720943</v>
      </c>
      <c r="AO72">
        <v>-0.37733789340947715</v>
      </c>
      <c r="AQ72">
        <f t="shared" si="56"/>
        <v>167.50177028711136</v>
      </c>
      <c r="AR72">
        <f t="shared" si="57"/>
        <v>150.43629870689139</v>
      </c>
      <c r="AS72">
        <f t="shared" si="58"/>
        <v>91.932205577695427</v>
      </c>
      <c r="AT72">
        <f t="shared" si="59"/>
        <v>105055.35618535863</v>
      </c>
      <c r="AV72">
        <f t="shared" si="60"/>
        <v>-223.98714754194452</v>
      </c>
      <c r="AW72">
        <f t="shared" si="61"/>
        <v>910.89560624144303</v>
      </c>
      <c r="AX72">
        <f t="shared" si="62"/>
        <v>60.281773661771552</v>
      </c>
      <c r="AZ72" cm="1">
        <f t="array" ref="AZ72:BB72">simcorr(_xlfn.ANCHORARRAY($I$15))</f>
        <v>-1.3042242050056061</v>
      </c>
      <c r="BA72">
        <v>-1.2353826654623357</v>
      </c>
      <c r="BB72">
        <v>-0.33925029755921826</v>
      </c>
      <c r="BD72">
        <f t="shared" si="63"/>
        <v>133.81790737114335</v>
      </c>
      <c r="BE72">
        <f t="shared" si="64"/>
        <v>131.21132273833973</v>
      </c>
      <c r="BF72">
        <f t="shared" si="65"/>
        <v>92.478218225853539</v>
      </c>
      <c r="BG72">
        <f t="shared" si="66"/>
        <v>95121.07702912188</v>
      </c>
    </row>
    <row r="73" spans="1:59" x14ac:dyDescent="0.2">
      <c r="A73" s="141">
        <v>108.17306518554688</v>
      </c>
      <c r="B73" s="141">
        <v>109.48291015625</v>
      </c>
      <c r="C73" s="141">
        <v>48.309886932373047</v>
      </c>
      <c r="E73">
        <f t="shared" si="41"/>
        <v>6.9798088562706126E-2</v>
      </c>
      <c r="F73">
        <f t="shared" si="37"/>
        <v>-2.2442864260891243E-3</v>
      </c>
      <c r="G73">
        <f t="shared" si="38"/>
        <v>-0.1162794051370018</v>
      </c>
      <c r="M73" cm="1">
        <f t="array" ref="M73:O73">simcorr(_xlfn.ANCHORARRAY($I$15))</f>
        <v>-0.80454939427836758</v>
      </c>
      <c r="N73">
        <v>-0.53407524656741268</v>
      </c>
      <c r="O73">
        <v>0.41204372228698899</v>
      </c>
      <c r="Q73">
        <f t="shared" si="42"/>
        <v>142.90637124979222</v>
      </c>
      <c r="R73">
        <f t="shared" si="43"/>
        <v>139.76792633121281</v>
      </c>
      <c r="S73">
        <f t="shared" si="44"/>
        <v>103.93666808525983</v>
      </c>
      <c r="T73">
        <f t="shared" si="45"/>
        <v>101457.64400882521</v>
      </c>
      <c r="V73">
        <f t="shared" si="46"/>
        <v>-253.54641981738084</v>
      </c>
      <c r="W73">
        <f t="shared" si="47"/>
        <v>946.84807085592593</v>
      </c>
      <c r="X73">
        <f t="shared" si="48"/>
        <v>51.493390087040147</v>
      </c>
      <c r="Z73" cm="1">
        <f t="array" ref="Z73:AB73">simcorr(_xlfn.ANCHORARRAY($I$15))</f>
        <v>-0.14560543312764024</v>
      </c>
      <c r="AA73">
        <v>-0.94281286785427565</v>
      </c>
      <c r="AB73">
        <v>0.17765275335570802</v>
      </c>
      <c r="AD73">
        <f t="shared" si="49"/>
        <v>155.84221283421172</v>
      </c>
      <c r="AE73">
        <f t="shared" si="50"/>
        <v>134.7153510406948</v>
      </c>
      <c r="AF73">
        <f t="shared" si="51"/>
        <v>100.21716183849033</v>
      </c>
      <c r="AG73">
        <f t="shared" si="52"/>
        <v>93202.256534993459</v>
      </c>
      <c r="AI73">
        <f t="shared" si="53"/>
        <v>-213.58247849560266</v>
      </c>
      <c r="AJ73">
        <f t="shared" si="54"/>
        <v>902.4276375036261</v>
      </c>
      <c r="AK73">
        <f t="shared" si="55"/>
        <v>49.059128606747812</v>
      </c>
      <c r="AM73" cm="1">
        <f t="array" ref="AM73:AO73">simcorr(_xlfn.ANCHORARRAY($I$15))</f>
        <v>-0.33697155414868085</v>
      </c>
      <c r="AN73">
        <v>0.29190914504777671</v>
      </c>
      <c r="AO73">
        <v>-1.0883892332518605</v>
      </c>
      <c r="AQ73">
        <f t="shared" si="56"/>
        <v>151.96928888650001</v>
      </c>
      <c r="AR73">
        <f t="shared" si="57"/>
        <v>150.56404780646361</v>
      </c>
      <c r="AS73">
        <f t="shared" si="58"/>
        <v>82.310574646699976</v>
      </c>
      <c r="AT73">
        <f t="shared" si="59"/>
        <v>107453.26564666482</v>
      </c>
      <c r="AV73">
        <f t="shared" si="60"/>
        <v>-252.51552740277387</v>
      </c>
      <c r="AW73">
        <f t="shared" si="61"/>
        <v>930.89647157102115</v>
      </c>
      <c r="AX73">
        <f t="shared" si="62"/>
        <v>68.86514830817805</v>
      </c>
      <c r="AZ73" cm="1">
        <f t="array" ref="AZ73:BB73">simcorr(_xlfn.ANCHORARRAY($I$15))</f>
        <v>0.10578866958572053</v>
      </c>
      <c r="BA73">
        <v>-0.35535959736284717</v>
      </c>
      <c r="BB73">
        <v>-0.5330400848322715</v>
      </c>
      <c r="BD73">
        <f t="shared" si="63"/>
        <v>161.08039680856828</v>
      </c>
      <c r="BE73">
        <f t="shared" si="64"/>
        <v>142.03623395840424</v>
      </c>
      <c r="BF73">
        <f t="shared" si="65"/>
        <v>89.733428294761694</v>
      </c>
      <c r="BG73">
        <f t="shared" si="66"/>
        <v>97725.23352047088</v>
      </c>
    </row>
    <row r="74" spans="1:59" x14ac:dyDescent="0.2">
      <c r="A74" s="141">
        <v>97.952583312988281</v>
      </c>
      <c r="B74" s="141">
        <v>100.06742095947266</v>
      </c>
      <c r="C74" s="141">
        <v>40.004199981689453</v>
      </c>
      <c r="E74">
        <f t="shared" si="41"/>
        <v>-9.9248882148844086E-2</v>
      </c>
      <c r="F74">
        <f t="shared" si="37"/>
        <v>-8.9924297038057405E-2</v>
      </c>
      <c r="G74">
        <f t="shared" si="38"/>
        <v>-0.18865178995937978</v>
      </c>
      <c r="M74" cm="1">
        <f t="array" ref="M74:O74">simcorr(_xlfn.ANCHORARRAY($I$15))</f>
        <v>0.78778232507180024</v>
      </c>
      <c r="N74">
        <v>-0.39868604265406876</v>
      </c>
      <c r="O74">
        <v>0.36937820220887835</v>
      </c>
      <c r="Q74">
        <f t="shared" si="42"/>
        <v>176.19460904688498</v>
      </c>
      <c r="R74">
        <f t="shared" si="43"/>
        <v>141.48296496743461</v>
      </c>
      <c r="S74">
        <f t="shared" si="44"/>
        <v>103.24948710812228</v>
      </c>
      <c r="T74">
        <f t="shared" si="45"/>
        <v>95412.170048544678</v>
      </c>
      <c r="V74">
        <f t="shared" si="46"/>
        <v>-193.39064330347688</v>
      </c>
      <c r="W74">
        <f t="shared" si="47"/>
        <v>879.63533842100628</v>
      </c>
      <c r="X74">
        <f t="shared" si="48"/>
        <v>48.747390517484817</v>
      </c>
      <c r="Z74" cm="1">
        <f t="array" ref="Z74:AB74">simcorr(_xlfn.ANCHORARRAY($I$15))</f>
        <v>-0.3753066927391428</v>
      </c>
      <c r="AA74">
        <v>0.54896930073345884</v>
      </c>
      <c r="AB74">
        <v>-0.10110022091838011</v>
      </c>
      <c r="AD74">
        <f t="shared" si="49"/>
        <v>151.20510017230072</v>
      </c>
      <c r="AE74">
        <f t="shared" si="50"/>
        <v>154.09120964697183</v>
      </c>
      <c r="AF74">
        <f t="shared" si="51"/>
        <v>95.966569305927592</v>
      </c>
      <c r="AG74">
        <f t="shared" si="52"/>
        <v>110980.54158300771</v>
      </c>
      <c r="AI74">
        <f t="shared" si="53"/>
        <v>-262.12274087104868</v>
      </c>
      <c r="AJ74">
        <f t="shared" si="54"/>
        <v>939.44643489750388</v>
      </c>
      <c r="AK74">
        <f t="shared" si="55"/>
        <v>61.004570282158532</v>
      </c>
      <c r="AM74" cm="1">
        <f t="array" ref="AM74:AO74">simcorr(_xlfn.ANCHORARRAY($I$15))</f>
        <v>-1.2485077842043633</v>
      </c>
      <c r="AN74">
        <v>-1.5163211588261736</v>
      </c>
      <c r="AO74">
        <v>-1.5245642236480461</v>
      </c>
      <c r="AQ74">
        <f t="shared" si="56"/>
        <v>134.80198970582677</v>
      </c>
      <c r="AR74">
        <f t="shared" si="57"/>
        <v>127.93240797450527</v>
      </c>
      <c r="AS74">
        <f t="shared" si="58"/>
        <v>76.913744946822618</v>
      </c>
      <c r="AT74">
        <f t="shared" si="59"/>
        <v>89543.067522212223</v>
      </c>
      <c r="AV74">
        <f t="shared" si="60"/>
        <v>-237.22473300311327</v>
      </c>
      <c r="AW74">
        <f t="shared" si="61"/>
        <v>912.96565719120542</v>
      </c>
      <c r="AX74">
        <f t="shared" si="62"/>
        <v>61.413452423017453</v>
      </c>
      <c r="AZ74" cm="1">
        <f t="array" ref="AZ74:BB74">simcorr(_xlfn.ANCHORARRAY($I$15))</f>
        <v>-0.70916147506736771</v>
      </c>
      <c r="BA74">
        <v>-1.2043039491305201</v>
      </c>
      <c r="BB74">
        <v>-1.3566666958576952</v>
      </c>
      <c r="BD74">
        <f t="shared" si="63"/>
        <v>144.71027636926783</v>
      </c>
      <c r="BE74">
        <f t="shared" si="64"/>
        <v>131.57917530963752</v>
      </c>
      <c r="BF74">
        <f t="shared" si="65"/>
        <v>78.947946453921958</v>
      </c>
      <c r="BG74">
        <f t="shared" si="66"/>
        <v>90646.877538176617</v>
      </c>
    </row>
    <row r="75" spans="1:59" x14ac:dyDescent="0.2">
      <c r="A75" s="141">
        <v>84.359161376953125</v>
      </c>
      <c r="B75" s="141">
        <v>97.212882995605469</v>
      </c>
      <c r="C75" s="141">
        <v>29.952686309814453</v>
      </c>
      <c r="E75">
        <f t="shared" si="41"/>
        <v>-0.14940010327763797</v>
      </c>
      <c r="F75">
        <f t="shared" si="37"/>
        <v>-2.8940924614984299E-2</v>
      </c>
      <c r="G75">
        <f t="shared" si="38"/>
        <v>-0.28936543445577462</v>
      </c>
      <c r="M75" cm="1">
        <f t="array" ref="M75:O75">simcorr(_xlfn.ANCHORARRAY($I$15))</f>
        <v>-1.5139063778958408</v>
      </c>
      <c r="N75">
        <v>-1.5743673226934549</v>
      </c>
      <c r="O75">
        <v>-2.280391943521916</v>
      </c>
      <c r="Q75">
        <f t="shared" si="42"/>
        <v>130.1783898185366</v>
      </c>
      <c r="R75">
        <f t="shared" si="43"/>
        <v>127.26521646543721</v>
      </c>
      <c r="S75">
        <f t="shared" si="44"/>
        <v>68.386203397873487</v>
      </c>
      <c r="T75">
        <f t="shared" si="45"/>
        <v>90924.057076315919</v>
      </c>
      <c r="V75">
        <f t="shared" si="46"/>
        <v>-249.43891649291717</v>
      </c>
      <c r="W75">
        <f t="shared" si="47"/>
        <v>931.90605316507367</v>
      </c>
      <c r="X75">
        <f t="shared" si="48"/>
        <v>70.136778525843681</v>
      </c>
      <c r="Z75" cm="1">
        <f t="array" ref="Z75:AB75">simcorr(_xlfn.ANCHORARRAY($I$15))</f>
        <v>-0.35716664541687676</v>
      </c>
      <c r="AA75">
        <v>-1.8343927311435724</v>
      </c>
      <c r="AB75">
        <v>0.78716704703654317</v>
      </c>
      <c r="AD75">
        <f t="shared" si="49"/>
        <v>151.56623132247336</v>
      </c>
      <c r="AE75">
        <f t="shared" si="50"/>
        <v>124.31889257730451</v>
      </c>
      <c r="AF75">
        <f t="shared" si="51"/>
        <v>110.17881529637199</v>
      </c>
      <c r="AG75">
        <f t="shared" si="52"/>
        <v>85774.599164257495</v>
      </c>
      <c r="AI75">
        <f t="shared" si="53"/>
        <v>-202.1066232497476</v>
      </c>
      <c r="AJ75">
        <f t="shared" si="54"/>
        <v>899.96291081647917</v>
      </c>
      <c r="AK75">
        <f t="shared" si="55"/>
        <v>41.06729528729597</v>
      </c>
      <c r="AM75" cm="1">
        <f t="array" ref="AM75:AO75">simcorr(_xlfn.ANCHORARRAY($I$15))</f>
        <v>0.33120710690610061</v>
      </c>
      <c r="AN75">
        <v>0.35786143102189905</v>
      </c>
      <c r="AO75">
        <v>0.49309903107217035</v>
      </c>
      <c r="AQ75">
        <f t="shared" si="56"/>
        <v>165.92688374183228</v>
      </c>
      <c r="AR75">
        <f t="shared" si="57"/>
        <v>151.46121460953026</v>
      </c>
      <c r="AS75">
        <f t="shared" si="58"/>
        <v>105.25478703571974</v>
      </c>
      <c r="AT75">
        <f t="shared" si="59"/>
        <v>107097.08281597447</v>
      </c>
      <c r="AV75">
        <f t="shared" si="60"/>
        <v>-230.50756628932004</v>
      </c>
      <c r="AW75">
        <f t="shared" si="61"/>
        <v>922.31496101110724</v>
      </c>
      <c r="AX75">
        <f t="shared" si="62"/>
        <v>53.674905257031782</v>
      </c>
      <c r="AZ75" cm="1">
        <f t="array" ref="AZ75:BB75">simcorr(_xlfn.ANCHORARRAY($I$15))</f>
        <v>0.51444266787772908</v>
      </c>
      <c r="BA75">
        <v>0.73422491790085842</v>
      </c>
      <c r="BB75">
        <v>0.541739511108426</v>
      </c>
      <c r="BD75">
        <f t="shared" si="63"/>
        <v>169.97368124965814</v>
      </c>
      <c r="BE75">
        <f t="shared" si="64"/>
        <v>156.68425058971721</v>
      </c>
      <c r="BF75">
        <f t="shared" si="65"/>
        <v>106.05378900940293</v>
      </c>
      <c r="BG75">
        <f t="shared" si="66"/>
        <v>111024.4359528432</v>
      </c>
    </row>
    <row r="76" spans="1:59" x14ac:dyDescent="0.2">
      <c r="A76" s="141">
        <v>95.48486328125</v>
      </c>
      <c r="B76" s="141">
        <v>104.16803741455078</v>
      </c>
      <c r="C76" s="141">
        <v>36.657932281494141</v>
      </c>
      <c r="E76">
        <f t="shared" si="41"/>
        <v>0.1238843206937479</v>
      </c>
      <c r="F76">
        <f t="shared" si="37"/>
        <v>6.9102095810803732E-2</v>
      </c>
      <c r="G76">
        <f t="shared" si="38"/>
        <v>0.20201082455464067</v>
      </c>
      <c r="M76" cm="1">
        <f t="array" ref="M76:O76">simcorr(_xlfn.ANCHORARRAY($I$15))</f>
        <v>0.86845106105207126</v>
      </c>
      <c r="N76">
        <v>0.4094152425604401</v>
      </c>
      <c r="O76">
        <v>-0.53815406697018986</v>
      </c>
      <c r="Q76">
        <f t="shared" si="42"/>
        <v>178.07368987569834</v>
      </c>
      <c r="R76">
        <f t="shared" si="43"/>
        <v>152.16623614261425</v>
      </c>
      <c r="S76">
        <f t="shared" si="44"/>
        <v>89.662109209266362</v>
      </c>
      <c r="T76">
        <f t="shared" si="45"/>
        <v>104041.72853710892</v>
      </c>
      <c r="V76">
        <f t="shared" si="46"/>
        <v>-208.65658825411492</v>
      </c>
      <c r="W76">
        <f t="shared" si="47"/>
        <v>891.85100860357295</v>
      </c>
      <c r="X76">
        <f t="shared" si="48"/>
        <v>61.211653323746418</v>
      </c>
      <c r="Z76" cm="1">
        <f t="array" ref="Z76:AB76">simcorr(_xlfn.ANCHORARRAY($I$15))</f>
        <v>0.6933500207588793</v>
      </c>
      <c r="AA76">
        <v>-0.13161074429163752</v>
      </c>
      <c r="AB76">
        <v>-0.13904797638784167</v>
      </c>
      <c r="AD76">
        <f t="shared" si="49"/>
        <v>174.02009920135509</v>
      </c>
      <c r="AE76">
        <f t="shared" si="50"/>
        <v>144.92808127568128</v>
      </c>
      <c r="AF76">
        <f t="shared" si="51"/>
        <v>95.40203483068187</v>
      </c>
      <c r="AG76">
        <f t="shared" si="52"/>
        <v>98783.531556135247</v>
      </c>
      <c r="AI76">
        <f t="shared" si="53"/>
        <v>-202.72599344232893</v>
      </c>
      <c r="AJ76">
        <f t="shared" si="54"/>
        <v>889.06815148693022</v>
      </c>
      <c r="AK76">
        <f t="shared" si="55"/>
        <v>54.621347821285376</v>
      </c>
      <c r="AM76" cm="1">
        <f t="array" ref="AM76:AO76">simcorr(_xlfn.ANCHORARRAY($I$15))</f>
        <v>0.92065940050822559</v>
      </c>
      <c r="AN76">
        <v>1.8905446859989565</v>
      </c>
      <c r="AO76">
        <v>3.2455726543999419E-2</v>
      </c>
      <c r="AQ76">
        <f t="shared" si="56"/>
        <v>179.30048865442026</v>
      </c>
      <c r="AR76">
        <f t="shared" si="57"/>
        <v>173.88508221226354</v>
      </c>
      <c r="AS76">
        <f t="shared" si="58"/>
        <v>97.980131135058556</v>
      </c>
      <c r="AT76">
        <f t="shared" si="59"/>
        <v>123598.62574875087</v>
      </c>
      <c r="AV76">
        <f t="shared" si="60"/>
        <v>-246.18209870330551</v>
      </c>
      <c r="AW76">
        <f t="shared" si="61"/>
        <v>927.15931147669608</v>
      </c>
      <c r="AX76">
        <f t="shared" si="62"/>
        <v>66.544340864842454</v>
      </c>
      <c r="AZ76" cm="1">
        <f t="array" ref="AZ76:BB76">simcorr(_xlfn.ANCHORARRAY($I$15))</f>
        <v>-0.39821297990722021</v>
      </c>
      <c r="BA76">
        <v>-0.54586657672605088</v>
      </c>
      <c r="BB76">
        <v>0.22292943622618683</v>
      </c>
      <c r="BD76">
        <f t="shared" si="63"/>
        <v>150.75031197909749</v>
      </c>
      <c r="BE76">
        <f t="shared" si="64"/>
        <v>139.61954780959178</v>
      </c>
      <c r="BF76">
        <f t="shared" si="65"/>
        <v>100.92512578117343</v>
      </c>
      <c r="BG76">
        <f t="shared" si="66"/>
        <v>99053.531604445991</v>
      </c>
    </row>
    <row r="77" spans="1:59" x14ac:dyDescent="0.2">
      <c r="A77" s="141">
        <v>94.982940673828125</v>
      </c>
      <c r="B77" s="141">
        <v>103.12790679931641</v>
      </c>
      <c r="C77" s="141">
        <v>35.869068145751953</v>
      </c>
      <c r="E77">
        <f t="shared" si="41"/>
        <v>-5.2704316303649797E-3</v>
      </c>
      <c r="F77">
        <f t="shared" si="37"/>
        <v>-1.00353081989714E-2</v>
      </c>
      <c r="G77">
        <f t="shared" si="38"/>
        <v>-2.1754525688254873E-2</v>
      </c>
      <c r="M77" cm="1">
        <f t="array" ref="M77:O77">simcorr(_xlfn.ANCHORARRAY($I$15))</f>
        <v>0.41218862647901927</v>
      </c>
      <c r="N77">
        <v>0.96252264878816918</v>
      </c>
      <c r="O77">
        <v>1.0930036861160746</v>
      </c>
      <c r="Q77">
        <f t="shared" si="42"/>
        <v>167.70335923100376</v>
      </c>
      <c r="R77">
        <f t="shared" si="43"/>
        <v>159.9398548954446</v>
      </c>
      <c r="S77">
        <f t="shared" si="44"/>
        <v>115.54442293367279</v>
      </c>
      <c r="T77">
        <f t="shared" si="45"/>
        <v>114963.44182513417</v>
      </c>
      <c r="V77">
        <f t="shared" si="46"/>
        <v>-244.8174084551311</v>
      </c>
      <c r="W77">
        <f t="shared" si="47"/>
        <v>937.57519101224136</v>
      </c>
      <c r="X77">
        <f t="shared" si="48"/>
        <v>52.486337836513549</v>
      </c>
      <c r="Z77" cm="1">
        <f t="array" ref="Z77:AB77">simcorr(_xlfn.ANCHORARRAY($I$15))</f>
        <v>0.45241409130626886</v>
      </c>
      <c r="AA77">
        <v>0.68440260998507463</v>
      </c>
      <c r="AB77">
        <v>0.10494855519010651</v>
      </c>
      <c r="AD77">
        <f t="shared" si="49"/>
        <v>168.59283475395932</v>
      </c>
      <c r="AE77">
        <f t="shared" si="50"/>
        <v>155.98262352448643</v>
      </c>
      <c r="AF77">
        <f t="shared" si="51"/>
        <v>99.090705784151893</v>
      </c>
      <c r="AG77">
        <f t="shared" si="52"/>
        <v>110171.88541723798</v>
      </c>
      <c r="AI77">
        <f t="shared" si="53"/>
        <v>-233.37588055627219</v>
      </c>
      <c r="AJ77">
        <f t="shared" si="54"/>
        <v>921.29265432099464</v>
      </c>
      <c r="AK77">
        <f t="shared" si="55"/>
        <v>58.650721907808851</v>
      </c>
      <c r="AM77" cm="1">
        <f t="array" ref="AM77:AO77">simcorr(_xlfn.ANCHORARRAY($I$15))</f>
        <v>0.89308438218111552</v>
      </c>
      <c r="AN77">
        <v>0.72125576302089045</v>
      </c>
      <c r="AO77">
        <v>3.0667837665655813</v>
      </c>
      <c r="AQ77">
        <f t="shared" si="56"/>
        <v>178.65147762571414</v>
      </c>
      <c r="AR77">
        <f t="shared" si="57"/>
        <v>156.50130804971644</v>
      </c>
      <c r="AS77">
        <f t="shared" si="58"/>
        <v>157.0448793878615</v>
      </c>
      <c r="AT77">
        <f t="shared" si="59"/>
        <v>111701.35514227356</v>
      </c>
      <c r="AV77">
        <f t="shared" si="60"/>
        <v>-223.29352526188856</v>
      </c>
      <c r="AW77">
        <f t="shared" si="61"/>
        <v>930.98678734082057</v>
      </c>
      <c r="AX77">
        <f t="shared" si="62"/>
        <v>37.520633602896773</v>
      </c>
      <c r="AZ77" cm="1">
        <f t="array" ref="AZ77:BB77">simcorr(_xlfn.ANCHORARRAY($I$15))</f>
        <v>0.41452903883397646</v>
      </c>
      <c r="BA77">
        <v>-0.69357313696611445</v>
      </c>
      <c r="BB77">
        <v>-7.557244913964381E-2</v>
      </c>
      <c r="BD77">
        <f t="shared" si="63"/>
        <v>167.7549821983512</v>
      </c>
      <c r="BE77">
        <f t="shared" si="64"/>
        <v>137.77414444551644</v>
      </c>
      <c r="BF77">
        <f t="shared" si="65"/>
        <v>96.348214638895016</v>
      </c>
      <c r="BG77">
        <f t="shared" si="66"/>
        <v>94422.352820405547</v>
      </c>
    </row>
    <row r="78" spans="1:59" x14ac:dyDescent="0.2">
      <c r="A78" s="141">
        <v>93.073898315429688</v>
      </c>
      <c r="B78" s="141">
        <v>106.3751220703125</v>
      </c>
      <c r="C78" s="141">
        <v>35.961437225341797</v>
      </c>
      <c r="E78">
        <f t="shared" si="41"/>
        <v>-2.0303520457479567E-2</v>
      </c>
      <c r="F78">
        <f t="shared" si="37"/>
        <v>3.100170303740209E-2</v>
      </c>
      <c r="G78">
        <f t="shared" si="38"/>
        <v>2.5718635843393792E-3</v>
      </c>
      <c r="M78" cm="1">
        <f t="array" ref="M78:O78">simcorr(_xlfn.ANCHORARRAY($I$15))</f>
        <v>0.58338509481728384</v>
      </c>
      <c r="N78">
        <v>1.0480358554305016</v>
      </c>
      <c r="O78">
        <v>-0.82655957849210715</v>
      </c>
      <c r="Q78">
        <f t="shared" si="42"/>
        <v>171.52171504177485</v>
      </c>
      <c r="R78">
        <f t="shared" si="43"/>
        <v>161.17664218022986</v>
      </c>
      <c r="S78">
        <f t="shared" si="44"/>
        <v>85.730440785583852</v>
      </c>
      <c r="T78">
        <f t="shared" si="45"/>
        <v>113587.68101985047</v>
      </c>
      <c r="V78">
        <f t="shared" si="46"/>
        <v>-236.50287445950747</v>
      </c>
      <c r="W78">
        <f t="shared" si="47"/>
        <v>919.24690575045418</v>
      </c>
      <c r="X78">
        <f t="shared" si="48"/>
        <v>69.892677573143871</v>
      </c>
      <c r="Z78" cm="1">
        <f t="array" ref="Z78:AB78">simcorr(_xlfn.ANCHORARRAY($I$15))</f>
        <v>-0.14363351842039251</v>
      </c>
      <c r="AA78">
        <v>0.35122771227208127</v>
      </c>
      <c r="AB78">
        <v>1.8188121032357822</v>
      </c>
      <c r="AD78">
        <f t="shared" si="49"/>
        <v>155.88263052803944</v>
      </c>
      <c r="AE78">
        <f t="shared" si="50"/>
        <v>151.37073304929112</v>
      </c>
      <c r="AF78">
        <f t="shared" si="51"/>
        <v>129.34733054085044</v>
      </c>
      <c r="AG78">
        <f t="shared" si="52"/>
        <v>111320.81904698668</v>
      </c>
      <c r="AI78">
        <f t="shared" si="53"/>
        <v>-255.03686894459577</v>
      </c>
      <c r="AJ78">
        <f t="shared" si="54"/>
        <v>959.26263048061151</v>
      </c>
      <c r="AK78">
        <f t="shared" si="55"/>
        <v>45.399850715968974</v>
      </c>
      <c r="AM78" cm="1">
        <f t="array" ref="AM78:AO78">simcorr(_xlfn.ANCHORARRAY($I$15))</f>
        <v>0.54367723045667415</v>
      </c>
      <c r="AN78">
        <v>0.68078893835080057</v>
      </c>
      <c r="AO78">
        <v>0.66070722957985739</v>
      </c>
      <c r="AQ78">
        <f t="shared" si="56"/>
        <v>170.62840086767045</v>
      </c>
      <c r="AR78">
        <f t="shared" si="57"/>
        <v>155.93185604897121</v>
      </c>
      <c r="AS78">
        <f t="shared" si="58"/>
        <v>108.03368766452833</v>
      </c>
      <c r="AT78">
        <f t="shared" si="59"/>
        <v>110967.78259121136</v>
      </c>
      <c r="AV78">
        <f t="shared" si="60"/>
        <v>-232.25757547929132</v>
      </c>
      <c r="AW78">
        <f t="shared" si="61"/>
        <v>928.25031835861296</v>
      </c>
      <c r="AX78">
        <f t="shared" si="62"/>
        <v>54.184267810198712</v>
      </c>
      <c r="AZ78" cm="1">
        <f t="array" ref="AZ78:BB78">simcorr(_xlfn.ANCHORARRAY($I$15))</f>
        <v>-1.3275429197620794</v>
      </c>
      <c r="BA78">
        <v>-0.20211774312254355</v>
      </c>
      <c r="BB78">
        <v>-1.6796764773968154</v>
      </c>
      <c r="BD78">
        <f t="shared" si="63"/>
        <v>133.40817987189337</v>
      </c>
      <c r="BE78">
        <f t="shared" si="64"/>
        <v>144.01051450734028</v>
      </c>
      <c r="BF78">
        <f t="shared" si="65"/>
        <v>75.081056089243177</v>
      </c>
      <c r="BG78">
        <f t="shared" si="66"/>
        <v>106760.95758288722</v>
      </c>
    </row>
    <row r="79" spans="1:59" x14ac:dyDescent="0.2">
      <c r="A79" s="141">
        <v>94.746269226074219</v>
      </c>
      <c r="B79" s="141">
        <v>116.65055847167969</v>
      </c>
      <c r="C79" s="141">
        <v>33.838493347167969</v>
      </c>
      <c r="E79">
        <f t="shared" si="41"/>
        <v>1.7808685100958937E-2</v>
      </c>
      <c r="F79">
        <f t="shared" si="37"/>
        <v>9.2211051600147448E-2</v>
      </c>
      <c r="G79">
        <f t="shared" si="38"/>
        <v>-6.0848165230031531E-2</v>
      </c>
      <c r="M79" cm="1">
        <f t="array" ref="M79:O79">simcorr(_xlfn.ANCHORARRAY($I$15))</f>
        <v>0.36132848279559171</v>
      </c>
      <c r="N79">
        <v>0.23784289039550649</v>
      </c>
      <c r="O79">
        <v>0.58076621565217068</v>
      </c>
      <c r="Q79">
        <f t="shared" si="42"/>
        <v>166.58544166124076</v>
      </c>
      <c r="R79">
        <f t="shared" si="43"/>
        <v>149.83253528433264</v>
      </c>
      <c r="S79">
        <f t="shared" si="44"/>
        <v>106.69925188785594</v>
      </c>
      <c r="T79">
        <f t="shared" si="45"/>
        <v>105454.23959220803</v>
      </c>
      <c r="V79">
        <f t="shared" si="46"/>
        <v>-226.07435513903388</v>
      </c>
      <c r="W79">
        <f t="shared" si="47"/>
        <v>918.03864554540098</v>
      </c>
      <c r="X79">
        <f t="shared" si="48"/>
        <v>52.136055706451415</v>
      </c>
      <c r="Z79" cm="1">
        <f t="array" ref="Z79:AB79">simcorr(_xlfn.ANCHORARRAY($I$15))</f>
        <v>-0.55288045318116263</v>
      </c>
      <c r="AA79">
        <v>1.4460295542376587</v>
      </c>
      <c r="AB79">
        <v>0.21685889606880376</v>
      </c>
      <c r="AD79">
        <f t="shared" si="49"/>
        <v>147.71509313965839</v>
      </c>
      <c r="AE79">
        <f t="shared" si="50"/>
        <v>167.05990109588654</v>
      </c>
      <c r="AF79">
        <f t="shared" si="51"/>
        <v>100.82991488692063</v>
      </c>
      <c r="AG79">
        <f t="shared" si="52"/>
        <v>125229.72496058696</v>
      </c>
      <c r="AI79">
        <f t="shared" si="53"/>
        <v>-302.76582696952835</v>
      </c>
      <c r="AJ79">
        <f t="shared" si="54"/>
        <v>977.77348070142921</v>
      </c>
      <c r="AK79">
        <f t="shared" si="55"/>
        <v>65.516928365392758</v>
      </c>
      <c r="AM79" cm="1">
        <f t="array" ref="AM79:AO79">simcorr(_xlfn.ANCHORARRAY($I$15))</f>
        <v>-0.37425335383193592</v>
      </c>
      <c r="AN79">
        <v>2.8971522512017317E-2</v>
      </c>
      <c r="AO79">
        <v>-0.28178728492304128</v>
      </c>
      <c r="AQ79">
        <f t="shared" si="56"/>
        <v>151.22604643914735</v>
      </c>
      <c r="AR79">
        <f t="shared" si="57"/>
        <v>147.03975282573538</v>
      </c>
      <c r="AS79">
        <f t="shared" si="58"/>
        <v>93.308134455022014</v>
      </c>
      <c r="AT79">
        <f t="shared" si="59"/>
        <v>104098.75427341447</v>
      </c>
      <c r="AV79">
        <f t="shared" si="60"/>
        <v>-245.8347286631068</v>
      </c>
      <c r="AW79">
        <f t="shared" si="61"/>
        <v>923.45091455920408</v>
      </c>
      <c r="AX79">
        <f t="shared" si="62"/>
        <v>58.852040876875783</v>
      </c>
      <c r="AZ79" cm="1">
        <f t="array" ref="AZ79:BB79">simcorr(_xlfn.ANCHORARRAY($I$15))</f>
        <v>1.458971856024702</v>
      </c>
      <c r="BA79">
        <v>0.9935796271389622</v>
      </c>
      <c r="BB79">
        <v>0.66747118463577459</v>
      </c>
      <c r="BD79">
        <f t="shared" si="63"/>
        <v>192.45336023605773</v>
      </c>
      <c r="BE79">
        <f t="shared" si="64"/>
        <v>160.38793419583078</v>
      </c>
      <c r="BF79">
        <f t="shared" si="65"/>
        <v>108.14735959501571</v>
      </c>
      <c r="BG79">
        <f t="shared" si="66"/>
        <v>107163.35775107902</v>
      </c>
    </row>
    <row r="80" spans="1:59" x14ac:dyDescent="0.2">
      <c r="A80" s="141">
        <v>95.031417846679688</v>
      </c>
      <c r="B80" s="141">
        <v>123.84149932861328</v>
      </c>
      <c r="C80" s="141">
        <v>32.117622375488281</v>
      </c>
      <c r="E80">
        <f t="shared" si="41"/>
        <v>3.0050828376138993E-3</v>
      </c>
      <c r="F80">
        <f t="shared" si="37"/>
        <v>5.9819730709793767E-2</v>
      </c>
      <c r="G80">
        <f t="shared" si="38"/>
        <v>-5.219414774938512E-2</v>
      </c>
      <c r="M80" cm="1">
        <f t="array" ref="M80:O80">simcorr(_xlfn.ANCHORARRAY($I$15))</f>
        <v>1.0422124042415788</v>
      </c>
      <c r="N80">
        <v>0.27676615470632981</v>
      </c>
      <c r="O80">
        <v>0.85400262288912887</v>
      </c>
      <c r="Q80">
        <f t="shared" si="42"/>
        <v>182.18960370984473</v>
      </c>
      <c r="R80">
        <f t="shared" si="43"/>
        <v>150.35880492768067</v>
      </c>
      <c r="S80">
        <f t="shared" si="44"/>
        <v>111.32969291604036</v>
      </c>
      <c r="T80">
        <f t="shared" si="45"/>
        <v>102638.1509340153</v>
      </c>
      <c r="V80">
        <f t="shared" si="46"/>
        <v>-201.19145394602472</v>
      </c>
      <c r="W80">
        <f t="shared" si="47"/>
        <v>890.39559245483554</v>
      </c>
      <c r="X80">
        <f t="shared" si="48"/>
        <v>48.633251938896194</v>
      </c>
      <c r="Z80" cm="1">
        <f t="array" ref="Z80:AB80">simcorr(_xlfn.ANCHORARRAY($I$15))</f>
        <v>-8.0664060959913617E-2</v>
      </c>
      <c r="AA80">
        <v>0.85238417623215845</v>
      </c>
      <c r="AB80">
        <v>0.97492419119442797</v>
      </c>
      <c r="AD80">
        <f t="shared" si="49"/>
        <v>157.17882169003062</v>
      </c>
      <c r="AE80">
        <f t="shared" si="50"/>
        <v>158.36088270487775</v>
      </c>
      <c r="AF80">
        <f t="shared" si="51"/>
        <v>113.44254254903444</v>
      </c>
      <c r="AG80">
        <f t="shared" si="52"/>
        <v>114897.87606471627</v>
      </c>
      <c r="AI80">
        <f t="shared" si="53"/>
        <v>-261.06116564903738</v>
      </c>
      <c r="AJ80">
        <f t="shared" si="54"/>
        <v>946.38344388512701</v>
      </c>
      <c r="AK80">
        <f t="shared" si="55"/>
        <v>53.428324007346568</v>
      </c>
      <c r="AM80" cm="1">
        <f t="array" ref="AM80:AO80">simcorr(_xlfn.ANCHORARRAY($I$15))</f>
        <v>1.3211944574250509</v>
      </c>
      <c r="AN80">
        <v>1.0886216060118468</v>
      </c>
      <c r="AO80">
        <v>1.3288246776684105</v>
      </c>
      <c r="AQ80">
        <f t="shared" si="56"/>
        <v>188.99781133126908</v>
      </c>
      <c r="AR80">
        <f t="shared" si="57"/>
        <v>161.76698075263886</v>
      </c>
      <c r="AS80">
        <f t="shared" si="58"/>
        <v>119.85943824762607</v>
      </c>
      <c r="AT80">
        <f t="shared" si="59"/>
        <v>110157.49232235618</v>
      </c>
      <c r="AV80">
        <f t="shared" si="60"/>
        <v>-208.15246910618703</v>
      </c>
      <c r="AW80">
        <f t="shared" si="61"/>
        <v>888.23362201643204</v>
      </c>
      <c r="AX80">
        <f t="shared" si="62"/>
        <v>48.481640286357383</v>
      </c>
      <c r="AZ80" cm="1">
        <f t="array" ref="AZ80:BB80">simcorr(_xlfn.ANCHORARRAY($I$15))</f>
        <v>-0.32511607071078041</v>
      </c>
      <c r="BA80">
        <v>-0.6195585424258726</v>
      </c>
      <c r="BB80">
        <v>-0.72569530135885463</v>
      </c>
      <c r="BD80">
        <f t="shared" si="63"/>
        <v>152.20640205504046</v>
      </c>
      <c r="BE80">
        <f t="shared" si="64"/>
        <v>138.69579230339738</v>
      </c>
      <c r="BF80">
        <f t="shared" si="65"/>
        <v>87.085465258082721</v>
      </c>
      <c r="BG80">
        <f t="shared" si="66"/>
        <v>95734.17375537219</v>
      </c>
    </row>
    <row r="81" spans="1:59" x14ac:dyDescent="0.2">
      <c r="A81" s="141">
        <v>94.995262145996094</v>
      </c>
      <c r="B81" s="141">
        <v>124.43238067626953</v>
      </c>
      <c r="C81" s="141">
        <v>28.150970458984375</v>
      </c>
      <c r="E81">
        <f t="shared" si="41"/>
        <v>-3.8053289276309538E-4</v>
      </c>
      <c r="F81">
        <f t="shared" si="37"/>
        <v>4.7599245097518948E-3</v>
      </c>
      <c r="G81">
        <f t="shared" si="38"/>
        <v>-0.13182303460389905</v>
      </c>
      <c r="M81" cm="1">
        <f t="array" ref="M81:O81">simcorr(_xlfn.ANCHORARRAY($I$15))</f>
        <v>-0.13776739760488593</v>
      </c>
      <c r="N81">
        <v>-0.24642870632325756</v>
      </c>
      <c r="O81">
        <v>-0.86245292262680762</v>
      </c>
      <c r="Q81">
        <f t="shared" si="42"/>
        <v>156.00292848140813</v>
      </c>
      <c r="R81">
        <f t="shared" si="43"/>
        <v>143.43683376722825</v>
      </c>
      <c r="S81">
        <f t="shared" si="44"/>
        <v>85.253348187594199</v>
      </c>
      <c r="T81">
        <f t="shared" si="45"/>
        <v>100813.70525361344</v>
      </c>
      <c r="V81">
        <f t="shared" si="46"/>
        <v>-230.78688572557235</v>
      </c>
      <c r="W81">
        <f t="shared" si="47"/>
        <v>916.7732528894926</v>
      </c>
      <c r="X81">
        <f t="shared" si="48"/>
        <v>62.379750684436232</v>
      </c>
      <c r="Z81" cm="1">
        <f t="array" ref="Z81:AB81">simcorr(_xlfn.ANCHORARRAY($I$15))</f>
        <v>-2.3384852100994635</v>
      </c>
      <c r="AA81">
        <v>0.40917776785578652</v>
      </c>
      <c r="AB81">
        <v>-3.3719096333509002E-2</v>
      </c>
      <c r="AD81">
        <f t="shared" si="49"/>
        <v>116.80075910944655</v>
      </c>
      <c r="AE81">
        <f t="shared" si="50"/>
        <v>152.16298105745983</v>
      </c>
      <c r="AF81">
        <f t="shared" si="51"/>
        <v>96.977217553366984</v>
      </c>
      <c r="AG81">
        <f t="shared" si="52"/>
        <v>118592.28232120709</v>
      </c>
      <c r="AI81">
        <f t="shared" si="53"/>
        <v>-362.60606402862845</v>
      </c>
      <c r="AJ81">
        <f t="shared" si="54"/>
        <v>1016.6008452400889</v>
      </c>
      <c r="AK81">
        <f t="shared" si="55"/>
        <v>64.509282262419035</v>
      </c>
      <c r="AM81" cm="1">
        <f t="array" ref="AM81:AO81">simcorr(_xlfn.ANCHORARRAY($I$15))</f>
        <v>0.30945691461191788</v>
      </c>
      <c r="AN81">
        <v>0.79424698913235925</v>
      </c>
      <c r="AO81">
        <v>-0.16321579361123223</v>
      </c>
      <c r="AQ81">
        <f t="shared" si="56"/>
        <v>165.45296826144713</v>
      </c>
      <c r="AR81">
        <f t="shared" si="57"/>
        <v>157.53370929965504</v>
      </c>
      <c r="AS81">
        <f t="shared" si="58"/>
        <v>95.044231543791298</v>
      </c>
      <c r="AT81">
        <f t="shared" si="59"/>
        <v>106285.88758477199</v>
      </c>
      <c r="AV81">
        <f t="shared" si="60"/>
        <v>-229.41686544097084</v>
      </c>
      <c r="AW81">
        <f t="shared" si="61"/>
        <v>880.04555132136875</v>
      </c>
      <c r="AX81">
        <f t="shared" si="62"/>
        <v>58.990943456880672</v>
      </c>
      <c r="AZ81" cm="1">
        <f t="array" ref="AZ81:BB81">simcorr(_xlfn.ANCHORARRAY($I$15))</f>
        <v>-0.23071820249007124</v>
      </c>
      <c r="BA81">
        <v>-3.8148567747944492E-2</v>
      </c>
      <c r="BB81">
        <v>-0.58214263339056316</v>
      </c>
      <c r="BD81">
        <f t="shared" si="63"/>
        <v>154.10763574084262</v>
      </c>
      <c r="BE81">
        <f t="shared" si="64"/>
        <v>146.15340051243402</v>
      </c>
      <c r="BF81">
        <f t="shared" si="65"/>
        <v>89.050985073269217</v>
      </c>
      <c r="BG81">
        <f t="shared" si="66"/>
        <v>98519.960824511509</v>
      </c>
    </row>
    <row r="82" spans="1:59" x14ac:dyDescent="0.2">
      <c r="A82" s="141">
        <v>87.179832458496094</v>
      </c>
      <c r="B82" s="141">
        <v>122.74031066894531</v>
      </c>
      <c r="C82" s="141">
        <v>26.748750686645508</v>
      </c>
      <c r="E82">
        <f t="shared" si="41"/>
        <v>-8.5853993189373506E-2</v>
      </c>
      <c r="F82">
        <f t="shared" ref="F82:F120" si="67">LOG(B82/B81,EXP(1))</f>
        <v>-1.3691613187723066E-2</v>
      </c>
      <c r="G82">
        <f t="shared" ref="G82:G120" si="68">LOG(C82/C81,EXP(1))</f>
        <v>-5.1094059607330822E-2</v>
      </c>
      <c r="M82" cm="1">
        <f t="array" ref="M82:O82">simcorr(_xlfn.ANCHORARRAY($I$15))</f>
        <v>0.90141044743218757</v>
      </c>
      <c r="N82">
        <v>0.73165400801746894</v>
      </c>
      <c r="O82">
        <v>1.0659767775650066</v>
      </c>
      <c r="Q82">
        <f t="shared" si="42"/>
        <v>178.84719356174759</v>
      </c>
      <c r="R82">
        <f t="shared" si="43"/>
        <v>156.64796841957795</v>
      </c>
      <c r="S82">
        <f t="shared" si="44"/>
        <v>115.05991805155836</v>
      </c>
      <c r="T82">
        <f t="shared" si="45"/>
        <v>109377.21246734857</v>
      </c>
      <c r="V82">
        <f t="shared" si="46"/>
        <v>-218.40824150560323</v>
      </c>
      <c r="W82">
        <f t="shared" si="47"/>
        <v>910.76248085921964</v>
      </c>
      <c r="X82">
        <f t="shared" si="48"/>
        <v>50.146230500747798</v>
      </c>
      <c r="Z82" cm="1">
        <f t="array" ref="Z82:AB82">simcorr(_xlfn.ANCHORARRAY($I$15))</f>
        <v>-0.73646997156116112</v>
      </c>
      <c r="AA82">
        <v>5.8945235383154937E-2</v>
      </c>
      <c r="AB82">
        <v>-1.6914260252404225</v>
      </c>
      <c r="AD82">
        <f t="shared" si="49"/>
        <v>144.19152463310431</v>
      </c>
      <c r="AE82">
        <f t="shared" si="50"/>
        <v>147.43730404715558</v>
      </c>
      <c r="AF82">
        <f t="shared" si="51"/>
        <v>74.944024766838254</v>
      </c>
      <c r="AG82">
        <f t="shared" si="52"/>
        <v>106545.9078106659</v>
      </c>
      <c r="AI82">
        <f t="shared" si="53"/>
        <v>-263.88903260345245</v>
      </c>
      <c r="AJ82">
        <f t="shared" si="54"/>
        <v>942.61086287677904</v>
      </c>
      <c r="AK82">
        <f t="shared" si="55"/>
        <v>74.995510116829607</v>
      </c>
      <c r="AM82" cm="1">
        <f t="array" ref="AM82:AO82">simcorr(_xlfn.ANCHORARRAY($I$15))</f>
        <v>-5.1528658049550834E-2</v>
      </c>
      <c r="AN82">
        <v>-8.386784496929792E-3</v>
      </c>
      <c r="AO82">
        <v>0.2274639865642494</v>
      </c>
      <c r="AQ82">
        <f t="shared" si="56"/>
        <v>157.78219944867288</v>
      </c>
      <c r="AR82">
        <f t="shared" si="57"/>
        <v>146.5457576088406</v>
      </c>
      <c r="AS82">
        <f t="shared" si="58"/>
        <v>100.99630472996236</v>
      </c>
      <c r="AT82">
        <f t="shared" si="59"/>
        <v>104072.90044918357</v>
      </c>
      <c r="AV82">
        <f t="shared" si="60"/>
        <v>-235.56130596483905</v>
      </c>
      <c r="AW82">
        <f t="shared" si="61"/>
        <v>926.33368110690174</v>
      </c>
      <c r="AX82">
        <f t="shared" si="62"/>
        <v>54.358526557971018</v>
      </c>
      <c r="AZ82" cm="1">
        <f t="array" ref="AZ82:BB82">simcorr(_xlfn.ANCHORARRAY($I$15))</f>
        <v>0.99517653607496592</v>
      </c>
      <c r="BA82">
        <v>1.6552328188085013</v>
      </c>
      <c r="BB82">
        <v>2.4030296695264628</v>
      </c>
      <c r="BD82">
        <f t="shared" si="63"/>
        <v>181.06615750543216</v>
      </c>
      <c r="BE82">
        <f t="shared" si="64"/>
        <v>170.23802352227327</v>
      </c>
      <c r="BF82">
        <f t="shared" si="65"/>
        <v>141.64634350280988</v>
      </c>
      <c r="BG82">
        <f t="shared" si="66"/>
        <v>122744.72099087287</v>
      </c>
    </row>
    <row r="83" spans="1:59" x14ac:dyDescent="0.2">
      <c r="A83" s="141">
        <v>96.439651489257812</v>
      </c>
      <c r="B83" s="141">
        <v>125.0152587890625</v>
      </c>
      <c r="C83" s="141">
        <v>31.267011642456055</v>
      </c>
      <c r="E83">
        <f t="shared" si="41"/>
        <v>0.10094441452916235</v>
      </c>
      <c r="F83">
        <f t="shared" si="67"/>
        <v>1.8364972092973577E-2</v>
      </c>
      <c r="G83">
        <f t="shared" si="68"/>
        <v>0.15607583167560382</v>
      </c>
      <c r="M83" cm="1">
        <f t="array" ref="M83:O83">simcorr(_xlfn.ANCHORARRAY($I$15))</f>
        <v>0.87836402893201992</v>
      </c>
      <c r="N83">
        <v>0.50810128736860061</v>
      </c>
      <c r="O83">
        <v>0.88583355084760174</v>
      </c>
      <c r="Q83">
        <f t="shared" si="42"/>
        <v>178.30597882408381</v>
      </c>
      <c r="R83">
        <f t="shared" si="43"/>
        <v>153.52497873863859</v>
      </c>
      <c r="S83">
        <f t="shared" si="44"/>
        <v>111.88202509945806</v>
      </c>
      <c r="T83">
        <f t="shared" si="45"/>
        <v>106459.13497677312</v>
      </c>
      <c r="V83">
        <f t="shared" si="46"/>
        <v>-213.22657354886368</v>
      </c>
      <c r="W83">
        <f t="shared" si="47"/>
        <v>904.49659112421614</v>
      </c>
      <c r="X83">
        <f t="shared" si="48"/>
        <v>50.194729298116648</v>
      </c>
      <c r="Z83" cm="1">
        <f t="array" ref="Z83:AB83">simcorr(_xlfn.ANCHORARRAY($I$15))</f>
        <v>-0.24129586658841717</v>
      </c>
      <c r="AA83">
        <v>1.5475592789979087</v>
      </c>
      <c r="AB83">
        <v>-0.31941277074308277</v>
      </c>
      <c r="AD83">
        <f t="shared" si="49"/>
        <v>153.89341875929384</v>
      </c>
      <c r="AE83">
        <f t="shared" si="50"/>
        <v>168.59481593825282</v>
      </c>
      <c r="AF83">
        <f t="shared" si="51"/>
        <v>92.763886384351778</v>
      </c>
      <c r="AG83">
        <f t="shared" si="52"/>
        <v>124335.52808930347</v>
      </c>
      <c r="AI83">
        <f t="shared" si="53"/>
        <v>-288.53566094296355</v>
      </c>
      <c r="AJ83">
        <f t="shared" si="54"/>
        <v>961.95348874487036</v>
      </c>
      <c r="AK83">
        <f t="shared" si="55"/>
        <v>70.70527406011557</v>
      </c>
      <c r="AM83" cm="1">
        <f t="array" ref="AM83:AO83">simcorr(_xlfn.ANCHORARRAY($I$15))</f>
        <v>-1.7521083018239718</v>
      </c>
      <c r="AN83">
        <v>-0.37852585434664709</v>
      </c>
      <c r="AO83">
        <v>6.49769221723423E-2</v>
      </c>
      <c r="AQ83">
        <f t="shared" si="56"/>
        <v>126.16379402498598</v>
      </c>
      <c r="AR83">
        <f t="shared" si="57"/>
        <v>141.74013744568762</v>
      </c>
      <c r="AS83">
        <f t="shared" si="58"/>
        <v>98.476801082815044</v>
      </c>
      <c r="AT83">
        <f t="shared" si="59"/>
        <v>106907.49522410934</v>
      </c>
      <c r="AV83">
        <f t="shared" si="60"/>
        <v>-302.62006107701319</v>
      </c>
      <c r="AW83">
        <f t="shared" si="61"/>
        <v>983.82612797176603</v>
      </c>
      <c r="AX83">
        <f t="shared" si="62"/>
        <v>57.26769771429629</v>
      </c>
      <c r="AZ83" cm="1">
        <f t="array" ref="AZ83:BB83">simcorr(_xlfn.ANCHORARRAY($I$15))</f>
        <v>-0.50775445759953097</v>
      </c>
      <c r="BA83">
        <v>-0.9702884046300837</v>
      </c>
      <c r="BB83">
        <v>1.2197507512505996</v>
      </c>
      <c r="BD83">
        <f t="shared" si="63"/>
        <v>148.59428347922488</v>
      </c>
      <c r="BE83">
        <f t="shared" si="64"/>
        <v>134.38234103210476</v>
      </c>
      <c r="BF83">
        <f t="shared" si="65"/>
        <v>117.84394729744895</v>
      </c>
      <c r="BG83">
        <f t="shared" si="66"/>
        <v>93989.898654508754</v>
      </c>
    </row>
    <row r="84" spans="1:59" x14ac:dyDescent="0.2">
      <c r="A84" s="141">
        <v>99.7073974609375</v>
      </c>
      <c r="B84" s="141">
        <v>125.25832366943359</v>
      </c>
      <c r="C84" s="141">
        <v>34.616336822509766</v>
      </c>
      <c r="E84">
        <f t="shared" si="41"/>
        <v>3.3322431867031106E-2</v>
      </c>
      <c r="F84">
        <f t="shared" si="67"/>
        <v>1.9423940345993339E-3</v>
      </c>
      <c r="G84">
        <f t="shared" si="68"/>
        <v>0.10176213250630817</v>
      </c>
      <c r="M84" cm="1">
        <f t="array" ref="M84:O84">simcorr(_xlfn.ANCHORARRAY($I$15))</f>
        <v>0.30222381473592419</v>
      </c>
      <c r="N84">
        <v>-0.55215033166829608</v>
      </c>
      <c r="O84">
        <v>-1.7366644113529797</v>
      </c>
      <c r="Q84">
        <f t="shared" si="42"/>
        <v>165.2956661762681</v>
      </c>
      <c r="R84">
        <f t="shared" si="43"/>
        <v>139.5405392939474</v>
      </c>
      <c r="S84">
        <f t="shared" si="44"/>
        <v>74.418754708748338</v>
      </c>
      <c r="T84">
        <f t="shared" si="45"/>
        <v>94524.562783431495</v>
      </c>
      <c r="V84">
        <f t="shared" si="46"/>
        <v>-204.2243446080119</v>
      </c>
      <c r="W84">
        <f t="shared" si="47"/>
        <v>883.58295101035083</v>
      </c>
      <c r="X84">
        <f t="shared" si="48"/>
        <v>67.003544999074435</v>
      </c>
      <c r="Z84" cm="1">
        <f t="array" ref="Z84:AB84">simcorr(_xlfn.ANCHORARRAY($I$15))</f>
        <v>-1.241715252308021</v>
      </c>
      <c r="AA84">
        <v>-0.56602707050700929</v>
      </c>
      <c r="AB84">
        <v>-1.49781536885443</v>
      </c>
      <c r="AD84">
        <f t="shared" si="49"/>
        <v>134.92245555788756</v>
      </c>
      <c r="AE84">
        <f t="shared" si="50"/>
        <v>139.36621908182542</v>
      </c>
      <c r="AF84">
        <f t="shared" si="51"/>
        <v>77.234281440566576</v>
      </c>
      <c r="AG84">
        <f t="shared" si="52"/>
        <v>100762.13572023537</v>
      </c>
      <c r="AI84">
        <f t="shared" si="53"/>
        <v>-266.70885093406145</v>
      </c>
      <c r="AJ84">
        <f t="shared" si="54"/>
        <v>943.06774943584026</v>
      </c>
      <c r="AK84">
        <f t="shared" si="55"/>
        <v>68.821281576788749</v>
      </c>
      <c r="AM84" cm="1">
        <f t="array" ref="AM84:AO84">simcorr(_xlfn.ANCHORARRAY($I$15))</f>
        <v>-0.41740893163182646</v>
      </c>
      <c r="AN84">
        <v>-1.0674732562175497</v>
      </c>
      <c r="AO84">
        <v>-0.23911096171717497</v>
      </c>
      <c r="AQ84">
        <f t="shared" si="56"/>
        <v>150.37024353585312</v>
      </c>
      <c r="AR84">
        <f t="shared" si="57"/>
        <v>133.21102927966152</v>
      </c>
      <c r="AS84">
        <f t="shared" si="58"/>
        <v>93.929308139580257</v>
      </c>
      <c r="AT84">
        <f t="shared" si="59"/>
        <v>91986.286078466845</v>
      </c>
      <c r="AV84">
        <f t="shared" si="60"/>
        <v>-218.46681765278728</v>
      </c>
      <c r="AW84">
        <f t="shared" si="61"/>
        <v>900.71199838513996</v>
      </c>
      <c r="AX84">
        <f t="shared" si="62"/>
        <v>51.660364162197475</v>
      </c>
      <c r="AZ84" cm="1">
        <f t="array" ref="AZ84:BB84">simcorr(_xlfn.ANCHORARRAY($I$15))</f>
        <v>0.54042648008074712</v>
      </c>
      <c r="BA84">
        <v>-0.18428113535841367</v>
      </c>
      <c r="BB84">
        <v>0.76209637091859506</v>
      </c>
      <c r="BD84">
        <f t="shared" si="63"/>
        <v>170.555474580479</v>
      </c>
      <c r="BE84">
        <f t="shared" si="64"/>
        <v>144.24208688420134</v>
      </c>
      <c r="BF84">
        <f t="shared" si="65"/>
        <v>109.75018492297413</v>
      </c>
      <c r="BG84">
        <f t="shared" si="66"/>
        <v>98329.601083843227</v>
      </c>
    </row>
    <row r="85" spans="1:59" x14ac:dyDescent="0.2">
      <c r="A85" s="141">
        <v>94.345016479492188</v>
      </c>
      <c r="B85" s="141">
        <v>115.41877746582031</v>
      </c>
      <c r="C85" s="141">
        <v>37.656398773193359</v>
      </c>
      <c r="E85">
        <f t="shared" si="41"/>
        <v>-5.5281420503971536E-2</v>
      </c>
      <c r="F85">
        <f t="shared" si="67"/>
        <v>-8.1811137020697935E-2</v>
      </c>
      <c r="G85">
        <f t="shared" si="68"/>
        <v>8.4177160810293916E-2</v>
      </c>
      <c r="M85" cm="1">
        <f t="array" ref="M85:O85">simcorr(_xlfn.ANCHORARRAY($I$15))</f>
        <v>-0.70956517975000277</v>
      </c>
      <c r="N85">
        <v>-7.8160318690189412E-3</v>
      </c>
      <c r="O85">
        <v>-1.1411070132766652</v>
      </c>
      <c r="Q85">
        <f t="shared" si="42"/>
        <v>144.70259402760456</v>
      </c>
      <c r="R85">
        <f t="shared" si="43"/>
        <v>146.55329226918653</v>
      </c>
      <c r="S85">
        <f t="shared" si="44"/>
        <v>81.638683244760273</v>
      </c>
      <c r="T85">
        <f t="shared" si="45"/>
        <v>106048.90545267321</v>
      </c>
      <c r="V85">
        <f t="shared" si="46"/>
        <v>-261.73040350986469</v>
      </c>
      <c r="W85">
        <f t="shared" si="47"/>
        <v>943.87320768082759</v>
      </c>
      <c r="X85">
        <f t="shared" si="48"/>
        <v>68.524472514669398</v>
      </c>
      <c r="Z85" cm="1">
        <f t="array" ref="Z85:AB85">simcorr(_xlfn.ANCHORARRAY($I$15))</f>
        <v>-1.6641202081535096</v>
      </c>
      <c r="AA85">
        <v>-1.7604268982804085</v>
      </c>
      <c r="AB85">
        <v>0.56413234439952742</v>
      </c>
      <c r="AD85">
        <f t="shared" si="49"/>
        <v>127.63209686903915</v>
      </c>
      <c r="AE85">
        <f t="shared" si="50"/>
        <v>125.14998105376867</v>
      </c>
      <c r="AF85">
        <f t="shared" si="51"/>
        <v>106.42366522766643</v>
      </c>
      <c r="AG85">
        <f t="shared" si="52"/>
        <v>92013.139366875286</v>
      </c>
      <c r="AI85">
        <f t="shared" si="53"/>
        <v>-257.46265595455185</v>
      </c>
      <c r="AJ85">
        <f t="shared" si="54"/>
        <v>959.0077296358412</v>
      </c>
      <c r="AK85">
        <f t="shared" si="55"/>
        <v>45.608641716106682</v>
      </c>
      <c r="AM85" cm="1">
        <f t="array" ref="AM85:AO85">simcorr(_xlfn.ANCHORARRAY($I$15))</f>
        <v>-0.20555896494536363</v>
      </c>
      <c r="AN85">
        <v>-0.95607550136363084</v>
      </c>
      <c r="AO85">
        <v>-0.90852747790969646</v>
      </c>
      <c r="AQ85">
        <f t="shared" si="56"/>
        <v>154.61835503262756</v>
      </c>
      <c r="AR85">
        <f t="shared" si="57"/>
        <v>134.55450187984192</v>
      </c>
      <c r="AS85">
        <f t="shared" si="58"/>
        <v>84.644816876137284</v>
      </c>
      <c r="AT85">
        <f t="shared" si="59"/>
        <v>93090.890140073796</v>
      </c>
      <c r="AV85">
        <f t="shared" si="60"/>
        <v>-215.01583023507641</v>
      </c>
      <c r="AW85">
        <f t="shared" si="61"/>
        <v>902.42682736760946</v>
      </c>
      <c r="AX85">
        <f t="shared" si="62"/>
        <v>58.015269673595753</v>
      </c>
      <c r="AZ85" cm="1">
        <f t="array" ref="AZ85:BB85">simcorr(_xlfn.ANCHORARRAY($I$15))</f>
        <v>0.35380361268886379</v>
      </c>
      <c r="BA85">
        <v>-0.67821010561130057</v>
      </c>
      <c r="BB85">
        <v>1.4573515734088645</v>
      </c>
      <c r="BD85">
        <f t="shared" si="63"/>
        <v>166.42067733888251</v>
      </c>
      <c r="BE85">
        <f t="shared" si="64"/>
        <v>137.96494363779647</v>
      </c>
      <c r="BF85">
        <f t="shared" si="65"/>
        <v>122.2786710358978</v>
      </c>
      <c r="BG85">
        <f t="shared" si="66"/>
        <v>95814.216344180648</v>
      </c>
    </row>
    <row r="86" spans="1:59" x14ac:dyDescent="0.2">
      <c r="A86" s="141">
        <v>94.202407836914062</v>
      </c>
      <c r="B86" s="141">
        <v>111.87645721435547</v>
      </c>
      <c r="C86" s="141">
        <v>45.659637451171875</v>
      </c>
      <c r="E86">
        <f t="shared" si="41"/>
        <v>-1.5127087552566762E-3</v>
      </c>
      <c r="F86">
        <f t="shared" si="67"/>
        <v>-3.1171855288824667E-2</v>
      </c>
      <c r="G86">
        <f t="shared" si="68"/>
        <v>0.19271180694492523</v>
      </c>
      <c r="M86" cm="1">
        <f t="array" ref="M86:O86">simcorr(_xlfn.ANCHORARRAY($I$15))</f>
        <v>-0.10383823803934505</v>
      </c>
      <c r="N86">
        <v>-4.3084451176399925E-3</v>
      </c>
      <c r="O86">
        <v>1.2990276633946287</v>
      </c>
      <c r="Q86">
        <f t="shared" si="42"/>
        <v>156.70054551861841</v>
      </c>
      <c r="R86">
        <f t="shared" si="43"/>
        <v>146.59960538051234</v>
      </c>
      <c r="S86">
        <f t="shared" si="44"/>
        <v>119.305445179145</v>
      </c>
      <c r="T86">
        <f t="shared" si="45"/>
        <v>105432.29769517467</v>
      </c>
      <c r="V86">
        <f t="shared" si="46"/>
        <v>-240.2854444538923</v>
      </c>
      <c r="W86">
        <f t="shared" si="47"/>
        <v>938.08872741426285</v>
      </c>
      <c r="X86">
        <f t="shared" si="48"/>
        <v>46.617492287079074</v>
      </c>
      <c r="Z86" cm="1">
        <f t="array" ref="Z86:AB86">simcorr(_xlfn.ANCHORARRAY($I$15))</f>
        <v>-0.78578779927350695</v>
      </c>
      <c r="AA86">
        <v>0.107983726689861</v>
      </c>
      <c r="AB86">
        <v>-0.98049590705789025</v>
      </c>
      <c r="AD86">
        <f t="shared" si="49"/>
        <v>143.25939115958604</v>
      </c>
      <c r="AE86">
        <f t="shared" si="50"/>
        <v>148.09003680637935</v>
      </c>
      <c r="AF86">
        <f t="shared" si="51"/>
        <v>83.702970974469153</v>
      </c>
      <c r="AG86">
        <f t="shared" si="52"/>
        <v>108400.4702972605</v>
      </c>
      <c r="AI86">
        <f t="shared" si="53"/>
        <v>-270.22925640185122</v>
      </c>
      <c r="AJ86">
        <f t="shared" si="54"/>
        <v>954.79112313299129</v>
      </c>
      <c r="AK86">
        <f t="shared" si="55"/>
        <v>68.316529379496131</v>
      </c>
      <c r="AM86" cm="1">
        <f t="array" ref="AM86:AO86">simcorr(_xlfn.ANCHORARRAY($I$15))</f>
        <v>-0.78419113495094572</v>
      </c>
      <c r="AN86">
        <v>0.4410491550063867</v>
      </c>
      <c r="AO86">
        <v>-0.70984155849759034</v>
      </c>
      <c r="AQ86">
        <f t="shared" si="56"/>
        <v>143.28947437846304</v>
      </c>
      <c r="AR86">
        <f t="shared" si="57"/>
        <v>152.60046779960459</v>
      </c>
      <c r="AS86">
        <f t="shared" si="58"/>
        <v>87.300385727826239</v>
      </c>
      <c r="AT86">
        <f t="shared" si="59"/>
        <v>112944.62329591655</v>
      </c>
      <c r="AV86">
        <f t="shared" si="60"/>
        <v>-281.4981678494413</v>
      </c>
      <c r="AW86">
        <f t="shared" si="61"/>
        <v>965.41211299763506</v>
      </c>
      <c r="AX86">
        <f t="shared" si="62"/>
        <v>68.247209826708186</v>
      </c>
      <c r="AZ86" cm="1">
        <f t="array" ref="AZ86:BB86">simcorr(_xlfn.ANCHORARRAY($I$15))</f>
        <v>0.85630579592811573</v>
      </c>
      <c r="BA86">
        <v>-0.51975848023257865</v>
      </c>
      <c r="BB86">
        <v>0.17507672032088026</v>
      </c>
      <c r="BD86">
        <f t="shared" si="63"/>
        <v>177.78950433942498</v>
      </c>
      <c r="BE86">
        <f t="shared" si="64"/>
        <v>139.94829615478926</v>
      </c>
      <c r="BF86">
        <f t="shared" si="65"/>
        <v>100.17703162207518</v>
      </c>
      <c r="BG86">
        <f t="shared" si="66"/>
        <v>91897.163463734032</v>
      </c>
    </row>
    <row r="87" spans="1:59" x14ac:dyDescent="0.2">
      <c r="A87" s="141">
        <v>106.96347045898438</v>
      </c>
      <c r="B87" s="141">
        <v>122.65383148193359</v>
      </c>
      <c r="C87" s="141">
        <v>47.681964874267578</v>
      </c>
      <c r="E87">
        <f t="shared" si="41"/>
        <v>0.12704163643583394</v>
      </c>
      <c r="F87">
        <f t="shared" si="67"/>
        <v>9.1970807478179858E-2</v>
      </c>
      <c r="G87">
        <f t="shared" si="68"/>
        <v>4.3338530633776629E-2</v>
      </c>
      <c r="M87" cm="1">
        <f t="array" ref="M87:O87">simcorr(_xlfn.ANCHORARRAY($I$15))</f>
        <v>0.23194985996936451</v>
      </c>
      <c r="N87">
        <v>-0.4635920075923014</v>
      </c>
      <c r="O87">
        <v>-0.14244845889923272</v>
      </c>
      <c r="Q87">
        <f t="shared" si="42"/>
        <v>163.77514436088393</v>
      </c>
      <c r="R87">
        <f t="shared" si="43"/>
        <v>140.65816028644747</v>
      </c>
      <c r="S87">
        <f t="shared" si="44"/>
        <v>95.35160954985156</v>
      </c>
      <c r="T87">
        <f t="shared" si="45"/>
        <v>97049.028258099526</v>
      </c>
      <c r="V87">
        <f t="shared" si="46"/>
        <v>-211.62525828628654</v>
      </c>
      <c r="W87">
        <f t="shared" si="47"/>
        <v>899.97263788328621</v>
      </c>
      <c r="X87">
        <f t="shared" si="48"/>
        <v>53.690650380313414</v>
      </c>
      <c r="Z87" cm="1">
        <f t="array" ref="Z87:AB87">simcorr(_xlfn.ANCHORARRAY($I$15))</f>
        <v>0.14558338732459697</v>
      </c>
      <c r="AA87">
        <v>1.3505929983700871</v>
      </c>
      <c r="AB87">
        <v>0.38748923617021014</v>
      </c>
      <c r="AD87">
        <f t="shared" si="49"/>
        <v>161.92557245884078</v>
      </c>
      <c r="AE87">
        <f t="shared" si="50"/>
        <v>165.6298457393228</v>
      </c>
      <c r="AF87">
        <f t="shared" si="51"/>
        <v>103.5406310014759</v>
      </c>
      <c r="AG87">
        <f t="shared" si="52"/>
        <v>120353.95190672044</v>
      </c>
      <c r="AI87">
        <f t="shared" si="53"/>
        <v>-265.44173966883784</v>
      </c>
      <c r="AJ87">
        <f t="shared" si="54"/>
        <v>947.81767920908362</v>
      </c>
      <c r="AK87">
        <f t="shared" si="55"/>
        <v>61.31758614232912</v>
      </c>
      <c r="AM87" cm="1">
        <f t="array" ref="AM87:AO87">simcorr(_xlfn.ANCHORARRAY($I$15))</f>
        <v>0.78848612437936205</v>
      </c>
      <c r="AN87">
        <v>-7.8365852975546879E-2</v>
      </c>
      <c r="AO87">
        <v>0.63805657916329528</v>
      </c>
      <c r="AQ87">
        <f t="shared" si="56"/>
        <v>176.21091715326102</v>
      </c>
      <c r="AR87">
        <f t="shared" si="57"/>
        <v>145.62487424354202</v>
      </c>
      <c r="AS87">
        <f t="shared" si="58"/>
        <v>107.65390046006395</v>
      </c>
      <c r="AT87">
        <f t="shared" si="59"/>
        <v>97853.175257843293</v>
      </c>
      <c r="AV87">
        <f t="shared" si="60"/>
        <v>-198.31995352244755</v>
      </c>
      <c r="AW87">
        <f t="shared" si="61"/>
        <v>876.48079946223481</v>
      </c>
      <c r="AX87">
        <f t="shared" si="62"/>
        <v>47.9491215571298</v>
      </c>
      <c r="AZ87" cm="1">
        <f t="array" ref="AZ87:BB87">simcorr(_xlfn.ANCHORARRAY($I$15))</f>
        <v>0.32376378417372892</v>
      </c>
      <c r="BA87">
        <v>1.7132773806352324</v>
      </c>
      <c r="BB87">
        <v>7.460126912419765E-2</v>
      </c>
      <c r="BD87">
        <f t="shared" si="63"/>
        <v>165.76454840769745</v>
      </c>
      <c r="BE87">
        <f t="shared" si="64"/>
        <v>171.13047649557214</v>
      </c>
      <c r="BF87">
        <f t="shared" si="65"/>
        <v>98.624268174758242</v>
      </c>
      <c r="BG87">
        <f t="shared" si="66"/>
        <v>121847.10633850264</v>
      </c>
    </row>
    <row r="88" spans="1:59" x14ac:dyDescent="0.2">
      <c r="A88" s="141">
        <v>113.88246154785156</v>
      </c>
      <c r="B88" s="141">
        <v>120.83346557617188</v>
      </c>
      <c r="C88" s="141">
        <v>48.886192321777344</v>
      </c>
      <c r="E88">
        <f t="shared" si="41"/>
        <v>6.2679498861267724E-2</v>
      </c>
      <c r="F88">
        <f t="shared" si="67"/>
        <v>-1.4952729318571154E-2</v>
      </c>
      <c r="G88">
        <f t="shared" si="68"/>
        <v>2.4941759481008564E-2</v>
      </c>
      <c r="M88" cm="1">
        <f t="array" ref="M88:O88">simcorr(_xlfn.ANCHORARRAY($I$15))</f>
        <v>-1.1490138491021191</v>
      </c>
      <c r="N88">
        <v>-1.6763162847999014</v>
      </c>
      <c r="O88">
        <v>0.2875205895795947</v>
      </c>
      <c r="Q88">
        <f t="shared" si="42"/>
        <v>136.57731988767316</v>
      </c>
      <c r="R88">
        <f t="shared" si="43"/>
        <v>126.10181072715586</v>
      </c>
      <c r="S88">
        <f t="shared" si="44"/>
        <v>101.9437635792803</v>
      </c>
      <c r="T88">
        <f t="shared" si="45"/>
        <v>90246.151243286688</v>
      </c>
      <c r="V88">
        <f t="shared" si="46"/>
        <v>-235.97956935113123</v>
      </c>
      <c r="W88">
        <f t="shared" si="47"/>
        <v>933.49159935951877</v>
      </c>
      <c r="X88">
        <f t="shared" si="48"/>
        <v>46.698564272498821</v>
      </c>
      <c r="Z88" cm="1">
        <f t="array" ref="Z88:AB88">simcorr(_xlfn.ANCHORARRAY($I$15))</f>
        <v>-0.12924972251606215</v>
      </c>
      <c r="AA88">
        <v>1.058234938931192</v>
      </c>
      <c r="AB88">
        <v>1.1262633842224414</v>
      </c>
      <c r="AD88">
        <f t="shared" si="49"/>
        <v>156.17776778169895</v>
      </c>
      <c r="AE88">
        <f t="shared" si="50"/>
        <v>161.32478960725956</v>
      </c>
      <c r="AF88">
        <f t="shared" si="51"/>
        <v>116.1434626365695</v>
      </c>
      <c r="AG88">
        <f t="shared" si="52"/>
        <v>119164.30643823672</v>
      </c>
      <c r="AI88">
        <f t="shared" si="53"/>
        <v>-272.49044571047409</v>
      </c>
      <c r="AJ88">
        <f t="shared" si="54"/>
        <v>963.49203672487101</v>
      </c>
      <c r="AK88">
        <f t="shared" si="55"/>
        <v>54.123630685087555</v>
      </c>
      <c r="AM88" cm="1">
        <f t="array" ref="AM88:AO88">simcorr(_xlfn.ANCHORARRAY($I$15))</f>
        <v>1.6547844925894566</v>
      </c>
      <c r="AN88">
        <v>1.5748026926682717</v>
      </c>
      <c r="AO88">
        <v>1.0315822634264096</v>
      </c>
      <c r="AQ88">
        <f t="shared" si="56"/>
        <v>197.47345378530667</v>
      </c>
      <c r="AR88">
        <f t="shared" si="57"/>
        <v>169.00907316850041</v>
      </c>
      <c r="AS88">
        <f t="shared" si="58"/>
        <v>114.44627263495525</v>
      </c>
      <c r="AT88">
        <f t="shared" si="59"/>
        <v>115223.51448753546</v>
      </c>
      <c r="AV88">
        <f t="shared" si="60"/>
        <v>-208.38031807584352</v>
      </c>
      <c r="AW88">
        <f t="shared" si="61"/>
        <v>889.27103095219672</v>
      </c>
      <c r="AX88">
        <f t="shared" si="62"/>
        <v>53.109836800128086</v>
      </c>
      <c r="AZ88" cm="1">
        <f t="array" ref="AZ88:BB88">simcorr(_xlfn.ANCHORARRAY($I$15))</f>
        <v>7.518948126359655E-2</v>
      </c>
      <c r="BA88">
        <v>1.2609835834522105</v>
      </c>
      <c r="BB88">
        <v>8.1961256354599207E-2</v>
      </c>
      <c r="BD88">
        <f t="shared" si="63"/>
        <v>160.43352073441881</v>
      </c>
      <c r="BE88">
        <f t="shared" si="64"/>
        <v>164.29825141584399</v>
      </c>
      <c r="BF88">
        <f t="shared" si="65"/>
        <v>98.737189067428886</v>
      </c>
      <c r="BG88">
        <f t="shared" si="66"/>
        <v>117918.40333701973</v>
      </c>
    </row>
    <row r="89" spans="1:59" x14ac:dyDescent="0.2">
      <c r="A89" s="141">
        <v>115.37543487548828</v>
      </c>
      <c r="B89" s="141">
        <v>122.90994262695312</v>
      </c>
      <c r="C89" s="141">
        <v>49.851276397705078</v>
      </c>
      <c r="E89">
        <f t="shared" si="41"/>
        <v>1.3024584596746137E-2</v>
      </c>
      <c r="F89">
        <f t="shared" si="67"/>
        <v>1.7038633388179632E-2</v>
      </c>
      <c r="G89">
        <f t="shared" si="68"/>
        <v>1.9549109848130679E-2</v>
      </c>
      <c r="M89" cm="1">
        <f t="array" ref="M89:O89">simcorr(_xlfn.ANCHORARRAY($I$15))</f>
        <v>6.2925881425157565E-2</v>
      </c>
      <c r="N89">
        <v>0.15350451499772622</v>
      </c>
      <c r="O89">
        <v>0.66777324844092933</v>
      </c>
      <c r="Q89">
        <f t="shared" si="42"/>
        <v>160.17499432162069</v>
      </c>
      <c r="R89">
        <f t="shared" si="43"/>
        <v>148.69853274755246</v>
      </c>
      <c r="S89">
        <f t="shared" si="44"/>
        <v>108.15243872993706</v>
      </c>
      <c r="T89">
        <f t="shared" si="45"/>
        <v>105953.45770228632</v>
      </c>
      <c r="V89">
        <f t="shared" si="46"/>
        <v>-236.23525874615609</v>
      </c>
      <c r="W89">
        <f t="shared" si="47"/>
        <v>929.41889668135855</v>
      </c>
      <c r="X89">
        <f t="shared" si="48"/>
        <v>51.679025935864303</v>
      </c>
      <c r="Z89" cm="1">
        <f t="array" ref="Z89:AB89">simcorr(_xlfn.ANCHORARRAY($I$15))</f>
        <v>4.8840585648740123E-2</v>
      </c>
      <c r="AA89">
        <v>1.6460045464798907</v>
      </c>
      <c r="AB89">
        <v>6.0205447801831985E-3</v>
      </c>
      <c r="AD89">
        <f t="shared" si="49"/>
        <v>159.87857908898465</v>
      </c>
      <c r="AE89">
        <f t="shared" si="50"/>
        <v>170.09656542372738</v>
      </c>
      <c r="AF89">
        <f t="shared" si="51"/>
        <v>97.57825420279427</v>
      </c>
      <c r="AG89">
        <f t="shared" si="52"/>
        <v>125364.75379607773</v>
      </c>
      <c r="AI89">
        <f t="shared" si="53"/>
        <v>-280.03316771838354</v>
      </c>
      <c r="AJ89">
        <f t="shared" si="54"/>
        <v>961.35315281460294</v>
      </c>
      <c r="AK89">
        <f t="shared" si="55"/>
        <v>67.773187270808293</v>
      </c>
      <c r="AM89" cm="1">
        <f t="array" ref="AM89:AO89">simcorr(_xlfn.ANCHORARRAY($I$15))</f>
        <v>-0.59917449329062045</v>
      </c>
      <c r="AN89">
        <v>-0.25273730469585409</v>
      </c>
      <c r="AO89">
        <v>-0.54676643744296849</v>
      </c>
      <c r="AQ89">
        <f t="shared" si="56"/>
        <v>146.81855113096927</v>
      </c>
      <c r="AR89">
        <f t="shared" si="57"/>
        <v>143.35534429230754</v>
      </c>
      <c r="AS89">
        <f t="shared" si="58"/>
        <v>89.542130036392535</v>
      </c>
      <c r="AT89">
        <f t="shared" si="59"/>
        <v>102769.60380278746</v>
      </c>
      <c r="AV89">
        <f t="shared" si="60"/>
        <v>-249.98160331094948</v>
      </c>
      <c r="AW89">
        <f t="shared" si="61"/>
        <v>935.09092333590206</v>
      </c>
      <c r="AX89">
        <f t="shared" si="62"/>
        <v>60.544230393719786</v>
      </c>
      <c r="AZ89" cm="1">
        <f t="array" ref="AZ89:BB89">simcorr(_xlfn.ANCHORARRAY($I$15))</f>
        <v>-0.61749085597447295</v>
      </c>
      <c r="BA89">
        <v>0.38546634995130918</v>
      </c>
      <c r="BB89">
        <v>-1.2348702639997555</v>
      </c>
      <c r="BD89">
        <f t="shared" si="63"/>
        <v>146.46533606558387</v>
      </c>
      <c r="BE89">
        <f t="shared" si="64"/>
        <v>151.83831704844172</v>
      </c>
      <c r="BF89">
        <f t="shared" si="65"/>
        <v>80.457188308902431</v>
      </c>
      <c r="BG89">
        <f t="shared" si="66"/>
        <v>110240.2110932502</v>
      </c>
    </row>
    <row r="90" spans="1:59" x14ac:dyDescent="0.2">
      <c r="A90" s="141">
        <v>118.97769927978516</v>
      </c>
      <c r="B90" s="141">
        <v>122.98282623291016</v>
      </c>
      <c r="C90" s="141">
        <v>54.658714294433594</v>
      </c>
      <c r="E90">
        <f t="shared" si="41"/>
        <v>3.0744612488643189E-2</v>
      </c>
      <c r="F90">
        <f t="shared" si="67"/>
        <v>5.928080636887484E-4</v>
      </c>
      <c r="G90">
        <f t="shared" si="68"/>
        <v>9.2064557502036154E-2</v>
      </c>
      <c r="M90" cm="1">
        <f t="array" ref="M90:O90">simcorr(_xlfn.ANCHORARRAY($I$15))</f>
        <v>-0.22353038205564832</v>
      </c>
      <c r="N90">
        <v>0.5126875011922043</v>
      </c>
      <c r="O90">
        <v>-0.76269674344997229</v>
      </c>
      <c r="Q90">
        <f t="shared" si="42"/>
        <v>154.2533723411116</v>
      </c>
      <c r="R90">
        <f t="shared" si="43"/>
        <v>153.58841745734233</v>
      </c>
      <c r="S90">
        <f t="shared" si="44"/>
        <v>86.585913317311977</v>
      </c>
      <c r="T90">
        <f t="shared" si="45"/>
        <v>110603.06579915788</v>
      </c>
      <c r="V90">
        <f t="shared" si="46"/>
        <v>-256.06887807828167</v>
      </c>
      <c r="W90">
        <f t="shared" si="47"/>
        <v>939.31605850311155</v>
      </c>
      <c r="X90">
        <f t="shared" si="48"/>
        <v>67.383788575340134</v>
      </c>
      <c r="Z90" cm="1">
        <f t="array" ref="Z90:AB90">simcorr(_xlfn.ANCHORARRAY($I$15))</f>
        <v>-1.0296341724280196</v>
      </c>
      <c r="AA90">
        <v>-1.055103386854721</v>
      </c>
      <c r="AB90">
        <v>0.33801342454018035</v>
      </c>
      <c r="AD90">
        <f t="shared" si="49"/>
        <v>138.73836796174228</v>
      </c>
      <c r="AE90">
        <f t="shared" si="50"/>
        <v>133.35954712107994</v>
      </c>
      <c r="AF90">
        <f t="shared" si="51"/>
        <v>102.747217878966</v>
      </c>
      <c r="AG90">
        <f t="shared" si="52"/>
        <v>96663.682741418277</v>
      </c>
      <c r="AI90">
        <f t="shared" si="53"/>
        <v>-248.82330629382878</v>
      </c>
      <c r="AJ90">
        <f t="shared" si="54"/>
        <v>945.45806838790384</v>
      </c>
      <c r="AK90">
        <f t="shared" si="55"/>
        <v>49.628227902906531</v>
      </c>
      <c r="AM90" cm="1">
        <f t="array" ref="AM90:AO90">simcorr(_xlfn.ANCHORARRAY($I$15))</f>
        <v>0.47352422248880049</v>
      </c>
      <c r="AN90">
        <v>1.4357324956229249</v>
      </c>
      <c r="AO90">
        <v>0.14626319141455374</v>
      </c>
      <c r="AQ90">
        <f t="shared" si="56"/>
        <v>169.06151320971424</v>
      </c>
      <c r="AR90">
        <f t="shared" si="57"/>
        <v>166.90501396068268</v>
      </c>
      <c r="AS90">
        <f t="shared" si="58"/>
        <v>99.729259416111404</v>
      </c>
      <c r="AT90">
        <f t="shared" si="59"/>
        <v>120684.63383453513</v>
      </c>
      <c r="AV90">
        <f t="shared" si="60"/>
        <v>-254.9362105908001</v>
      </c>
      <c r="AW90">
        <f t="shared" si="61"/>
        <v>943.16058024482447</v>
      </c>
      <c r="AX90">
        <f t="shared" si="62"/>
        <v>63.835885208726133</v>
      </c>
      <c r="AZ90" cm="1">
        <f t="array" ref="AZ90:BB90">simcorr(_xlfn.ANCHORARRAY($I$15))</f>
        <v>-1.4267525331709068</v>
      </c>
      <c r="BA90">
        <v>-0.74525920530041567</v>
      </c>
      <c r="BB90">
        <v>-0.68315731918521672</v>
      </c>
      <c r="BD90">
        <f t="shared" si="63"/>
        <v>131.67896779518566</v>
      </c>
      <c r="BE90">
        <f t="shared" si="64"/>
        <v>137.13417102256636</v>
      </c>
      <c r="BF90">
        <f t="shared" si="65"/>
        <v>87.663327652137809</v>
      </c>
      <c r="BG90">
        <f t="shared" si="66"/>
        <v>101365.87336984088</v>
      </c>
    </row>
    <row r="91" spans="1:59" x14ac:dyDescent="0.2">
      <c r="A91" s="141">
        <v>114.40819549560547</v>
      </c>
      <c r="B91" s="141">
        <v>129.63645935058594</v>
      </c>
      <c r="C91" s="141">
        <v>49.884304046630859</v>
      </c>
      <c r="E91">
        <f t="shared" si="41"/>
        <v>-3.916335921220631E-2</v>
      </c>
      <c r="F91">
        <f t="shared" si="67"/>
        <v>5.2689345002720454E-2</v>
      </c>
      <c r="G91">
        <f t="shared" si="68"/>
        <v>-9.1402253237380951E-2</v>
      </c>
      <c r="M91" cm="1">
        <f t="array" ref="M91:O91">simcorr(_xlfn.ANCHORARRAY($I$15))</f>
        <v>0.27198079971363226</v>
      </c>
      <c r="N91">
        <v>2.8624164719783551</v>
      </c>
      <c r="O91">
        <v>0.36156573333434128</v>
      </c>
      <c r="Q91">
        <f t="shared" si="42"/>
        <v>164.63957347356899</v>
      </c>
      <c r="R91">
        <f t="shared" si="43"/>
        <v>189.79441169794555</v>
      </c>
      <c r="S91">
        <f t="shared" si="44"/>
        <v>103.12415065157573</v>
      </c>
      <c r="T91">
        <f t="shared" si="45"/>
        <v>142379.20118610316</v>
      </c>
      <c r="V91">
        <f t="shared" si="46"/>
        <v>-308.8421880195163</v>
      </c>
      <c r="W91">
        <f t="shared" si="47"/>
        <v>978.51205043687264</v>
      </c>
      <c r="X91">
        <f t="shared" si="48"/>
        <v>72.831904968990997</v>
      </c>
      <c r="Z91" cm="1">
        <f t="array" ref="Z91:AB91">simcorr(_xlfn.ANCHORARRAY($I$15))</f>
        <v>-0.2231422247529514</v>
      </c>
      <c r="AA91">
        <v>0.33185364139282592</v>
      </c>
      <c r="AB91">
        <v>2.2477721370678805</v>
      </c>
      <c r="AD91">
        <f t="shared" si="49"/>
        <v>154.26124634272267</v>
      </c>
      <c r="AE91">
        <f t="shared" si="50"/>
        <v>151.10678696292737</v>
      </c>
      <c r="AF91">
        <f t="shared" si="51"/>
        <v>138.26809310916812</v>
      </c>
      <c r="AG91">
        <f t="shared" si="52"/>
        <v>110287.75971648823</v>
      </c>
      <c r="AI91">
        <f t="shared" si="53"/>
        <v>-255.32584621715753</v>
      </c>
      <c r="AJ91">
        <f t="shared" si="54"/>
        <v>952.02069931754636</v>
      </c>
      <c r="AK91">
        <f t="shared" si="55"/>
        <v>42.076619779447178</v>
      </c>
      <c r="AM91" cm="1">
        <f t="array" ref="AM91:AO91">simcorr(_xlfn.ANCHORARRAY($I$15))</f>
        <v>-0.18954688609091355</v>
      </c>
      <c r="AN91">
        <v>0.12050487266451028</v>
      </c>
      <c r="AO91">
        <v>-0.2719962558870373</v>
      </c>
      <c r="AQ91">
        <f t="shared" si="56"/>
        <v>154.94427282884129</v>
      </c>
      <c r="AR91">
        <f t="shared" si="57"/>
        <v>148.25716364988321</v>
      </c>
      <c r="AS91">
        <f t="shared" si="58"/>
        <v>93.450283316834899</v>
      </c>
      <c r="AT91">
        <f t="shared" si="59"/>
        <v>105514.68307967577</v>
      </c>
      <c r="AV91">
        <f t="shared" si="60"/>
        <v>-243.19893657753036</v>
      </c>
      <c r="AW91">
        <f t="shared" si="61"/>
        <v>928.32545451567057</v>
      </c>
      <c r="AX91">
        <f t="shared" si="62"/>
        <v>59.561795132021885</v>
      </c>
      <c r="AZ91" cm="1">
        <f t="array" ref="AZ91:BB91">simcorr(_xlfn.ANCHORARRAY($I$15))</f>
        <v>0.22824765426560753</v>
      </c>
      <c r="BA91">
        <v>-1.516611858254505</v>
      </c>
      <c r="BB91">
        <v>0.24891400710471784</v>
      </c>
      <c r="BD91">
        <f t="shared" si="63"/>
        <v>163.69542848778488</v>
      </c>
      <c r="BE91">
        <f t="shared" si="64"/>
        <v>127.92905793128001</v>
      </c>
      <c r="BF91">
        <f t="shared" si="65"/>
        <v>101.33368720523886</v>
      </c>
      <c r="BG91">
        <f t="shared" si="66"/>
        <v>84984.863036275448</v>
      </c>
    </row>
    <row r="92" spans="1:59" x14ac:dyDescent="0.2">
      <c r="A92" s="141">
        <v>113.90498352050781</v>
      </c>
      <c r="B92" s="141">
        <v>130.59855651855469</v>
      </c>
      <c r="C92" s="141">
        <v>47.241485595703125</v>
      </c>
      <c r="E92">
        <f t="shared" si="41"/>
        <v>-4.4080923589569932E-3</v>
      </c>
      <c r="F92">
        <f t="shared" si="67"/>
        <v>7.3940975861425994E-3</v>
      </c>
      <c r="G92">
        <f t="shared" si="68"/>
        <v>-5.4433966443895497E-2</v>
      </c>
      <c r="M92" cm="1">
        <f t="array" ref="M92:O92">simcorr(_xlfn.ANCHORARRAY($I$15))</f>
        <v>-1.1432522845027664</v>
      </c>
      <c r="N92">
        <v>-0.34534719972905886</v>
      </c>
      <c r="O92">
        <v>0.87903308310065364</v>
      </c>
      <c r="Q92">
        <f t="shared" si="42"/>
        <v>136.68084019323558</v>
      </c>
      <c r="R92">
        <f t="shared" si="43"/>
        <v>142.16439748445447</v>
      </c>
      <c r="S92">
        <f t="shared" si="44"/>
        <v>111.7637932527243</v>
      </c>
      <c r="T92">
        <f t="shared" si="45"/>
        <v>105506.03762764936</v>
      </c>
      <c r="V92">
        <f t="shared" si="46"/>
        <v>-275.67283601456813</v>
      </c>
      <c r="W92">
        <f t="shared" si="47"/>
        <v>968.03154896049216</v>
      </c>
      <c r="X92">
        <f t="shared" si="48"/>
        <v>49.797974877927324</v>
      </c>
      <c r="Z92" cm="1">
        <f t="array" ref="Z92:AB92">simcorr(_xlfn.ANCHORARRAY($I$15))</f>
        <v>0.47101705560241725</v>
      </c>
      <c r="AA92">
        <v>-0.51772983783157167</v>
      </c>
      <c r="AB92">
        <v>-0.13464677631739105</v>
      </c>
      <c r="AD92">
        <f t="shared" si="49"/>
        <v>169.00578201042413</v>
      </c>
      <c r="AE92">
        <f t="shared" si="50"/>
        <v>139.97387283310087</v>
      </c>
      <c r="AF92">
        <f t="shared" si="51"/>
        <v>95.46733920752429</v>
      </c>
      <c r="AG92">
        <f t="shared" si="52"/>
        <v>93662.901862470957</v>
      </c>
      <c r="AI92">
        <f t="shared" si="53"/>
        <v>-197.92030289859781</v>
      </c>
      <c r="AJ92">
        <f t="shared" si="54"/>
        <v>872.81796634648754</v>
      </c>
      <c r="AK92">
        <f t="shared" si="55"/>
        <v>51.754520894514577</v>
      </c>
      <c r="AM92" cm="1">
        <f t="array" ref="AM92:AO92">simcorr(_xlfn.ANCHORARRAY($I$15))</f>
        <v>0.13887956217527683</v>
      </c>
      <c r="AN92">
        <v>-0.29581236740605876</v>
      </c>
      <c r="AO92">
        <v>0.99812213842448672</v>
      </c>
      <c r="AQ92">
        <f t="shared" si="56"/>
        <v>161.78288405300771</v>
      </c>
      <c r="AR92">
        <f t="shared" si="57"/>
        <v>142.80017064505142</v>
      </c>
      <c r="AS92">
        <f t="shared" si="58"/>
        <v>113.85243873569422</v>
      </c>
      <c r="AT92">
        <f t="shared" si="59"/>
        <v>98510.815540203082</v>
      </c>
      <c r="AV92">
        <f t="shared" si="60"/>
        <v>-217.45812655389591</v>
      </c>
      <c r="AW92">
        <f t="shared" si="61"/>
        <v>899.82537351883116</v>
      </c>
      <c r="AX92">
        <f t="shared" si="62"/>
        <v>45.643304467845972</v>
      </c>
      <c r="AZ92" cm="1">
        <f t="array" ref="AZ92:BB92">simcorr(_xlfn.ANCHORARRAY($I$15))</f>
        <v>2.1612611414581187</v>
      </c>
      <c r="BA92">
        <v>0.22100225889073016</v>
      </c>
      <c r="BB92">
        <v>1.114729690668794</v>
      </c>
      <c r="BD92">
        <f t="shared" si="63"/>
        <v>211.07390503206051</v>
      </c>
      <c r="BE92">
        <f t="shared" si="64"/>
        <v>149.6054094831465</v>
      </c>
      <c r="BF92">
        <f t="shared" si="65"/>
        <v>115.93537858983537</v>
      </c>
      <c r="BG92">
        <f t="shared" si="66"/>
        <v>94010.681299494012</v>
      </c>
    </row>
    <row r="93" spans="1:59" x14ac:dyDescent="0.2">
      <c r="A93" s="141">
        <v>114.05873870849609</v>
      </c>
      <c r="B93" s="141">
        <v>128.22306823730469</v>
      </c>
      <c r="C93" s="141">
        <v>51.738861083984375</v>
      </c>
      <c r="E93">
        <f t="shared" si="41"/>
        <v>1.3489445583705767E-3</v>
      </c>
      <c r="F93">
        <f t="shared" si="67"/>
        <v>-1.835669634228047E-2</v>
      </c>
      <c r="G93">
        <f t="shared" si="68"/>
        <v>9.0936725553859316E-2</v>
      </c>
      <c r="M93" cm="1">
        <f t="array" ref="M93:O93">simcorr(_xlfn.ANCHORARRAY($I$15))</f>
        <v>-0.44622466753944762</v>
      </c>
      <c r="N93">
        <v>0.67860042500173989</v>
      </c>
      <c r="O93">
        <v>0.74847408159360818</v>
      </c>
      <c r="Q93">
        <f t="shared" si="42"/>
        <v>149.80150716244972</v>
      </c>
      <c r="R93">
        <f t="shared" si="43"/>
        <v>155.90111826280901</v>
      </c>
      <c r="S93">
        <f t="shared" si="44"/>
        <v>109.51798585222565</v>
      </c>
      <c r="T93">
        <f t="shared" si="45"/>
        <v>115002.12601588923</v>
      </c>
      <c r="V93">
        <f t="shared" si="46"/>
        <v>-274.1662470190804</v>
      </c>
      <c r="W93">
        <f t="shared" si="47"/>
        <v>962.18744569876935</v>
      </c>
      <c r="X93">
        <f t="shared" si="48"/>
        <v>55.393132208728531</v>
      </c>
      <c r="Z93" cm="1">
        <f t="array" ref="Z93:AB93">simcorr(_xlfn.ANCHORARRAY($I$15))</f>
        <v>2.1725589531714298</v>
      </c>
      <c r="AA93">
        <v>-0.50149161682767218</v>
      </c>
      <c r="AB93">
        <v>1.0212229738729754</v>
      </c>
      <c r="AD93">
        <f t="shared" si="49"/>
        <v>211.38773435752219</v>
      </c>
      <c r="AE93">
        <f t="shared" si="50"/>
        <v>140.17876928708463</v>
      </c>
      <c r="AF93">
        <f t="shared" si="51"/>
        <v>114.26209076810342</v>
      </c>
      <c r="AG93">
        <f t="shared" si="52"/>
        <v>83252.205267232173</v>
      </c>
      <c r="AI93">
        <f t="shared" si="53"/>
        <v>-140.65017057800202</v>
      </c>
      <c r="AJ93">
        <f t="shared" si="54"/>
        <v>774.66966677939649</v>
      </c>
      <c r="AK93">
        <f t="shared" si="55"/>
        <v>38.43519438530403</v>
      </c>
      <c r="AM93" cm="1">
        <f t="array" ref="AM93:AO93">simcorr(_xlfn.ANCHORARRAY($I$15))</f>
        <v>-1.0855397640230324</v>
      </c>
      <c r="AN93">
        <v>1.6120603544299779</v>
      </c>
      <c r="AO93">
        <v>-0.34572071203513577</v>
      </c>
      <c r="AQ93">
        <f t="shared" si="56"/>
        <v>137.72212311309306</v>
      </c>
      <c r="AR93">
        <f t="shared" si="57"/>
        <v>169.57725318188773</v>
      </c>
      <c r="AS93">
        <f t="shared" si="58"/>
        <v>92.38523211895378</v>
      </c>
      <c r="AT93">
        <f t="shared" si="59"/>
        <v>115546.55846238061</v>
      </c>
      <c r="AV93">
        <f t="shared" si="60"/>
        <v>-299.62469596943583</v>
      </c>
      <c r="AW93">
        <f t="shared" si="61"/>
        <v>888.77630081355471</v>
      </c>
      <c r="AX93">
        <f t="shared" si="62"/>
        <v>65.976604739558269</v>
      </c>
      <c r="AZ93" cm="1">
        <f t="array" ref="AZ93:BB93">simcorr(_xlfn.ANCHORARRAY($I$15))</f>
        <v>1.0933592838386199</v>
      </c>
      <c r="BA93">
        <v>0.93042113086232336</v>
      </c>
      <c r="BB93">
        <v>-0.6271039478811099</v>
      </c>
      <c r="BD93">
        <f t="shared" si="63"/>
        <v>183.41915340348214</v>
      </c>
      <c r="BE93">
        <f t="shared" si="64"/>
        <v>159.4780209696689</v>
      </c>
      <c r="BF93">
        <f t="shared" si="65"/>
        <v>88.430651050611175</v>
      </c>
      <c r="BG93">
        <f t="shared" si="66"/>
        <v>92617.731576227161</v>
      </c>
    </row>
    <row r="94" spans="1:59" x14ac:dyDescent="0.2">
      <c r="A94" s="141">
        <v>102.70459747314453</v>
      </c>
      <c r="B94" s="141">
        <v>131.14888000488281</v>
      </c>
      <c r="C94" s="141">
        <v>56.708671569824219</v>
      </c>
      <c r="E94">
        <f t="shared" si="41"/>
        <v>-0.10485668554607619</v>
      </c>
      <c r="F94">
        <f t="shared" si="67"/>
        <v>2.256169872580769E-2</v>
      </c>
      <c r="G94">
        <f t="shared" si="68"/>
        <v>9.1717972556250263E-2</v>
      </c>
      <c r="M94" cm="1">
        <f t="array" ref="M94:O94">simcorr(_xlfn.ANCHORARRAY($I$15))</f>
        <v>-1.7778435188351078</v>
      </c>
      <c r="N94">
        <v>-1.5080199267577197</v>
      </c>
      <c r="O94">
        <v>-0.88659824595623338</v>
      </c>
      <c r="Q94">
        <f t="shared" si="42"/>
        <v>125.73753864255119</v>
      </c>
      <c r="R94">
        <f t="shared" si="43"/>
        <v>128.02810905980505</v>
      </c>
      <c r="S94">
        <f t="shared" si="44"/>
        <v>84.933904369008332</v>
      </c>
      <c r="T94">
        <f t="shared" si="45"/>
        <v>93546.674531244091</v>
      </c>
      <c r="V94">
        <f t="shared" si="46"/>
        <v>-265.69764173279606</v>
      </c>
      <c r="W94">
        <f t="shared" si="47"/>
        <v>953.07278765542708</v>
      </c>
      <c r="X94">
        <f t="shared" si="48"/>
        <v>58.100887538798446</v>
      </c>
      <c r="Z94" cm="1">
        <f t="array" ref="Z94:AB94">simcorr(_xlfn.ANCHORARRAY($I$15))</f>
        <v>2.100183309993886</v>
      </c>
      <c r="AA94">
        <v>1.1172001231645126</v>
      </c>
      <c r="AB94">
        <v>0.34199603308116555</v>
      </c>
      <c r="AD94">
        <f t="shared" si="49"/>
        <v>209.385342401505</v>
      </c>
      <c r="AE94">
        <f t="shared" si="50"/>
        <v>162.18396538819556</v>
      </c>
      <c r="AF94">
        <f t="shared" si="51"/>
        <v>102.81085889414283</v>
      </c>
      <c r="AG94">
        <f t="shared" si="52"/>
        <v>104913.33446642081</v>
      </c>
      <c r="AI94">
        <f t="shared" si="53"/>
        <v>-178.94052814796439</v>
      </c>
      <c r="AJ94">
        <f t="shared" si="54"/>
        <v>843.77338632930116</v>
      </c>
      <c r="AK94">
        <f t="shared" si="55"/>
        <v>53.830350196518388</v>
      </c>
      <c r="AM94" cm="1">
        <f t="array" ref="AM94:AO94">simcorr(_xlfn.ANCHORARRAY($I$15))</f>
        <v>1.1387575643923628E-2</v>
      </c>
      <c r="AN94">
        <v>-0.91716846475744895</v>
      </c>
      <c r="AO94">
        <v>1.7316716669217846</v>
      </c>
      <c r="AQ94">
        <f t="shared" si="56"/>
        <v>159.09307233028755</v>
      </c>
      <c r="AR94">
        <f t="shared" si="57"/>
        <v>135.02691179555248</v>
      </c>
      <c r="AS94">
        <f t="shared" si="58"/>
        <v>127.60671246758649</v>
      </c>
      <c r="AT94">
        <f t="shared" si="59"/>
        <v>92333.030243413828</v>
      </c>
      <c r="AV94">
        <f t="shared" si="60"/>
        <v>-207.26698061669615</v>
      </c>
      <c r="AW94">
        <f t="shared" si="61"/>
        <v>891.94854427900464</v>
      </c>
      <c r="AX94">
        <f t="shared" si="62"/>
        <v>38.169728485488562</v>
      </c>
      <c r="AZ94" cm="1">
        <f t="array" ref="AZ94:BB94">simcorr(_xlfn.ANCHORARRAY($I$15))</f>
        <v>0.52400777470473581</v>
      </c>
      <c r="BA94">
        <v>-0.86360501395311529</v>
      </c>
      <c r="BB94">
        <v>0.99716319632804695</v>
      </c>
      <c r="BD94">
        <f t="shared" si="63"/>
        <v>170.18761862358727</v>
      </c>
      <c r="BE94">
        <f t="shared" si="64"/>
        <v>135.67999481408151</v>
      </c>
      <c r="BF94">
        <f t="shared" si="65"/>
        <v>113.83546539655576</v>
      </c>
      <c r="BG94">
        <f t="shared" si="66"/>
        <v>90090.368817951923</v>
      </c>
    </row>
    <row r="95" spans="1:59" x14ac:dyDescent="0.2">
      <c r="A95" s="141">
        <v>100.55904388427734</v>
      </c>
      <c r="B95" s="141">
        <v>133.42924499511719</v>
      </c>
      <c r="C95" s="141">
        <v>52.636066436767578</v>
      </c>
      <c r="E95">
        <f t="shared" si="41"/>
        <v>-2.1111825656811006E-2</v>
      </c>
      <c r="F95">
        <f t="shared" si="67"/>
        <v>1.7238170830292932E-2</v>
      </c>
      <c r="G95">
        <f t="shared" si="68"/>
        <v>-7.4525578299669354E-2</v>
      </c>
      <c r="M95" cm="1">
        <f t="array" ref="M95:O95">simcorr(_xlfn.ANCHORARRAY($I$15))</f>
        <v>0.44136598416795558</v>
      </c>
      <c r="N95">
        <v>0.14113249034766465</v>
      </c>
      <c r="O95">
        <v>-0.17727534916808871</v>
      </c>
      <c r="Q95">
        <f t="shared" si="42"/>
        <v>168.34806738156249</v>
      </c>
      <c r="R95">
        <f t="shared" si="43"/>
        <v>148.53290357924203</v>
      </c>
      <c r="S95">
        <f t="shared" si="44"/>
        <v>94.836698280466351</v>
      </c>
      <c r="T95">
        <f t="shared" si="45"/>
        <v>103206.89542280509</v>
      </c>
      <c r="V95">
        <f t="shared" si="46"/>
        <v>-218.93988215031524</v>
      </c>
      <c r="W95">
        <f t="shared" si="47"/>
        <v>906.33570767975141</v>
      </c>
      <c r="X95">
        <f t="shared" si="48"/>
        <v>57.407388437715035</v>
      </c>
      <c r="Z95" cm="1">
        <f t="array" ref="Z95:AB95">simcorr(_xlfn.ANCHORARRAY($I$15))</f>
        <v>0.78860539926760531</v>
      </c>
      <c r="AA95">
        <v>-0.88776463355132151</v>
      </c>
      <c r="AB95">
        <v>0.73442995106275055</v>
      </c>
      <c r="AD95">
        <f t="shared" si="49"/>
        <v>176.21368108442218</v>
      </c>
      <c r="AE95">
        <f t="shared" si="50"/>
        <v>135.38503370309593</v>
      </c>
      <c r="AF95">
        <f t="shared" si="51"/>
        <v>109.27911058538471</v>
      </c>
      <c r="AG95">
        <f t="shared" si="52"/>
        <v>90397.516110149008</v>
      </c>
      <c r="AI95">
        <f t="shared" si="53"/>
        <v>-183.20662512365317</v>
      </c>
      <c r="AJ95">
        <f t="shared" si="54"/>
        <v>870.94130396056573</v>
      </c>
      <c r="AK95">
        <f t="shared" si="55"/>
        <v>43.636996188729732</v>
      </c>
      <c r="AM95" cm="1">
        <f t="array" ref="AM95:AO95">simcorr(_xlfn.ANCHORARRAY($I$15))</f>
        <v>0.35708574914289337</v>
      </c>
      <c r="AN95">
        <v>1.4434864602068835</v>
      </c>
      <c r="AO95">
        <v>0.30716882529425438</v>
      </c>
      <c r="AQ95">
        <f t="shared" si="56"/>
        <v>166.49252284891034</v>
      </c>
      <c r="AR95">
        <f t="shared" si="57"/>
        <v>167.02163481637004</v>
      </c>
      <c r="AS95">
        <f t="shared" si="58"/>
        <v>102.25566164633381</v>
      </c>
      <c r="AT95">
        <f t="shared" si="59"/>
        <v>119425.63711466028</v>
      </c>
      <c r="AV95">
        <f t="shared" si="60"/>
        <v>-256.16933067447559</v>
      </c>
      <c r="AW95">
        <f t="shared" si="61"/>
        <v>932.6697343201796</v>
      </c>
      <c r="AX95">
        <f t="shared" si="62"/>
        <v>61.609219321798079</v>
      </c>
      <c r="AZ95" cm="1">
        <f t="array" ref="AZ95:BB95">simcorr(_xlfn.ANCHORARRAY($I$15))</f>
        <v>0.30447375713818259</v>
      </c>
      <c r="BA95">
        <v>0.40515495435454724</v>
      </c>
      <c r="BB95">
        <v>0.37775337494319738</v>
      </c>
      <c r="BD95">
        <f t="shared" si="63"/>
        <v>165.34458084364596</v>
      </c>
      <c r="BE95">
        <f t="shared" si="64"/>
        <v>152.10785060394448</v>
      </c>
      <c r="BF95">
        <f t="shared" si="65"/>
        <v>103.38402028727985</v>
      </c>
      <c r="BG95">
        <f t="shared" si="66"/>
        <v>105879.58678567421</v>
      </c>
    </row>
    <row r="96" spans="1:59" x14ac:dyDescent="0.2">
      <c r="A96" s="141">
        <v>116.3115234375</v>
      </c>
      <c r="B96" s="141">
        <v>150.96389770507812</v>
      </c>
      <c r="C96" s="141">
        <v>54.546882629394531</v>
      </c>
      <c r="E96">
        <f t="shared" si="41"/>
        <v>0.14552708201970227</v>
      </c>
      <c r="F96">
        <f t="shared" si="67"/>
        <v>0.12346938287891682</v>
      </c>
      <c r="G96">
        <f t="shared" si="68"/>
        <v>3.56590051342877E-2</v>
      </c>
      <c r="M96" cm="1">
        <f t="array" ref="M96:O96">simcorr(_xlfn.ANCHORARRAY($I$15))</f>
        <v>-1.9960714254752262E-2</v>
      </c>
      <c r="N96">
        <v>-0.82347261136034533</v>
      </c>
      <c r="O96">
        <v>1.2018046343790512</v>
      </c>
      <c r="Q96">
        <f t="shared" si="42"/>
        <v>158.43856843231225</v>
      </c>
      <c r="R96">
        <f t="shared" si="43"/>
        <v>136.17138624657773</v>
      </c>
      <c r="S96">
        <f t="shared" si="44"/>
        <v>117.5155973348373</v>
      </c>
      <c r="T96">
        <f t="shared" si="45"/>
        <v>95366.483716227303</v>
      </c>
      <c r="V96">
        <f t="shared" si="46"/>
        <v>-214.96074626074792</v>
      </c>
      <c r="W96">
        <f t="shared" si="47"/>
        <v>913.50926952643033</v>
      </c>
      <c r="X96">
        <f t="shared" si="48"/>
        <v>42.809066681378802</v>
      </c>
      <c r="Z96" cm="1">
        <f t="array" ref="Z96:AB96">simcorr(_xlfn.ANCHORARRAY($I$15))</f>
        <v>-0.6037662662868537</v>
      </c>
      <c r="AA96">
        <v>-0.36224828036525702</v>
      </c>
      <c r="AB96">
        <v>0.11649144037478565</v>
      </c>
      <c r="AD96">
        <f t="shared" si="49"/>
        <v>146.72992287278831</v>
      </c>
      <c r="AE96">
        <f t="shared" si="50"/>
        <v>141.94812258861521</v>
      </c>
      <c r="AF96">
        <f t="shared" si="51"/>
        <v>99.268698406077505</v>
      </c>
      <c r="AG96">
        <f t="shared" si="52"/>
        <v>102379.35238649695</v>
      </c>
      <c r="AI96">
        <f t="shared" si="53"/>
        <v>-249.18275874299709</v>
      </c>
      <c r="AJ96">
        <f t="shared" si="54"/>
        <v>940.77500957491486</v>
      </c>
      <c r="AK96">
        <f t="shared" si="55"/>
        <v>54.404591350109079</v>
      </c>
      <c r="AM96" cm="1">
        <f t="array" ref="AM96:AO96">simcorr(_xlfn.ANCHORARRAY($I$15))</f>
        <v>-1.6097218556273734</v>
      </c>
      <c r="AN96">
        <v>-0.98318461085215048</v>
      </c>
      <c r="AO96">
        <v>0.21609670974118567</v>
      </c>
      <c r="AQ96">
        <f t="shared" si="56"/>
        <v>128.54840588394097</v>
      </c>
      <c r="AR96">
        <f t="shared" si="57"/>
        <v>134.22631995146264</v>
      </c>
      <c r="AS96">
        <f t="shared" si="58"/>
        <v>100.81796703684959</v>
      </c>
      <c r="AT96">
        <f t="shared" si="59"/>
        <v>99729.681324756486</v>
      </c>
      <c r="AV96">
        <f t="shared" si="60"/>
        <v>-277.06523569716597</v>
      </c>
      <c r="AW96">
        <f t="shared" si="61"/>
        <v>969.14731120187878</v>
      </c>
      <c r="AX96">
        <f t="shared" si="62"/>
        <v>52.182153445720019</v>
      </c>
      <c r="AZ96" cm="1">
        <f t="array" ref="AZ96:BB96">simcorr(_xlfn.ANCHORARRAY($I$15))</f>
        <v>1.4503661411414954</v>
      </c>
      <c r="BA96">
        <v>-7.4918655991095817E-2</v>
      </c>
      <c r="BB96">
        <v>0.34251001134754111</v>
      </c>
      <c r="BD96">
        <f t="shared" si="63"/>
        <v>192.23568515398517</v>
      </c>
      <c r="BE96">
        <f t="shared" si="64"/>
        <v>145.6701015205434</v>
      </c>
      <c r="BF96">
        <f t="shared" si="65"/>
        <v>102.81907500020519</v>
      </c>
      <c r="BG96">
        <f t="shared" si="66"/>
        <v>93279.282543351947</v>
      </c>
    </row>
    <row r="97" spans="1:59" x14ac:dyDescent="0.2">
      <c r="A97" s="141">
        <v>116.23321533203125</v>
      </c>
      <c r="B97" s="141">
        <v>148.07528686523438</v>
      </c>
      <c r="C97" s="141">
        <v>67.71337890625</v>
      </c>
      <c r="E97">
        <f t="shared" si="41"/>
        <v>-6.7348854111309181E-4</v>
      </c>
      <c r="F97">
        <f t="shared" si="67"/>
        <v>-1.9319880724956068E-2</v>
      </c>
      <c r="G97">
        <f t="shared" si="68"/>
        <v>0.21622321725629656</v>
      </c>
      <c r="M97" cm="1">
        <f t="array" ref="M97:O97">simcorr(_xlfn.ANCHORARRAY($I$15))</f>
        <v>-0.28399134031120982</v>
      </c>
      <c r="N97">
        <v>0.23370293710115309</v>
      </c>
      <c r="O97">
        <v>0.56626686271727122</v>
      </c>
      <c r="Q97">
        <f t="shared" si="42"/>
        <v>153.03177998940839</v>
      </c>
      <c r="R97">
        <f t="shared" si="43"/>
        <v>149.77666872353177</v>
      </c>
      <c r="S97">
        <f t="shared" si="44"/>
        <v>106.45898965304738</v>
      </c>
      <c r="T97">
        <f t="shared" si="45"/>
        <v>108476.73708751134</v>
      </c>
      <c r="V97">
        <f t="shared" si="46"/>
        <v>-253.15078854618466</v>
      </c>
      <c r="W97">
        <f t="shared" si="47"/>
        <v>944.70343345627043</v>
      </c>
      <c r="X97">
        <f t="shared" si="48"/>
        <v>53.751399373060501</v>
      </c>
      <c r="Z97" cm="1">
        <f t="array" ref="Z97:AB97">simcorr(_xlfn.ANCHORARRAY($I$15))</f>
        <v>-1.4528337547415544</v>
      </c>
      <c r="AA97">
        <v>0.19672331053531861</v>
      </c>
      <c r="AB97">
        <v>-1.0594600464576598</v>
      </c>
      <c r="AD97">
        <f t="shared" si="49"/>
        <v>131.22810773173165</v>
      </c>
      <c r="AE97">
        <f t="shared" si="50"/>
        <v>149.27857062439077</v>
      </c>
      <c r="AF97">
        <f t="shared" si="51"/>
        <v>82.68162585862963</v>
      </c>
      <c r="AG97">
        <f t="shared" si="52"/>
        <v>112247.73235093594</v>
      </c>
      <c r="AI97">
        <f t="shared" si="53"/>
        <v>-305.47453365248822</v>
      </c>
      <c r="AJ97">
        <f t="shared" si="54"/>
        <v>980.80609365586054</v>
      </c>
      <c r="AK97">
        <f t="shared" si="55"/>
        <v>71.615012165704087</v>
      </c>
      <c r="AM97" cm="1">
        <f t="array" ref="AM97:AO97">simcorr(_xlfn.ANCHORARRAY($I$15))</f>
        <v>-1.59959042441628</v>
      </c>
      <c r="AN97">
        <v>-0.70371868813013583</v>
      </c>
      <c r="AO97">
        <v>9.051922935957335E-2</v>
      </c>
      <c r="AQ97">
        <f t="shared" si="56"/>
        <v>128.71978931232098</v>
      </c>
      <c r="AR97">
        <f t="shared" si="57"/>
        <v>137.64828776483759</v>
      </c>
      <c r="AS97">
        <f t="shared" si="58"/>
        <v>98.86865268339821</v>
      </c>
      <c r="AT97">
        <f t="shared" si="59"/>
        <v>102766.1415737487</v>
      </c>
      <c r="AV97">
        <f t="shared" si="60"/>
        <v>-285.12088579008019</v>
      </c>
      <c r="AW97">
        <f t="shared" si="61"/>
        <v>973.8280612498055</v>
      </c>
      <c r="AX97">
        <f t="shared" si="62"/>
        <v>54.831097275722605</v>
      </c>
      <c r="AZ97" cm="1">
        <f t="array" ref="AZ97:BB97">simcorr(_xlfn.ANCHORARRAY($I$15))</f>
        <v>-0.99238377392591981</v>
      </c>
      <c r="BA97">
        <v>0.33118291398338234</v>
      </c>
      <c r="BB97">
        <v>0.55999963223266414</v>
      </c>
      <c r="BD97">
        <f t="shared" si="63"/>
        <v>139.4196605194536</v>
      </c>
      <c r="BE97">
        <f t="shared" si="64"/>
        <v>151.09765743649311</v>
      </c>
      <c r="BF97">
        <f t="shared" si="65"/>
        <v>106.35530574077906</v>
      </c>
      <c r="BG97">
        <f t="shared" si="66"/>
        <v>113223.25981177033</v>
      </c>
    </row>
    <row r="98" spans="1:59" x14ac:dyDescent="0.2">
      <c r="A98" s="141">
        <v>106.60874176025391</v>
      </c>
      <c r="B98" s="141">
        <v>144.64378356933594</v>
      </c>
      <c r="C98" s="141">
        <v>69.906303405761719</v>
      </c>
      <c r="E98">
        <f t="shared" si="41"/>
        <v>-8.6433136177304207E-2</v>
      </c>
      <c r="F98">
        <f t="shared" si="67"/>
        <v>-2.3446784629351194E-2</v>
      </c>
      <c r="G98">
        <f t="shared" si="68"/>
        <v>3.1872041782486996E-2</v>
      </c>
      <c r="M98" cm="1">
        <f t="array" ref="M98:O98">simcorr(_xlfn.ANCHORARRAY($I$15))</f>
        <v>-0.23686896692158521</v>
      </c>
      <c r="N98">
        <v>-0.34537240835287786</v>
      </c>
      <c r="O98">
        <v>-0.20953464069402267</v>
      </c>
      <c r="Q98">
        <f t="shared" si="42"/>
        <v>153.98303529126858</v>
      </c>
      <c r="R98">
        <f t="shared" si="43"/>
        <v>142.1640746567202</v>
      </c>
      <c r="S98">
        <f t="shared" si="44"/>
        <v>94.36222961967195</v>
      </c>
      <c r="T98">
        <f t="shared" si="45"/>
        <v>100607.01428545054</v>
      </c>
      <c r="V98">
        <f t="shared" si="46"/>
        <v>-233.33489147290007</v>
      </c>
      <c r="W98">
        <f t="shared" si="47"/>
        <v>923.08447194990879</v>
      </c>
      <c r="X98">
        <f t="shared" si="48"/>
        <v>56.242623245032419</v>
      </c>
      <c r="Z98" cm="1">
        <f t="array" ref="Z98:AB98">simcorr(_xlfn.ANCHORARRAY($I$15))</f>
        <v>1.2268301875856378</v>
      </c>
      <c r="AA98">
        <v>1.7109127054597484</v>
      </c>
      <c r="AB98">
        <v>0.81857664252452023</v>
      </c>
      <c r="AD98">
        <f t="shared" si="49"/>
        <v>186.66696054554572</v>
      </c>
      <c r="AE98">
        <f t="shared" si="50"/>
        <v>171.09402763615125</v>
      </c>
      <c r="AF98">
        <f t="shared" si="51"/>
        <v>110.71818462174504</v>
      </c>
      <c r="AG98">
        <f t="shared" si="52"/>
        <v>120605.40631788349</v>
      </c>
      <c r="AI98">
        <f t="shared" si="53"/>
        <v>-230.74038928996001</v>
      </c>
      <c r="AJ98">
        <f t="shared" si="54"/>
        <v>919.46451583462385</v>
      </c>
      <c r="AK98">
        <f t="shared" si="55"/>
        <v>57.462341898055584</v>
      </c>
      <c r="AM98" cm="1">
        <f t="array" ref="AM98:AO98">simcorr(_xlfn.ANCHORARRAY($I$15))</f>
        <v>-2.0813522468902672</v>
      </c>
      <c r="AN98">
        <v>-0.6334353926016566</v>
      </c>
      <c r="AO98">
        <v>0.45051864777070416</v>
      </c>
      <c r="AQ98">
        <f t="shared" si="56"/>
        <v>120.81782326188483</v>
      </c>
      <c r="AR98">
        <f t="shared" si="57"/>
        <v>138.52252599728479</v>
      </c>
      <c r="AS98">
        <f t="shared" si="58"/>
        <v>104.56027529981299</v>
      </c>
      <c r="AT98">
        <f t="shared" si="59"/>
        <v>105497.27401390234</v>
      </c>
      <c r="AV98">
        <f t="shared" si="60"/>
        <v>-311.84194593978981</v>
      </c>
      <c r="AW98">
        <f t="shared" si="61"/>
        <v>993.39937572780013</v>
      </c>
      <c r="AX98">
        <f t="shared" si="62"/>
        <v>53.224307780369806</v>
      </c>
      <c r="AZ98" cm="1">
        <f t="array" ref="AZ98:BB98">simcorr(_xlfn.ANCHORARRAY($I$15))</f>
        <v>-0.54089526623509732</v>
      </c>
      <c r="BA98">
        <v>-1.2253492696904025</v>
      </c>
      <c r="BB98">
        <v>0.52331956580445826</v>
      </c>
      <c r="BD98">
        <f t="shared" si="63"/>
        <v>147.94809209004524</v>
      </c>
      <c r="BE98">
        <f t="shared" si="64"/>
        <v>131.32996703816247</v>
      </c>
      <c r="BF98">
        <f t="shared" si="65"/>
        <v>105.75049925858283</v>
      </c>
      <c r="BG98">
        <f t="shared" si="66"/>
        <v>89955.18345509081</v>
      </c>
    </row>
    <row r="99" spans="1:59" x14ac:dyDescent="0.2">
      <c r="A99" s="141">
        <v>114.50685882568359</v>
      </c>
      <c r="B99" s="141">
        <v>141.77668762207031</v>
      </c>
      <c r="C99" s="141">
        <v>74.439781188964844</v>
      </c>
      <c r="E99">
        <f t="shared" si="41"/>
        <v>7.1469209982771661E-2</v>
      </c>
      <c r="F99">
        <f t="shared" si="67"/>
        <v>-2.002085747574401E-2</v>
      </c>
      <c r="G99">
        <f t="shared" si="68"/>
        <v>6.2834669688801914E-2</v>
      </c>
      <c r="M99" cm="1">
        <f t="array" ref="M99:O99">simcorr(_xlfn.ANCHORARRAY($I$15))</f>
        <v>6.3859754949162947E-2</v>
      </c>
      <c r="N99">
        <v>1.3876520936661878</v>
      </c>
      <c r="O99">
        <v>-0.11902267900399283</v>
      </c>
      <c r="Q99">
        <f t="shared" si="42"/>
        <v>160.19466645382917</v>
      </c>
      <c r="R99">
        <f t="shared" si="43"/>
        <v>166.18369280720142</v>
      </c>
      <c r="S99">
        <f t="shared" si="44"/>
        <v>95.69952855560517</v>
      </c>
      <c r="T99">
        <f t="shared" si="45"/>
        <v>121312.01040303582</v>
      </c>
      <c r="V99">
        <f t="shared" si="46"/>
        <v>-270.44567986318901</v>
      </c>
      <c r="W99">
        <f t="shared" si="47"/>
        <v>952.1786557157003</v>
      </c>
      <c r="X99">
        <f t="shared" si="48"/>
        <v>66.869719842435913</v>
      </c>
      <c r="Z99" cm="1">
        <f t="array" ref="Z99:AB99">simcorr(_xlfn.ANCHORARRAY($I$15))</f>
        <v>1.1650358343737499</v>
      </c>
      <c r="AA99">
        <v>1.7903120282972091</v>
      </c>
      <c r="AB99">
        <v>1.376946506309082</v>
      </c>
      <c r="AD99">
        <f t="shared" si="49"/>
        <v>185.15620278792127</v>
      </c>
      <c r="AE99">
        <f t="shared" si="50"/>
        <v>172.32213696399296</v>
      </c>
      <c r="AF99">
        <f t="shared" si="51"/>
        <v>120.75956769720973</v>
      </c>
      <c r="AG99">
        <f t="shared" si="52"/>
        <v>122081.92404077185</v>
      </c>
      <c r="AI99">
        <f t="shared" si="53"/>
        <v>-235.47098500335576</v>
      </c>
      <c r="AJ99">
        <f t="shared" si="54"/>
        <v>924.08802182376428</v>
      </c>
      <c r="AK99">
        <f t="shared" si="55"/>
        <v>53.329230553162517</v>
      </c>
      <c r="AM99" cm="1">
        <f t="array" ref="AM99:AO99">simcorr(_xlfn.ANCHORARRAY($I$15))</f>
        <v>-1.0926319138214582</v>
      </c>
      <c r="AN99">
        <v>-1.2045729197938329</v>
      </c>
      <c r="AO99">
        <v>7.4890117771715614E-2</v>
      </c>
      <c r="AQ99">
        <f t="shared" si="56"/>
        <v>137.59373610203224</v>
      </c>
      <c r="AR99">
        <f t="shared" si="57"/>
        <v>131.57598731077516</v>
      </c>
      <c r="AS99">
        <f t="shared" si="58"/>
        <v>98.628697410804961</v>
      </c>
      <c r="AT99">
        <f t="shared" si="59"/>
        <v>94448.253806664521</v>
      </c>
      <c r="AV99">
        <f t="shared" si="60"/>
        <v>-245.14304175207869</v>
      </c>
      <c r="AW99">
        <f t="shared" si="61"/>
        <v>936.31146805864364</v>
      </c>
      <c r="AX99">
        <f t="shared" si="62"/>
        <v>50.515672327903175</v>
      </c>
      <c r="AZ99" cm="1">
        <f t="array" ref="AZ99:BB99">simcorr(_xlfn.ANCHORARRAY($I$15))</f>
        <v>-1.1313014073110141</v>
      </c>
      <c r="BA99">
        <v>-2.7517980061380665</v>
      </c>
      <c r="BB99">
        <v>-0.71756962178988293</v>
      </c>
      <c r="BD99">
        <f t="shared" si="63"/>
        <v>136.8958165619739</v>
      </c>
      <c r="BE99">
        <f t="shared" si="64"/>
        <v>114.45818352572491</v>
      </c>
      <c r="BF99">
        <f t="shared" si="65"/>
        <v>87.195554447193885</v>
      </c>
      <c r="BG99">
        <f t="shared" si="66"/>
        <v>78014.195030064569</v>
      </c>
    </row>
    <row r="100" spans="1:59" x14ac:dyDescent="0.2">
      <c r="A100" s="141">
        <v>116.43556213378906</v>
      </c>
      <c r="B100" s="141">
        <v>148.96759033203125</v>
      </c>
      <c r="C100" s="141">
        <v>76.8372802734375</v>
      </c>
      <c r="E100">
        <f t="shared" si="41"/>
        <v>1.670328164201489E-2</v>
      </c>
      <c r="F100">
        <f t="shared" si="67"/>
        <v>4.9475570382683132E-2</v>
      </c>
      <c r="G100">
        <f t="shared" si="68"/>
        <v>3.1699450260861364E-2</v>
      </c>
      <c r="M100" cm="1">
        <f t="array" ref="M100:O100">simcorr(_xlfn.ANCHORARRAY($I$15))</f>
        <v>0.38492135087232177</v>
      </c>
      <c r="N100">
        <v>-0.34907022679355026</v>
      </c>
      <c r="O100">
        <v>0.40914979666034618</v>
      </c>
      <c r="Q100">
        <f t="shared" si="42"/>
        <v>167.10308861261575</v>
      </c>
      <c r="R100">
        <f t="shared" si="43"/>
        <v>142.11672743924038</v>
      </c>
      <c r="S100">
        <f t="shared" si="44"/>
        <v>103.88991358721165</v>
      </c>
      <c r="T100">
        <f t="shared" si="45"/>
        <v>98099.814631748421</v>
      </c>
      <c r="V100">
        <f t="shared" si="46"/>
        <v>-209.6563450631312</v>
      </c>
      <c r="W100">
        <f t="shared" si="47"/>
        <v>900.38040678157324</v>
      </c>
      <c r="X100">
        <f t="shared" si="48"/>
        <v>49.81157841157119</v>
      </c>
      <c r="Z100" cm="1">
        <f t="array" ref="Z100:AB100">simcorr(_xlfn.ANCHORARRAY($I$15))</f>
        <v>-1.3327474864261353</v>
      </c>
      <c r="AA100">
        <v>-1.1806979462198417</v>
      </c>
      <c r="AB100">
        <v>-0.51543201567805819</v>
      </c>
      <c r="AD100">
        <f t="shared" si="49"/>
        <v>133.31690307145135</v>
      </c>
      <c r="AE100">
        <f t="shared" si="50"/>
        <v>131.85926865742746</v>
      </c>
      <c r="AF100">
        <f t="shared" si="51"/>
        <v>89.979422878193901</v>
      </c>
      <c r="AG100">
        <f t="shared" si="52"/>
        <v>95254.78439672415</v>
      </c>
      <c r="AI100">
        <f t="shared" si="53"/>
        <v>-255.16780792015879</v>
      </c>
      <c r="AJ100">
        <f t="shared" si="54"/>
        <v>942.27828540863334</v>
      </c>
      <c r="AK100">
        <f t="shared" si="55"/>
        <v>55.844331578073742</v>
      </c>
      <c r="AM100" cm="1">
        <f t="array" ref="AM100:AO100">simcorr(_xlfn.ANCHORARRAY($I$15))</f>
        <v>-3.7264076490489774E-2</v>
      </c>
      <c r="AN100">
        <v>0.53398604235694302</v>
      </c>
      <c r="AO100">
        <v>5.2270105199421407E-2</v>
      </c>
      <c r="AQ100">
        <f t="shared" si="56"/>
        <v>158.07845495464554</v>
      </c>
      <c r="AR100">
        <f t="shared" si="57"/>
        <v>153.88337285647975</v>
      </c>
      <c r="AS100">
        <f t="shared" si="58"/>
        <v>98.282441158785375</v>
      </c>
      <c r="AT100">
        <f t="shared" si="59"/>
        <v>110152.94513029244</v>
      </c>
      <c r="AV100">
        <f t="shared" si="60"/>
        <v>-248.85577964723552</v>
      </c>
      <c r="AW100">
        <f t="shared" si="61"/>
        <v>933.70022581323485</v>
      </c>
      <c r="AX100">
        <f t="shared" si="62"/>
        <v>59.122893468589524</v>
      </c>
      <c r="AZ100" cm="1">
        <f t="array" ref="AZ100:BB100">simcorr(_xlfn.ANCHORARRAY($I$15))</f>
        <v>-0.87278340245794728</v>
      </c>
      <c r="BA100">
        <v>2.6728326628201491</v>
      </c>
      <c r="BB100">
        <v>0.53466546899004741</v>
      </c>
      <c r="BD100">
        <f t="shared" si="63"/>
        <v>141.62979302408368</v>
      </c>
      <c r="BE100">
        <f t="shared" si="64"/>
        <v>186.5806558080784</v>
      </c>
      <c r="BF100">
        <f t="shared" si="65"/>
        <v>105.93721010614951</v>
      </c>
      <c r="BG100">
        <f t="shared" si="66"/>
        <v>145228.32228356478</v>
      </c>
    </row>
    <row r="101" spans="1:59" x14ac:dyDescent="0.2">
      <c r="A101" s="141">
        <v>122.27449798583984</v>
      </c>
      <c r="B101" s="141">
        <v>137.98139953613281</v>
      </c>
      <c r="C101" s="141">
        <v>86.526435852050781</v>
      </c>
      <c r="E101">
        <f t="shared" si="41"/>
        <v>4.8930495551340658E-2</v>
      </c>
      <c r="F101">
        <f t="shared" si="67"/>
        <v>-7.6609877632905221E-2</v>
      </c>
      <c r="G101">
        <f t="shared" si="68"/>
        <v>0.11876004143085855</v>
      </c>
      <c r="M101" cm="1">
        <f t="array" ref="M101:O101">simcorr(_xlfn.ANCHORARRAY($I$15))</f>
        <v>-0.55402486398001338</v>
      </c>
      <c r="N101">
        <v>-1.1406212261633148</v>
      </c>
      <c r="O101">
        <v>0.26184304044035306</v>
      </c>
      <c r="Q101">
        <f t="shared" si="42"/>
        <v>147.69286433410591</v>
      </c>
      <c r="R101">
        <f t="shared" si="43"/>
        <v>132.33615879979141</v>
      </c>
      <c r="S101">
        <f t="shared" si="44"/>
        <v>101.5375891728675</v>
      </c>
      <c r="T101">
        <f t="shared" si="45"/>
        <v>93414.228942671049</v>
      </c>
      <c r="V101">
        <f t="shared" si="46"/>
        <v>-225.88002185064778</v>
      </c>
      <c r="W101">
        <f t="shared" si="47"/>
        <v>920.74115615334404</v>
      </c>
      <c r="X101">
        <f t="shared" si="48"/>
        <v>48.531273507407171</v>
      </c>
      <c r="Z101" cm="1">
        <f t="array" ref="Z101:AB101">simcorr(_xlfn.ANCHORARRAY($I$15))</f>
        <v>0.22058679899866529</v>
      </c>
      <c r="AA101">
        <v>-1.0742134579031952</v>
      </c>
      <c r="AB101">
        <v>-0.64841261928433225</v>
      </c>
      <c r="AD101">
        <f t="shared" si="49"/>
        <v>163.53059818729525</v>
      </c>
      <c r="AE101">
        <f t="shared" si="50"/>
        <v>133.13017321794814</v>
      </c>
      <c r="AF101">
        <f t="shared" si="51"/>
        <v>88.138165156149071</v>
      </c>
      <c r="AG101">
        <f t="shared" si="52"/>
        <v>89917.591915426863</v>
      </c>
      <c r="AI101">
        <f t="shared" si="53"/>
        <v>-196.36765010750923</v>
      </c>
      <c r="AJ101">
        <f t="shared" si="54"/>
        <v>880.99048469882666</v>
      </c>
      <c r="AK101">
        <f t="shared" si="55"/>
        <v>53.816588562049667</v>
      </c>
      <c r="AM101" cm="1">
        <f t="array" ref="AM101:AO101">simcorr(_xlfn.ANCHORARRAY($I$15))</f>
        <v>-1.0987744925121889</v>
      </c>
      <c r="AN101">
        <v>-1.4528670714382741</v>
      </c>
      <c r="AO101">
        <v>-0.99078349666140708</v>
      </c>
      <c r="AQ101">
        <f t="shared" si="56"/>
        <v>137.48263560979296</v>
      </c>
      <c r="AR101">
        <f t="shared" si="57"/>
        <v>128.66576139656763</v>
      </c>
      <c r="AS101">
        <f t="shared" si="58"/>
        <v>83.569196833851578</v>
      </c>
      <c r="AT101">
        <f t="shared" si="59"/>
        <v>90853.578494092013</v>
      </c>
      <c r="AV101">
        <f t="shared" si="60"/>
        <v>-236.0035248448909</v>
      </c>
      <c r="AW101">
        <f t="shared" si="61"/>
        <v>921.04763280882776</v>
      </c>
      <c r="AX101">
        <f t="shared" si="62"/>
        <v>57.349721269229818</v>
      </c>
      <c r="AZ101" cm="1">
        <f t="array" ref="AZ101:BB101">simcorr(_xlfn.ANCHORARRAY($I$15))</f>
        <v>-0.72900122267092438</v>
      </c>
      <c r="BA101">
        <v>-0.51769975384727696</v>
      </c>
      <c r="BB101">
        <v>-0.96840440416005524</v>
      </c>
      <c r="BD101">
        <f t="shared" si="63"/>
        <v>144.33321583128898</v>
      </c>
      <c r="BE101">
        <f t="shared" si="64"/>
        <v>139.97425216054572</v>
      </c>
      <c r="BF101">
        <f t="shared" si="65"/>
        <v>83.860475990117578</v>
      </c>
      <c r="BG101">
        <f t="shared" si="66"/>
        <v>99669.180841812151</v>
      </c>
    </row>
    <row r="102" spans="1:59" x14ac:dyDescent="0.2">
      <c r="A102" s="141">
        <v>125.85248565673828</v>
      </c>
      <c r="B102" s="141">
        <v>134.16517639160156</v>
      </c>
      <c r="C102" s="141">
        <v>77.979461669921875</v>
      </c>
      <c r="E102">
        <f t="shared" si="41"/>
        <v>2.8841971532451841E-2</v>
      </c>
      <c r="F102">
        <f t="shared" si="67"/>
        <v>-2.8047189614126142E-2</v>
      </c>
      <c r="G102">
        <f t="shared" si="68"/>
        <v>-0.10400450394040864</v>
      </c>
      <c r="M102" cm="1">
        <f t="array" ref="M102:O102">simcorr(_xlfn.ANCHORARRAY($I$15))</f>
        <v>0.62063653463941049</v>
      </c>
      <c r="N102">
        <v>-0.89812919038513639</v>
      </c>
      <c r="O102">
        <v>-1.3022805237113237</v>
      </c>
      <c r="Q102">
        <f t="shared" si="42"/>
        <v>172.36401803513166</v>
      </c>
      <c r="R102">
        <f t="shared" si="43"/>
        <v>135.2586910429074</v>
      </c>
      <c r="S102">
        <f t="shared" si="44"/>
        <v>79.618342917662602</v>
      </c>
      <c r="T102">
        <f t="shared" si="45"/>
        <v>89270.854268554351</v>
      </c>
      <c r="V102">
        <f t="shared" si="46"/>
        <v>-184.96407379834648</v>
      </c>
      <c r="W102">
        <f t="shared" si="47"/>
        <v>860.88979116245071</v>
      </c>
      <c r="X102">
        <f t="shared" si="48"/>
        <v>59.146909658983638</v>
      </c>
      <c r="Z102" cm="1">
        <f t="array" ref="Z102:AB102">simcorr(_xlfn.ANCHORARRAY($I$15))</f>
        <v>1.0067365284389267</v>
      </c>
      <c r="AA102">
        <v>-0.70790845713772566</v>
      </c>
      <c r="AB102">
        <v>1.5706717897232927</v>
      </c>
      <c r="AD102">
        <f t="shared" si="49"/>
        <v>181.34162284844587</v>
      </c>
      <c r="AE102">
        <f t="shared" si="50"/>
        <v>137.59634676732981</v>
      </c>
      <c r="AF102">
        <f t="shared" si="51"/>
        <v>124.4521453018135</v>
      </c>
      <c r="AG102">
        <f t="shared" si="52"/>
        <v>92274.564717023924</v>
      </c>
      <c r="AI102">
        <f t="shared" si="53"/>
        <v>-181.72254403375209</v>
      </c>
      <c r="AJ102">
        <f t="shared" si="54"/>
        <v>874.73831369280595</v>
      </c>
      <c r="AK102">
        <f t="shared" si="55"/>
        <v>39.112458904612531</v>
      </c>
      <c r="AM102" cm="1">
        <f t="array" ref="AM102:AO102">simcorr(_xlfn.ANCHORARRAY($I$15))</f>
        <v>0.44692688753048521</v>
      </c>
      <c r="AN102">
        <v>-0.40090385657606575</v>
      </c>
      <c r="AO102">
        <v>-0.11644972756279609</v>
      </c>
      <c r="AQ102">
        <f t="shared" si="56"/>
        <v>168.47122301314883</v>
      </c>
      <c r="AR102">
        <f t="shared" si="57"/>
        <v>141.4547020349292</v>
      </c>
      <c r="AS102">
        <f t="shared" si="58"/>
        <v>95.737819246195187</v>
      </c>
      <c r="AT102">
        <f t="shared" si="59"/>
        <v>96865.369800409317</v>
      </c>
      <c r="AV102">
        <f t="shared" si="60"/>
        <v>-205.33695292026508</v>
      </c>
      <c r="AW102">
        <f t="shared" si="61"/>
        <v>893.2112818733433</v>
      </c>
      <c r="AX102">
        <f t="shared" si="62"/>
        <v>53.372864530250773</v>
      </c>
      <c r="AZ102" cm="1">
        <f t="array" ref="AZ102:BB102">simcorr(_xlfn.ANCHORARRAY($I$15))</f>
        <v>0.23246896171365741</v>
      </c>
      <c r="BA102">
        <v>-0.86450135418193808</v>
      </c>
      <c r="BB102">
        <v>0.11273044701515081</v>
      </c>
      <c r="BD102">
        <f t="shared" si="63"/>
        <v>163.78632475952932</v>
      </c>
      <c r="BE102">
        <f t="shared" si="64"/>
        <v>135.66904006287362</v>
      </c>
      <c r="BF102">
        <f t="shared" si="65"/>
        <v>99.210668366593751</v>
      </c>
      <c r="BG102">
        <f t="shared" si="66"/>
        <v>92844.889891640429</v>
      </c>
    </row>
    <row r="103" spans="1:59" x14ac:dyDescent="0.2">
      <c r="A103" s="141">
        <v>116.58221435546875</v>
      </c>
      <c r="B103" s="141">
        <v>129.61186218261719</v>
      </c>
      <c r="C103" s="141">
        <v>88.259552001953125</v>
      </c>
      <c r="E103">
        <f t="shared" si="41"/>
        <v>-7.6513745596943267E-2</v>
      </c>
      <c r="F103">
        <f t="shared" si="67"/>
        <v>-3.4527391572086431E-2</v>
      </c>
      <c r="G103">
        <f t="shared" si="68"/>
        <v>0.12383644784572805</v>
      </c>
      <c r="M103" cm="1">
        <f t="array" ref="M103:O103">simcorr(_xlfn.ANCHORARRAY($I$15))</f>
        <v>-1.2226308280854945</v>
      </c>
      <c r="N103">
        <v>0.38180167478972954</v>
      </c>
      <c r="O103">
        <v>0.33329535305939312</v>
      </c>
      <c r="Q103">
        <f t="shared" si="42"/>
        <v>135.26149511511034</v>
      </c>
      <c r="R103">
        <f t="shared" si="43"/>
        <v>151.78820103359988</v>
      </c>
      <c r="S103">
        <f t="shared" si="44"/>
        <v>102.67187534011047</v>
      </c>
      <c r="T103">
        <f t="shared" si="45"/>
        <v>114161.90408799259</v>
      </c>
      <c r="V103">
        <f t="shared" si="46"/>
        <v>-301.41948327062573</v>
      </c>
      <c r="W103">
        <f t="shared" si="47"/>
        <v>981.03892005940554</v>
      </c>
      <c r="X103">
        <f t="shared" si="48"/>
        <v>58.655023221202946</v>
      </c>
      <c r="Z103" cm="1">
        <f t="array" ref="Z103:AB103">simcorr(_xlfn.ANCHORARRAY($I$15))</f>
        <v>-0.6663679419240448</v>
      </c>
      <c r="AA103">
        <v>-0.88007013272522161</v>
      </c>
      <c r="AB103">
        <v>0.92326951096352894</v>
      </c>
      <c r="AD103">
        <f t="shared" si="49"/>
        <v>145.52693787638589</v>
      </c>
      <c r="AE103">
        <f t="shared" si="50"/>
        <v>135.47890503326536</v>
      </c>
      <c r="AF103">
        <f t="shared" si="51"/>
        <v>112.53512367464887</v>
      </c>
      <c r="AG103">
        <f t="shared" si="52"/>
        <v>95646.17456034619</v>
      </c>
      <c r="AI103">
        <f t="shared" si="53"/>
        <v>-234.71914498272295</v>
      </c>
      <c r="AJ103">
        <f t="shared" si="54"/>
        <v>920.87137685860125</v>
      </c>
      <c r="AK103">
        <f t="shared" si="55"/>
        <v>44.834777024403699</v>
      </c>
      <c r="AM103" cm="1">
        <f t="array" ref="AM103:AO103">simcorr(_xlfn.ANCHORARRAY($I$15))</f>
        <v>-0.27894827011525053</v>
      </c>
      <c r="AN103">
        <v>-1.3007139245208637</v>
      </c>
      <c r="AO103">
        <v>0.16216628299855923</v>
      </c>
      <c r="AQ103">
        <f t="shared" si="56"/>
        <v>153.13330256961055</v>
      </c>
      <c r="AR103">
        <f t="shared" si="57"/>
        <v>130.44140135016562</v>
      </c>
      <c r="AS103">
        <f t="shared" si="58"/>
        <v>99.976150903207781</v>
      </c>
      <c r="AT103">
        <f t="shared" si="59"/>
        <v>88658.843446676285</v>
      </c>
      <c r="AV103">
        <f t="shared" si="60"/>
        <v>-206.76485140069147</v>
      </c>
      <c r="AW103">
        <f t="shared" si="61"/>
        <v>886.56310346472151</v>
      </c>
      <c r="AX103">
        <f t="shared" si="62"/>
        <v>46.780100588356831</v>
      </c>
      <c r="AZ103" cm="1">
        <f t="array" ref="AZ103:BB103">simcorr(_xlfn.ANCHORARRAY($I$15))</f>
        <v>-0.27278304475661985</v>
      </c>
      <c r="BA103">
        <v>0.69125104369620527</v>
      </c>
      <c r="BB103">
        <v>-0.83661538831082316</v>
      </c>
      <c r="BD103">
        <f t="shared" si="63"/>
        <v>153.25750687685652</v>
      </c>
      <c r="BE103">
        <f t="shared" si="64"/>
        <v>156.07888062805938</v>
      </c>
      <c r="BF103">
        <f t="shared" si="65"/>
        <v>85.596510869565947</v>
      </c>
      <c r="BG103">
        <f t="shared" si="66"/>
        <v>110689.7245479691</v>
      </c>
    </row>
    <row r="104" spans="1:59" x14ac:dyDescent="0.2">
      <c r="A104" s="141">
        <v>114.49644470214844</v>
      </c>
      <c r="B104" s="141">
        <v>129.54231262207031</v>
      </c>
      <c r="C104" s="141">
        <v>87.039421081542969</v>
      </c>
      <c r="E104">
        <f t="shared" si="41"/>
        <v>-1.8052954860842518E-2</v>
      </c>
      <c r="F104">
        <f t="shared" si="67"/>
        <v>-5.3674274990187182E-4</v>
      </c>
      <c r="G104">
        <f t="shared" si="68"/>
        <v>-1.3920796030182599E-2</v>
      </c>
      <c r="M104" cm="1">
        <f t="array" ref="M104:O104">simcorr(_xlfn.ANCHORARRAY($I$15))</f>
        <v>0.17968475842721346</v>
      </c>
      <c r="N104">
        <v>-1.1779394073078424</v>
      </c>
      <c r="O104">
        <v>0.39991266295322592</v>
      </c>
      <c r="Q104">
        <f t="shared" si="42"/>
        <v>162.65335800883628</v>
      </c>
      <c r="R104">
        <f t="shared" si="43"/>
        <v>131.89203855487864</v>
      </c>
      <c r="S104">
        <f t="shared" si="44"/>
        <v>103.74081836161598</v>
      </c>
      <c r="T104">
        <f t="shared" si="45"/>
        <v>89720.463245047125</v>
      </c>
      <c r="V104">
        <f t="shared" si="46"/>
        <v>-196.99389822900824</v>
      </c>
      <c r="W104">
        <f t="shared" si="47"/>
        <v>887.3112210580714</v>
      </c>
      <c r="X104">
        <f t="shared" si="48"/>
        <v>45.622317194191645</v>
      </c>
      <c r="Z104" cm="1">
        <f t="array" ref="Z104:AB104">simcorr(_xlfn.ANCHORARRAY($I$15))</f>
        <v>0.79268892484718645</v>
      </c>
      <c r="AA104">
        <v>0.35248797059092829</v>
      </c>
      <c r="AB104">
        <v>1.1421370249376233</v>
      </c>
      <c r="AD104">
        <f t="shared" si="49"/>
        <v>176.30833389285868</v>
      </c>
      <c r="AE104">
        <f t="shared" si="50"/>
        <v>151.38791836376703</v>
      </c>
      <c r="AF104">
        <f t="shared" si="51"/>
        <v>116.43045628334215</v>
      </c>
      <c r="AG104">
        <f t="shared" si="52"/>
        <v>104908.35992060104</v>
      </c>
      <c r="AI104">
        <f t="shared" si="53"/>
        <v>-212.5012832762778</v>
      </c>
      <c r="AJ104">
        <f t="shared" si="54"/>
        <v>903.90320760748648</v>
      </c>
      <c r="AK104">
        <f t="shared" si="55"/>
        <v>47.531224215415371</v>
      </c>
      <c r="AM104" cm="1">
        <f t="array" ref="AM104:AO104">simcorr(_xlfn.ANCHORARRAY($I$15))</f>
        <v>0.78893473777036305</v>
      </c>
      <c r="AN104">
        <v>1.290435808027788</v>
      </c>
      <c r="AO104">
        <v>-0.63548353973512983</v>
      </c>
      <c r="AQ104">
        <f t="shared" si="56"/>
        <v>176.22131299936089</v>
      </c>
      <c r="AR104">
        <f t="shared" si="57"/>
        <v>164.73472566328448</v>
      </c>
      <c r="AS104">
        <f t="shared" si="58"/>
        <v>88.315515947344863</v>
      </c>
      <c r="AT104">
        <f t="shared" si="59"/>
        <v>115654.73636858071</v>
      </c>
      <c r="AV104">
        <f t="shared" si="60"/>
        <v>-234.38471747726223</v>
      </c>
      <c r="AW104">
        <f t="shared" si="61"/>
        <v>915.75924822679303</v>
      </c>
      <c r="AX104">
        <f t="shared" si="62"/>
        <v>69.081524732179517</v>
      </c>
      <c r="AZ104" cm="1">
        <f t="array" ref="AZ104:BB104">simcorr(_xlfn.ANCHORARRAY($I$15))</f>
        <v>-0.23158996361346371</v>
      </c>
      <c r="BA104">
        <v>-0.8843213165661381</v>
      </c>
      <c r="BB104">
        <v>-1.073626704300686</v>
      </c>
      <c r="BD104">
        <f t="shared" si="63"/>
        <v>154.08996971962003</v>
      </c>
      <c r="BE104">
        <f t="shared" si="64"/>
        <v>135.42703341997753</v>
      </c>
      <c r="BF104">
        <f t="shared" si="65"/>
        <v>82.499713100948313</v>
      </c>
      <c r="BG104">
        <f t="shared" si="66"/>
        <v>93601.430266431256</v>
      </c>
    </row>
    <row r="105" spans="1:59" x14ac:dyDescent="0.2">
      <c r="A105" s="141">
        <v>107.23793792724609</v>
      </c>
      <c r="B105" s="141">
        <v>118.56400299072266</v>
      </c>
      <c r="C105" s="141">
        <v>80.27252197265625</v>
      </c>
      <c r="E105">
        <f t="shared" si="41"/>
        <v>-6.5493687271526713E-2</v>
      </c>
      <c r="F105">
        <f t="shared" si="67"/>
        <v>-8.8554641771761144E-2</v>
      </c>
      <c r="G105">
        <f t="shared" si="68"/>
        <v>-8.0933761638097096E-2</v>
      </c>
      <c r="M105" cm="1">
        <f t="array" ref="M105:O105">simcorr(_xlfn.ANCHORARRAY($I$15))</f>
        <v>0.15126255010269235</v>
      </c>
      <c r="N105">
        <v>-0.31214256023484305</v>
      </c>
      <c r="O105">
        <v>0.4427416499543973</v>
      </c>
      <c r="Q105">
        <f t="shared" si="42"/>
        <v>162.0465497700975</v>
      </c>
      <c r="R105">
        <f t="shared" si="43"/>
        <v>142.59026119416021</v>
      </c>
      <c r="S105">
        <f t="shared" si="44"/>
        <v>104.43392359628029</v>
      </c>
      <c r="T105">
        <f t="shared" si="45"/>
        <v>99716.074388553126</v>
      </c>
      <c r="V105">
        <f t="shared" si="46"/>
        <v>-219.76052561978511</v>
      </c>
      <c r="W105">
        <f t="shared" si="47"/>
        <v>912.17539972961458</v>
      </c>
      <c r="X105">
        <f t="shared" si="48"/>
        <v>50.368507257315578</v>
      </c>
      <c r="Z105" cm="1">
        <f t="array" ref="Z105:AB105">simcorr(_xlfn.ANCHORARRAY($I$15))</f>
        <v>1.9694437673930167</v>
      </c>
      <c r="AA105">
        <v>0.56941497087837412</v>
      </c>
      <c r="AB105">
        <v>0.83735144420593677</v>
      </c>
      <c r="AD105">
        <f t="shared" si="49"/>
        <v>205.8161728135729</v>
      </c>
      <c r="AE105">
        <f t="shared" si="50"/>
        <v>154.37526995491578</v>
      </c>
      <c r="AF105">
        <f t="shared" si="51"/>
        <v>111.04184778355062</v>
      </c>
      <c r="AG105">
        <f t="shared" si="52"/>
        <v>101180.06537688065</v>
      </c>
      <c r="AI105">
        <f t="shared" si="53"/>
        <v>-175.56573476568656</v>
      </c>
      <c r="AJ105">
        <f t="shared" si="54"/>
        <v>854.90975556161834</v>
      </c>
      <c r="AK105">
        <f t="shared" si="55"/>
        <v>48.066641434544685</v>
      </c>
      <c r="AM105" cm="1">
        <f t="array" ref="AM105:AO105">simcorr(_xlfn.ANCHORARRAY($I$15))</f>
        <v>-1.5450763176411004</v>
      </c>
      <c r="AN105">
        <v>-2.7253269960055762</v>
      </c>
      <c r="AO105">
        <v>-1.1099513322079715</v>
      </c>
      <c r="AQ105">
        <f t="shared" si="56"/>
        <v>129.64588068408509</v>
      </c>
      <c r="AR105">
        <f t="shared" si="57"/>
        <v>114.73143757376428</v>
      </c>
      <c r="AS105">
        <f t="shared" si="58"/>
        <v>82.035098595474508</v>
      </c>
      <c r="AT105">
        <f t="shared" si="59"/>
        <v>79266.802619010152</v>
      </c>
      <c r="AV105">
        <f t="shared" si="60"/>
        <v>-218.35187173473358</v>
      </c>
      <c r="AW105">
        <f t="shared" si="61"/>
        <v>901.18084587064391</v>
      </c>
      <c r="AX105">
        <f t="shared" si="62"/>
        <v>50.971467578986555</v>
      </c>
      <c r="AZ105" cm="1">
        <f t="array" ref="AZ105:BB105">simcorr(_xlfn.ANCHORARRAY($I$15))</f>
        <v>2.1268737274797611</v>
      </c>
      <c r="BA105">
        <v>-0.12618113897384553</v>
      </c>
      <c r="BB105">
        <v>1.2275443961399057</v>
      </c>
      <c r="BD105">
        <f t="shared" si="63"/>
        <v>210.12155970807294</v>
      </c>
      <c r="BE105">
        <f t="shared" si="64"/>
        <v>144.99898325521508</v>
      </c>
      <c r="BF105">
        <f t="shared" si="65"/>
        <v>117.98682879282343</v>
      </c>
      <c r="BG105">
        <f t="shared" si="66"/>
        <v>90803.832344799594</v>
      </c>
    </row>
    <row r="106" spans="1:59" x14ac:dyDescent="0.2">
      <c r="A106" s="141">
        <v>124.82059478759766</v>
      </c>
      <c r="B106" s="141">
        <v>126.47141265869141</v>
      </c>
      <c r="C106" s="141">
        <v>101.87832641601562</v>
      </c>
      <c r="E106">
        <f t="shared" si="41"/>
        <v>0.15182738005273058</v>
      </c>
      <c r="F106">
        <f t="shared" si="67"/>
        <v>6.456337134604366E-2</v>
      </c>
      <c r="G106">
        <f t="shared" si="68"/>
        <v>0.2383518526940232</v>
      </c>
      <c r="M106" cm="1">
        <f t="array" ref="M106:O106">simcorr(_xlfn.ANCHORARRAY($I$15))</f>
        <v>0.82065121078849546</v>
      </c>
      <c r="N106">
        <v>0.73842282840055384</v>
      </c>
      <c r="O106">
        <v>-0.2029830994462663</v>
      </c>
      <c r="Q106">
        <f t="shared" si="42"/>
        <v>176.95784447902662</v>
      </c>
      <c r="R106">
        <f t="shared" si="43"/>
        <v>156.74351199989326</v>
      </c>
      <c r="S106">
        <f t="shared" si="44"/>
        <v>94.458397008204557</v>
      </c>
      <c r="T106">
        <f t="shared" si="45"/>
        <v>108761.1137650718</v>
      </c>
      <c r="V106">
        <f t="shared" si="46"/>
        <v>-219.49676692076247</v>
      </c>
      <c r="W106">
        <f t="shared" si="47"/>
        <v>905.08031694349302</v>
      </c>
      <c r="X106">
        <f t="shared" si="48"/>
        <v>60.739131421924512</v>
      </c>
      <c r="Z106" cm="1">
        <f t="array" ref="Z106:AB106">simcorr(_xlfn.ANCHORARRAY($I$15))</f>
        <v>-0.82903081872758899</v>
      </c>
      <c r="AA106">
        <v>-1.2053304525829607</v>
      </c>
      <c r="AB106">
        <v>1.1934294490521535</v>
      </c>
      <c r="AD106">
        <f t="shared" si="49"/>
        <v>142.44703432435276</v>
      </c>
      <c r="AE106">
        <f t="shared" si="50"/>
        <v>131.56700900069711</v>
      </c>
      <c r="AF106">
        <f t="shared" si="51"/>
        <v>117.36267456571336</v>
      </c>
      <c r="AG106">
        <f t="shared" si="52"/>
        <v>94940.553628487454</v>
      </c>
      <c r="AI106">
        <f t="shared" si="53"/>
        <v>-238.02504114811876</v>
      </c>
      <c r="AJ106">
        <f t="shared" si="54"/>
        <v>941.25610378930799</v>
      </c>
      <c r="AK106">
        <f t="shared" si="55"/>
        <v>42.673401695151412</v>
      </c>
      <c r="AM106" cm="1">
        <f t="array" ref="AM106:AO106">simcorr(_xlfn.ANCHORARRAY($I$15))</f>
        <v>-0.68479424374582598</v>
      </c>
      <c r="AN106">
        <v>0.48993364015113516</v>
      </c>
      <c r="AO106">
        <v>-0.34807279591739371</v>
      </c>
      <c r="AQ106">
        <f t="shared" si="56"/>
        <v>145.1747312811014</v>
      </c>
      <c r="AR106">
        <f t="shared" si="57"/>
        <v>153.27393247940179</v>
      </c>
      <c r="AS106">
        <f t="shared" si="58"/>
        <v>92.351453577342099</v>
      </c>
      <c r="AT106">
        <f t="shared" si="59"/>
        <v>113655.753786813</v>
      </c>
      <c r="AV106">
        <f t="shared" si="60"/>
        <v>-279.59197165297024</v>
      </c>
      <c r="AW106">
        <f t="shared" si="61"/>
        <v>967.22201707403076</v>
      </c>
      <c r="AX106">
        <f t="shared" si="62"/>
        <v>64.92069989206378</v>
      </c>
      <c r="AZ106" cm="1">
        <f t="array" ref="AZ106:BB106">simcorr(_xlfn.ANCHORARRAY($I$15))</f>
        <v>1.106102579819352</v>
      </c>
      <c r="BA106">
        <v>-0.93681170828066029</v>
      </c>
      <c r="BB106">
        <v>1.2379125821891983</v>
      </c>
      <c r="BD106">
        <f t="shared" si="63"/>
        <v>183.72678602660687</v>
      </c>
      <c r="BE106">
        <f t="shared" si="64"/>
        <v>134.78819625068823</v>
      </c>
      <c r="BF106">
        <f t="shared" si="65"/>
        <v>118.17717811842331</v>
      </c>
      <c r="BG106">
        <f t="shared" si="66"/>
        <v>86673.721819435712</v>
      </c>
    </row>
    <row r="107" spans="1:59" x14ac:dyDescent="0.2">
      <c r="A107" s="141">
        <v>134.39718627929688</v>
      </c>
      <c r="B107" s="141">
        <v>141.07341003417969</v>
      </c>
      <c r="C107" s="141">
        <v>102.36560821533203</v>
      </c>
      <c r="E107">
        <f t="shared" si="41"/>
        <v>7.3922027790842892E-2</v>
      </c>
      <c r="F107">
        <f t="shared" si="67"/>
        <v>0.10926409769235329</v>
      </c>
      <c r="G107">
        <f t="shared" si="68"/>
        <v>4.7715759562606793E-3</v>
      </c>
      <c r="M107" cm="1">
        <f t="array" ref="M107:O107">simcorr(_xlfn.ANCHORARRAY($I$15))</f>
        <v>0.93843823921000646</v>
      </c>
      <c r="N107">
        <v>1.1360012630096235</v>
      </c>
      <c r="O107">
        <v>1.9782377326023226E-2</v>
      </c>
      <c r="Q107">
        <f t="shared" si="42"/>
        <v>179.72018447018013</v>
      </c>
      <c r="R107">
        <f t="shared" si="43"/>
        <v>162.45887584269275</v>
      </c>
      <c r="S107">
        <f t="shared" si="44"/>
        <v>97.787260299606245</v>
      </c>
      <c r="T107">
        <f t="shared" si="45"/>
        <v>113560.99831631925</v>
      </c>
      <c r="V107">
        <f t="shared" si="46"/>
        <v>-225.66107201512742</v>
      </c>
      <c r="W107">
        <f t="shared" si="47"/>
        <v>911.77736234542544</v>
      </c>
      <c r="X107">
        <f t="shared" si="48"/>
        <v>61.260766308505644</v>
      </c>
      <c r="Z107" cm="1">
        <f t="array" ref="Z107:AB107">simcorr(_xlfn.ANCHORARRAY($I$15))</f>
        <v>-8.9419600268061238E-3</v>
      </c>
      <c r="AA107">
        <v>7.0974966698640451E-2</v>
      </c>
      <c r="AB107">
        <v>0.54937381474112912</v>
      </c>
      <c r="AD107">
        <f t="shared" si="49"/>
        <v>158.66831555497714</v>
      </c>
      <c r="AE107">
        <f t="shared" si="50"/>
        <v>147.59716043132602</v>
      </c>
      <c r="AF107">
        <f t="shared" si="51"/>
        <v>106.17974485544289</v>
      </c>
      <c r="AG107">
        <f t="shared" si="52"/>
        <v>105275.13998106442</v>
      </c>
      <c r="AI107">
        <f t="shared" si="53"/>
        <v>-236.95174819801969</v>
      </c>
      <c r="AJ107">
        <f t="shared" si="54"/>
        <v>930.35966262507043</v>
      </c>
      <c r="AK107">
        <f t="shared" si="55"/>
        <v>52.302163277045821</v>
      </c>
      <c r="AM107" cm="1">
        <f t="array" ref="AM107:AO107">simcorr(_xlfn.ANCHORARRAY($I$15))</f>
        <v>-7.2038782591147266E-2</v>
      </c>
      <c r="AN107">
        <v>2.022813602916516</v>
      </c>
      <c r="AO107">
        <v>2.7040303758953568E-2</v>
      </c>
      <c r="AQ107">
        <f t="shared" si="56"/>
        <v>157.35720551062295</v>
      </c>
      <c r="AR107">
        <f t="shared" si="57"/>
        <v>175.96929144957508</v>
      </c>
      <c r="AS107">
        <f t="shared" si="58"/>
        <v>97.89766939266049</v>
      </c>
      <c r="AT107">
        <f t="shared" si="59"/>
        <v>131548.92557711937</v>
      </c>
      <c r="AV107">
        <f t="shared" si="60"/>
        <v>-298.55542827110429</v>
      </c>
      <c r="AW107">
        <f t="shared" si="61"/>
        <v>975.10967905697453</v>
      </c>
      <c r="AX107">
        <f t="shared" si="62"/>
        <v>70.88436521175727</v>
      </c>
      <c r="AZ107" cm="1">
        <f t="array" ref="AZ107:BB107">simcorr(_xlfn.ANCHORARRAY($I$15))</f>
        <v>-0.26323867426048464</v>
      </c>
      <c r="BA107">
        <v>-2.3565341511849358E-2</v>
      </c>
      <c r="BB107">
        <v>-2.5488218375952151E-2</v>
      </c>
      <c r="BD107">
        <f t="shared" si="63"/>
        <v>153.44998599005444</v>
      </c>
      <c r="BE107">
        <f t="shared" si="64"/>
        <v>146.34552342982647</v>
      </c>
      <c r="BF107">
        <f t="shared" si="65"/>
        <v>97.101399578563871</v>
      </c>
      <c r="BG107">
        <f t="shared" si="66"/>
        <v>103772.58116792706</v>
      </c>
    </row>
    <row r="108" spans="1:59" x14ac:dyDescent="0.2">
      <c r="A108" s="141">
        <v>128.68356323242188</v>
      </c>
      <c r="B108" s="141">
        <v>143.34327697753906</v>
      </c>
      <c r="C108" s="141">
        <v>102.22582244873047</v>
      </c>
      <c r="E108">
        <f t="shared" si="41"/>
        <v>-4.3443099813820052E-2</v>
      </c>
      <c r="F108">
        <f t="shared" si="67"/>
        <v>1.5961898441887348E-2</v>
      </c>
      <c r="G108">
        <f t="shared" si="68"/>
        <v>-1.3664872267575596E-3</v>
      </c>
      <c r="M108" cm="1">
        <f t="array" ref="M108:O108">simcorr(_xlfn.ANCHORARRAY($I$15))</f>
        <v>-0.29261818218442165</v>
      </c>
      <c r="N108">
        <v>-0.66399612759091198</v>
      </c>
      <c r="O108">
        <v>-1.3970667320192869</v>
      </c>
      <c r="Q108">
        <f t="shared" si="42"/>
        <v>152.85826814371862</v>
      </c>
      <c r="R108">
        <f t="shared" si="43"/>
        <v>138.14170762864302</v>
      </c>
      <c r="S108">
        <f t="shared" si="44"/>
        <v>78.453608120153802</v>
      </c>
      <c r="T108">
        <f t="shared" si="45"/>
        <v>96295.537494802338</v>
      </c>
      <c r="V108">
        <f t="shared" si="46"/>
        <v>-224.97876462407942</v>
      </c>
      <c r="W108">
        <f t="shared" si="47"/>
        <v>909.25225900270448</v>
      </c>
      <c r="X108">
        <f t="shared" si="48"/>
        <v>64.748355394156704</v>
      </c>
      <c r="Z108" cm="1">
        <f t="array" ref="Z108:AB108">simcorr(_xlfn.ANCHORARRAY($I$15))</f>
        <v>-0.9776664471456834</v>
      </c>
      <c r="AA108">
        <v>-2.1167973517785681</v>
      </c>
      <c r="AB108">
        <v>-1.1488699425725883</v>
      </c>
      <c r="AD108">
        <f t="shared" si="49"/>
        <v>139.68975472979795</v>
      </c>
      <c r="AE108">
        <f t="shared" si="50"/>
        <v>121.19620929390368</v>
      </c>
      <c r="AF108">
        <f t="shared" si="51"/>
        <v>81.540208581704775</v>
      </c>
      <c r="AG108">
        <f t="shared" si="52"/>
        <v>84050.293037457785</v>
      </c>
      <c r="AI108">
        <f t="shared" si="53"/>
        <v>-214.8814757730247</v>
      </c>
      <c r="AJ108">
        <f t="shared" si="54"/>
        <v>904.59304180873596</v>
      </c>
      <c r="AK108">
        <f t="shared" si="55"/>
        <v>54.375456482495551</v>
      </c>
      <c r="AM108" cm="1">
        <f t="array" ref="AM108:AO108">simcorr(_xlfn.ANCHORARRAY($I$15))</f>
        <v>-0.14579886543515622</v>
      </c>
      <c r="AN108">
        <v>0.95199430002443486</v>
      </c>
      <c r="AO108">
        <v>-9.72410421042679E-2</v>
      </c>
      <c r="AQ108">
        <f t="shared" si="56"/>
        <v>155.83824867962869</v>
      </c>
      <c r="AR108">
        <f t="shared" si="57"/>
        <v>159.78823982242187</v>
      </c>
      <c r="AS108">
        <f t="shared" si="58"/>
        <v>96.024167664973362</v>
      </c>
      <c r="AT108">
        <f t="shared" si="59"/>
        <v>116277.93499820078</v>
      </c>
      <c r="AV108">
        <f t="shared" si="60"/>
        <v>-266.46952784357808</v>
      </c>
      <c r="AW108">
        <f t="shared" si="61"/>
        <v>949.19522549719625</v>
      </c>
      <c r="AX108">
        <f t="shared" si="62"/>
        <v>63.878139878167126</v>
      </c>
      <c r="AZ108" cm="1">
        <f t="array" ref="AZ108:BB108">simcorr(_xlfn.ANCHORARRAY($I$15))</f>
        <v>-1.8556756168735582</v>
      </c>
      <c r="BA108">
        <v>-1.8939116805939835</v>
      </c>
      <c r="BB108">
        <v>-1.2066627032334165</v>
      </c>
      <c r="BD108">
        <f t="shared" si="63"/>
        <v>124.45714058639135</v>
      </c>
      <c r="BE108">
        <f t="shared" si="64"/>
        <v>123.65414001619062</v>
      </c>
      <c r="BF108">
        <f t="shared" si="65"/>
        <v>80.81081741058334</v>
      </c>
      <c r="BG108">
        <f t="shared" si="66"/>
        <v>89369.928525734678</v>
      </c>
    </row>
    <row r="109" spans="1:59" x14ac:dyDescent="0.2">
      <c r="A109" s="141">
        <v>123.05723571777344</v>
      </c>
      <c r="B109" s="141">
        <v>134.66096496582031</v>
      </c>
      <c r="C109" s="141">
        <v>107.51783752441406</v>
      </c>
      <c r="E109">
        <f t="shared" si="41"/>
        <v>-4.4706814455868937E-2</v>
      </c>
      <c r="F109">
        <f t="shared" si="67"/>
        <v>-6.2482042841132172E-2</v>
      </c>
      <c r="G109">
        <f t="shared" si="68"/>
        <v>5.0472452568630352E-2</v>
      </c>
      <c r="M109" cm="1">
        <f t="array" ref="M109:O109">simcorr(_xlfn.ANCHORARRAY($I$15))</f>
        <v>1.2495948194005231</v>
      </c>
      <c r="N109">
        <v>1.1552792253576487</v>
      </c>
      <c r="O109">
        <v>1.1233787124209436</v>
      </c>
      <c r="Q109">
        <f t="shared" si="42"/>
        <v>187.22661543236825</v>
      </c>
      <c r="R109">
        <f t="shared" si="43"/>
        <v>162.74124227236317</v>
      </c>
      <c r="S109">
        <f t="shared" si="44"/>
        <v>116.09138410453731</v>
      </c>
      <c r="T109">
        <f t="shared" si="45"/>
        <v>113118.13178130361</v>
      </c>
      <c r="V109">
        <f t="shared" si="46"/>
        <v>-215.7689450919658</v>
      </c>
      <c r="W109">
        <f t="shared" si="47"/>
        <v>906.64577974186125</v>
      </c>
      <c r="X109">
        <f t="shared" si="48"/>
        <v>51.40054652743008</v>
      </c>
      <c r="Z109" cm="1">
        <f t="array" ref="Z109:AB109">simcorr(_xlfn.ANCHORARRAY($I$15))</f>
        <v>0.12502907052231976</v>
      </c>
      <c r="AA109">
        <v>1.7294166717809079</v>
      </c>
      <c r="AB109">
        <v>0.34737496863990497</v>
      </c>
      <c r="AD109">
        <f t="shared" si="49"/>
        <v>161.48847965348958</v>
      </c>
      <c r="AE109">
        <f t="shared" si="50"/>
        <v>171.37945330409252</v>
      </c>
      <c r="AF109">
        <f t="shared" si="51"/>
        <v>102.89687541707272</v>
      </c>
      <c r="AG109">
        <f t="shared" si="52"/>
        <v>125825.21480568644</v>
      </c>
      <c r="AI109">
        <f t="shared" si="53"/>
        <v>-278.25977877578271</v>
      </c>
      <c r="AJ109">
        <f t="shared" si="54"/>
        <v>957.66138193112022</v>
      </c>
      <c r="AK109">
        <f t="shared" si="55"/>
        <v>64.506131174567386</v>
      </c>
      <c r="AM109" cm="1">
        <f t="array" ref="AM109:AO109">simcorr(_xlfn.ANCHORARRAY($I$15))</f>
        <v>-4.5684281204908195E-2</v>
      </c>
      <c r="AN109">
        <v>-0.90530628885337261</v>
      </c>
      <c r="AO109">
        <v>-5.1746929866329623E-2</v>
      </c>
      <c r="AQ109">
        <f t="shared" si="56"/>
        <v>157.90351182381158</v>
      </c>
      <c r="AR109">
        <f t="shared" si="57"/>
        <v>135.17127220116916</v>
      </c>
      <c r="AS109">
        <f t="shared" si="58"/>
        <v>96.705780145578018</v>
      </c>
      <c r="AT109">
        <f t="shared" si="59"/>
        <v>91748.226804955819</v>
      </c>
      <c r="AV109">
        <f t="shared" si="60"/>
        <v>-207.50577669940668</v>
      </c>
      <c r="AW109">
        <f t="shared" si="61"/>
        <v>885.35271926048415</v>
      </c>
      <c r="AX109">
        <f t="shared" si="62"/>
        <v>50.047311060722471</v>
      </c>
      <c r="AZ109" cm="1">
        <f t="array" ref="AZ109:BB109">simcorr(_xlfn.ANCHORARRAY($I$15))</f>
        <v>-0.92247763215746637</v>
      </c>
      <c r="BA109">
        <v>-9.1088887024884574E-2</v>
      </c>
      <c r="BB109">
        <v>0.71679244024397437</v>
      </c>
      <c r="BD109">
        <f t="shared" si="63"/>
        <v>140.70725499515896</v>
      </c>
      <c r="BE109">
        <f t="shared" si="64"/>
        <v>145.45806936461517</v>
      </c>
      <c r="BF109">
        <f t="shared" si="65"/>
        <v>108.97985376499906</v>
      </c>
      <c r="BG109">
        <f t="shared" si="66"/>
        <v>105038.27765605919</v>
      </c>
    </row>
    <row r="110" spans="1:59" x14ac:dyDescent="0.2">
      <c r="A110" s="141">
        <v>118.09768676757812</v>
      </c>
      <c r="B110" s="141">
        <v>130.91867065429688</v>
      </c>
      <c r="C110" s="141">
        <v>101.86437225341797</v>
      </c>
      <c r="E110">
        <f t="shared" si="41"/>
        <v>-4.1137442232209526E-2</v>
      </c>
      <c r="F110">
        <f t="shared" si="67"/>
        <v>-2.8183953330519634E-2</v>
      </c>
      <c r="G110">
        <f t="shared" si="68"/>
        <v>-5.4014519582122174E-2</v>
      </c>
      <c r="M110" cm="1">
        <f t="array" ref="M110:O110">simcorr(_xlfn.ANCHORARRAY($I$15))</f>
        <v>0.36367008015146457</v>
      </c>
      <c r="N110">
        <v>0.8856890109039216</v>
      </c>
      <c r="O110">
        <v>0.13254108640800749</v>
      </c>
      <c r="Q110">
        <f t="shared" si="42"/>
        <v>166.63674647531641</v>
      </c>
      <c r="R110">
        <f t="shared" si="43"/>
        <v>158.83669775152549</v>
      </c>
      <c r="S110">
        <f t="shared" si="44"/>
        <v>99.516717260786976</v>
      </c>
      <c r="T110">
        <f t="shared" si="45"/>
        <v>113311.52943484377</v>
      </c>
      <c r="V110">
        <f t="shared" si="46"/>
        <v>-242.84413817263317</v>
      </c>
      <c r="W110">
        <f t="shared" si="47"/>
        <v>930.52125856424198</v>
      </c>
      <c r="X110">
        <f t="shared" si="48"/>
        <v>60.063904709919761</v>
      </c>
      <c r="Z110" cm="1">
        <f t="array" ref="Z110:AB110">simcorr(_xlfn.ANCHORARRAY($I$15))</f>
        <v>-0.24928830221815923</v>
      </c>
      <c r="AA110">
        <v>-0.28542840642264333</v>
      </c>
      <c r="AB110">
        <v>-0.48236940244930898</v>
      </c>
      <c r="AD110">
        <f t="shared" si="49"/>
        <v>153.73175488976938</v>
      </c>
      <c r="AE110">
        <f t="shared" si="50"/>
        <v>142.93380750206583</v>
      </c>
      <c r="AF110">
        <f t="shared" si="51"/>
        <v>90.44314950877525</v>
      </c>
      <c r="AG110">
        <f t="shared" si="52"/>
        <v>101102.45963598898</v>
      </c>
      <c r="AI110">
        <f t="shared" si="53"/>
        <v>-234.86723627173743</v>
      </c>
      <c r="AJ110">
        <f t="shared" si="54"/>
        <v>922.63474599134145</v>
      </c>
      <c r="AK110">
        <f t="shared" si="55"/>
        <v>58.968698954827964</v>
      </c>
      <c r="AM110" cm="1">
        <f t="array" ref="AM110:AO110">simcorr(_xlfn.ANCHORARRAY($I$15))</f>
        <v>0.14208986359458822</v>
      </c>
      <c r="AN110">
        <v>-1.1486191788189317</v>
      </c>
      <c r="AO110">
        <v>-1.0497602021555978</v>
      </c>
      <c r="AQ110">
        <f t="shared" si="56"/>
        <v>161.8511984197072</v>
      </c>
      <c r="AR110">
        <f t="shared" si="57"/>
        <v>132.24085016210364</v>
      </c>
      <c r="AS110">
        <f t="shared" si="58"/>
        <v>82.806411964916876</v>
      </c>
      <c r="AT110">
        <f t="shared" si="59"/>
        <v>88879.445917574965</v>
      </c>
      <c r="AV110">
        <f t="shared" si="60"/>
        <v>-196.11450673133609</v>
      </c>
      <c r="AW110">
        <f t="shared" si="61"/>
        <v>876.67526480686661</v>
      </c>
      <c r="AX110">
        <f t="shared" si="62"/>
        <v>56.620392239317006</v>
      </c>
      <c r="AZ110" cm="1">
        <f t="array" ref="AZ110:BB110">simcorr(_xlfn.ANCHORARRAY($I$15))</f>
        <v>0.42452465502006625</v>
      </c>
      <c r="BA110">
        <v>0.89463915949092099</v>
      </c>
      <c r="BB110">
        <v>1.5016816700263715</v>
      </c>
      <c r="BD110">
        <f t="shared" si="63"/>
        <v>167.97563652648535</v>
      </c>
      <c r="BE110">
        <f t="shared" si="64"/>
        <v>158.96480907659435</v>
      </c>
      <c r="BF110">
        <f t="shared" si="65"/>
        <v>123.12436227442656</v>
      </c>
      <c r="BG110">
        <f t="shared" si="66"/>
        <v>113389.40667811627</v>
      </c>
    </row>
    <row r="111" spans="1:59" x14ac:dyDescent="0.2">
      <c r="A111" s="141">
        <v>121.20328521728516</v>
      </c>
      <c r="B111" s="141">
        <v>141.51130676269531</v>
      </c>
      <c r="C111" s="141">
        <v>102.41472625732422</v>
      </c>
      <c r="E111">
        <f t="shared" si="41"/>
        <v>2.5957043074934204E-2</v>
      </c>
      <c r="F111">
        <f t="shared" si="67"/>
        <v>7.7803324637621255E-2</v>
      </c>
      <c r="G111">
        <f t="shared" si="68"/>
        <v>5.3882686919383407E-3</v>
      </c>
      <c r="M111" cm="1">
        <f t="array" ref="M111:O111">simcorr(_xlfn.ANCHORARRAY($I$15))</f>
        <v>-2.3486638224674192</v>
      </c>
      <c r="N111">
        <v>-0.546296203083531</v>
      </c>
      <c r="O111">
        <v>-1.2035995620722204</v>
      </c>
      <c r="Q111">
        <f t="shared" si="42"/>
        <v>116.64452149479908</v>
      </c>
      <c r="R111">
        <f t="shared" si="43"/>
        <v>139.61414449709181</v>
      </c>
      <c r="S111">
        <f t="shared" si="44"/>
        <v>80.849312459200391</v>
      </c>
      <c r="T111">
        <f t="shared" si="45"/>
        <v>106026.97350170423</v>
      </c>
      <c r="V111">
        <f t="shared" si="46"/>
        <v>-324.62078216396304</v>
      </c>
      <c r="W111">
        <f t="shared" si="47"/>
        <v>990.58099766083876</v>
      </c>
      <c r="X111">
        <f t="shared" si="48"/>
        <v>69.179200055855588</v>
      </c>
      <c r="Z111" cm="1">
        <f t="array" ref="Z111:AB111">simcorr(_xlfn.ANCHORARRAY($I$15))</f>
        <v>0.26834296148331127</v>
      </c>
      <c r="AA111">
        <v>0.73478647583095957</v>
      </c>
      <c r="AB111">
        <v>0.85732244050296935</v>
      </c>
      <c r="AD111">
        <f t="shared" si="49"/>
        <v>164.56082979060528</v>
      </c>
      <c r="AE111">
        <f t="shared" si="50"/>
        <v>156.6921767388379</v>
      </c>
      <c r="AF111">
        <f t="shared" si="51"/>
        <v>111.38717099755195</v>
      </c>
      <c r="AG111">
        <f t="shared" si="52"/>
        <v>109502.10286552488</v>
      </c>
      <c r="AI111">
        <f t="shared" si="53"/>
        <v>-237.64040928158468</v>
      </c>
      <c r="AJ111">
        <f t="shared" si="54"/>
        <v>911.54516736624612</v>
      </c>
      <c r="AK111">
        <f t="shared" si="55"/>
        <v>51.85883873846695</v>
      </c>
      <c r="AM111" cm="1">
        <f t="array" ref="AM111:AO111">simcorr(_xlfn.ANCHORARRAY($I$15))</f>
        <v>0.27265868063831078</v>
      </c>
      <c r="AN111">
        <v>-0.408710196592592</v>
      </c>
      <c r="AO111">
        <v>2.2442677194605456</v>
      </c>
      <c r="AQ111">
        <f t="shared" si="56"/>
        <v>164.65425086881453</v>
      </c>
      <c r="AR111">
        <f t="shared" si="57"/>
        <v>141.35526606647721</v>
      </c>
      <c r="AS111">
        <f t="shared" si="58"/>
        <v>138.19277759235828</v>
      </c>
      <c r="AT111">
        <f t="shared" si="59"/>
        <v>96889.723066232356</v>
      </c>
      <c r="AV111">
        <f t="shared" si="60"/>
        <v>-210.14984214984759</v>
      </c>
      <c r="AW111">
        <f t="shared" si="61"/>
        <v>894.06433224633031</v>
      </c>
      <c r="AX111">
        <f t="shared" si="62"/>
        <v>36.985191407502789</v>
      </c>
      <c r="AZ111" cm="1">
        <f t="array" ref="AZ111:BB111">simcorr(_xlfn.ANCHORARRAY($I$15))</f>
        <v>-0.12636602342863471</v>
      </c>
      <c r="BA111">
        <v>-0.29481325317757662</v>
      </c>
      <c r="BB111">
        <v>-0.59820242846643434</v>
      </c>
      <c r="BD111">
        <f t="shared" si="63"/>
        <v>156.23700484046657</v>
      </c>
      <c r="BE111">
        <f t="shared" si="64"/>
        <v>142.81302335653893</v>
      </c>
      <c r="BF111">
        <f t="shared" si="65"/>
        <v>88.828909095868525</v>
      </c>
      <c r="BG111">
        <f t="shared" si="66"/>
        <v>98136.202663584903</v>
      </c>
    </row>
    <row r="112" spans="1:59" x14ac:dyDescent="0.2">
      <c r="A112" s="141">
        <v>116.87626647949219</v>
      </c>
      <c r="B112" s="141">
        <v>148.83004760742188</v>
      </c>
      <c r="C112" s="141">
        <v>110.52121734619141</v>
      </c>
      <c r="E112">
        <f t="shared" si="41"/>
        <v>-3.6353355282729226E-2</v>
      </c>
      <c r="F112">
        <f t="shared" si="67"/>
        <v>5.0425414517790229E-2</v>
      </c>
      <c r="G112">
        <f t="shared" si="68"/>
        <v>7.6177001336292086E-2</v>
      </c>
      <c r="M112" cm="1">
        <f t="array" ref="M112:O112">simcorr(_xlfn.ANCHORARRAY($I$15))</f>
        <v>-0.15108679320059237</v>
      </c>
      <c r="N112">
        <v>0.60278498685256865</v>
      </c>
      <c r="O112">
        <v>-0.59634777734056721</v>
      </c>
      <c r="Q112">
        <f t="shared" si="42"/>
        <v>155.72991822488572</v>
      </c>
      <c r="R112">
        <f t="shared" si="43"/>
        <v>154.84001888199765</v>
      </c>
      <c r="S112">
        <f t="shared" si="44"/>
        <v>88.854527030598376</v>
      </c>
      <c r="T112">
        <f t="shared" si="45"/>
        <v>111540.42167611312</v>
      </c>
      <c r="V112">
        <f t="shared" si="46"/>
        <v>-255.79056861140793</v>
      </c>
      <c r="W112">
        <f t="shared" si="47"/>
        <v>939.61970022762625</v>
      </c>
      <c r="X112">
        <f t="shared" si="48"/>
        <v>66.21985485889617</v>
      </c>
      <c r="Z112" cm="1">
        <f t="array" ref="Z112:AB112">simcorr(_xlfn.ANCHORARRAY($I$15))</f>
        <v>-0.46922910625703518</v>
      </c>
      <c r="AA112">
        <v>0.7831156430348275</v>
      </c>
      <c r="AB112">
        <v>0.40341379293664836</v>
      </c>
      <c r="AD112">
        <f t="shared" si="49"/>
        <v>149.34901291433266</v>
      </c>
      <c r="AE112">
        <f t="shared" si="50"/>
        <v>157.37582650296955</v>
      </c>
      <c r="AF112">
        <f t="shared" si="51"/>
        <v>103.79730439185725</v>
      </c>
      <c r="AG112">
        <f t="shared" si="52"/>
        <v>116544.80041845895</v>
      </c>
      <c r="AI112">
        <f t="shared" si="53"/>
        <v>-278.68580404295312</v>
      </c>
      <c r="AJ112">
        <f t="shared" si="54"/>
        <v>965.95729316355335</v>
      </c>
      <c r="AK112">
        <f t="shared" si="55"/>
        <v>59.230081391284848</v>
      </c>
      <c r="AM112" cm="1">
        <f t="array" ref="AM112:AO112">simcorr(_xlfn.ANCHORARRAY($I$15))</f>
        <v>-0.49710721742007974</v>
      </c>
      <c r="AN112">
        <v>-0.73880238669376297</v>
      </c>
      <c r="AO112">
        <v>-0.75484917856250577</v>
      </c>
      <c r="AQ112">
        <f t="shared" si="56"/>
        <v>148.80248563246417</v>
      </c>
      <c r="AR112">
        <f t="shared" si="57"/>
        <v>137.21395614626155</v>
      </c>
      <c r="AS112">
        <f t="shared" si="58"/>
        <v>86.691622343098317</v>
      </c>
      <c r="AT112">
        <f t="shared" si="59"/>
        <v>96208.43315855629</v>
      </c>
      <c r="AV112">
        <f t="shared" si="60"/>
        <v>-230.90176724885072</v>
      </c>
      <c r="AW112">
        <f t="shared" si="61"/>
        <v>914.57200402784633</v>
      </c>
      <c r="AX112">
        <f t="shared" si="62"/>
        <v>58.542533542084364</v>
      </c>
      <c r="AZ112" cm="1">
        <f t="array" ref="AZ112:BB112">simcorr(_xlfn.ANCHORARRAY($I$15))</f>
        <v>0.11646003838777771</v>
      </c>
      <c r="BA112">
        <v>-1.0462426426640041</v>
      </c>
      <c r="BB112">
        <v>-1.2810136415934483</v>
      </c>
      <c r="BD112">
        <f t="shared" si="63"/>
        <v>161.30660564869174</v>
      </c>
      <c r="BE112">
        <f t="shared" si="64"/>
        <v>133.46603470904427</v>
      </c>
      <c r="BF112">
        <f t="shared" si="65"/>
        <v>79.882036825045617</v>
      </c>
      <c r="BG112">
        <f t="shared" si="66"/>
        <v>89494.815340544592</v>
      </c>
    </row>
    <row r="113" spans="1:59" x14ac:dyDescent="0.2">
      <c r="A113" s="141">
        <v>118.891845703125</v>
      </c>
      <c r="B113" s="141">
        <v>136.46926879882812</v>
      </c>
      <c r="C113" s="141">
        <v>95.428924560546875</v>
      </c>
      <c r="E113">
        <f t="shared" si="41"/>
        <v>1.70983964722775E-2</v>
      </c>
      <c r="F113">
        <f t="shared" si="67"/>
        <v>-8.6705582585923563E-2</v>
      </c>
      <c r="G113">
        <f t="shared" si="68"/>
        <v>-0.14682578974929711</v>
      </c>
      <c r="M113" cm="1">
        <f t="array" ref="M113:O113">simcorr(_xlfn.ANCHORARRAY($I$15))</f>
        <v>0.33990925631314745</v>
      </c>
      <c r="N113">
        <v>0.18868257206278932</v>
      </c>
      <c r="O113">
        <v>-1.3964674487935089</v>
      </c>
      <c r="Q113">
        <f t="shared" si="42"/>
        <v>166.11687507936557</v>
      </c>
      <c r="R113">
        <f t="shared" si="43"/>
        <v>149.17048511435743</v>
      </c>
      <c r="S113">
        <f t="shared" si="44"/>
        <v>78.460918336297183</v>
      </c>
      <c r="T113">
        <f t="shared" si="45"/>
        <v>103398.78599877452</v>
      </c>
      <c r="V113">
        <f t="shared" si="46"/>
        <v>-222.29310282730302</v>
      </c>
      <c r="W113">
        <f t="shared" si="47"/>
        <v>904.13979535322687</v>
      </c>
      <c r="X113">
        <f t="shared" si="48"/>
        <v>69.518045719612559</v>
      </c>
      <c r="Z113" cm="1">
        <f t="array" ref="Z113:AB113">simcorr(_xlfn.ANCHORARRAY($I$15))</f>
        <v>1.0781130044556069</v>
      </c>
      <c r="AA113">
        <v>-0.16817842676026551</v>
      </c>
      <c r="AB113">
        <v>-0.1669365697748158</v>
      </c>
      <c r="AD113">
        <f t="shared" si="49"/>
        <v>183.05177362689034</v>
      </c>
      <c r="AE113">
        <f t="shared" si="50"/>
        <v>144.45146789646964</v>
      </c>
      <c r="AF113">
        <f t="shared" si="51"/>
        <v>94.989264973747979</v>
      </c>
      <c r="AG113">
        <f t="shared" si="52"/>
        <v>96516.641950142162</v>
      </c>
      <c r="AI113">
        <f t="shared" si="53"/>
        <v>-188.30097251242773</v>
      </c>
      <c r="AJ113">
        <f t="shared" si="54"/>
        <v>871.53190664530507</v>
      </c>
      <c r="AK113">
        <f t="shared" si="55"/>
        <v>53.599801115359909</v>
      </c>
      <c r="AM113" cm="1">
        <f t="array" ref="AM113:AO113">simcorr(_xlfn.ANCHORARRAY($I$15))</f>
        <v>0.33450978381898916</v>
      </c>
      <c r="AN113">
        <v>-0.63780841576077107</v>
      </c>
      <c r="AO113">
        <v>-1.088747417879955</v>
      </c>
      <c r="AQ113">
        <f t="shared" si="56"/>
        <v>165.99896446714325</v>
      </c>
      <c r="AR113">
        <f t="shared" si="57"/>
        <v>138.46796931049661</v>
      </c>
      <c r="AS113">
        <f t="shared" si="58"/>
        <v>82.305990954712939</v>
      </c>
      <c r="AT113">
        <f t="shared" si="59"/>
        <v>93833.071603036922</v>
      </c>
      <c r="AV113">
        <f t="shared" si="60"/>
        <v>-201.87142799151738</v>
      </c>
      <c r="AW113">
        <f t="shared" si="61"/>
        <v>883.91327676379706</v>
      </c>
      <c r="AX113">
        <f t="shared" si="62"/>
        <v>60.139524081374432</v>
      </c>
      <c r="AZ113" cm="1">
        <f t="array" ref="AZ113:BB113">simcorr(_xlfn.ANCHORARRAY($I$15))</f>
        <v>1.2857920267627778</v>
      </c>
      <c r="BA113">
        <v>-1.018504707570786</v>
      </c>
      <c r="BB113">
        <v>-0.89058055177520179</v>
      </c>
      <c r="BD113">
        <f t="shared" si="63"/>
        <v>188.11995936759917</v>
      </c>
      <c r="BE113">
        <f t="shared" si="64"/>
        <v>133.79993663049376</v>
      </c>
      <c r="BF113">
        <f t="shared" si="65"/>
        <v>84.881333373866198</v>
      </c>
      <c r="BG113">
        <f t="shared" si="66"/>
        <v>85396.218579101464</v>
      </c>
    </row>
    <row r="114" spans="1:59" x14ac:dyDescent="0.2">
      <c r="A114" s="141">
        <v>125.40514373779297</v>
      </c>
      <c r="B114" s="141">
        <v>145.3182373046875</v>
      </c>
      <c r="C114" s="141">
        <v>101.03310394287109</v>
      </c>
      <c r="E114">
        <f t="shared" si="41"/>
        <v>5.3335425789679931E-2</v>
      </c>
      <c r="F114">
        <f t="shared" si="67"/>
        <v>6.2826625256190496E-2</v>
      </c>
      <c r="G114">
        <f t="shared" si="68"/>
        <v>5.706649999043778E-2</v>
      </c>
      <c r="M114" cm="1">
        <f t="array" ref="M114:O114">simcorr(_xlfn.ANCHORARRAY($I$15))</f>
        <v>-1.0704905602288992</v>
      </c>
      <c r="N114">
        <v>-1.0559301335419542</v>
      </c>
      <c r="O114">
        <v>-1.9583261613597012</v>
      </c>
      <c r="Q114">
        <f t="shared" si="42"/>
        <v>137.99495117233371</v>
      </c>
      <c r="R114">
        <f t="shared" si="43"/>
        <v>133.34961569193246</v>
      </c>
      <c r="S114">
        <f t="shared" si="44"/>
        <v>71.89773640118986</v>
      </c>
      <c r="T114">
        <f t="shared" si="45"/>
        <v>94921.5563936814</v>
      </c>
      <c r="V114">
        <f t="shared" si="46"/>
        <v>-245.65519584436109</v>
      </c>
      <c r="W114">
        <f t="shared" si="47"/>
        <v>928.48764569334662</v>
      </c>
      <c r="X114">
        <f t="shared" si="48"/>
        <v>69.644229042185941</v>
      </c>
      <c r="Z114" cm="1">
        <f t="array" ref="Z114:AB114">simcorr(_xlfn.ANCHORARRAY($I$15))</f>
        <v>1.2725398179328129</v>
      </c>
      <c r="AA114">
        <v>-0.69298326789946041</v>
      </c>
      <c r="AB114">
        <v>0.60450849885534819</v>
      </c>
      <c r="AD114">
        <f t="shared" si="49"/>
        <v>187.79240246231842</v>
      </c>
      <c r="AE114">
        <f t="shared" si="50"/>
        <v>137.78146537507291</v>
      </c>
      <c r="AF114">
        <f t="shared" si="51"/>
        <v>107.09384601235138</v>
      </c>
      <c r="AG114">
        <f t="shared" si="52"/>
        <v>89254.677342009687</v>
      </c>
      <c r="AI114">
        <f t="shared" si="53"/>
        <v>-169.73729126071245</v>
      </c>
      <c r="AJ114">
        <f t="shared" si="54"/>
        <v>844.97377902842811</v>
      </c>
      <c r="AK114">
        <f t="shared" si="55"/>
        <v>43.964483045199948</v>
      </c>
      <c r="AM114" cm="1">
        <f t="array" ref="AM114:AO114">simcorr(_xlfn.ANCHORARRAY($I$15))</f>
        <v>1.5273358746284942</v>
      </c>
      <c r="AN114">
        <v>-0.1145388861756782</v>
      </c>
      <c r="AO114">
        <v>0.47323779798881377</v>
      </c>
      <c r="AQ114">
        <f t="shared" si="56"/>
        <v>194.19135606124263</v>
      </c>
      <c r="AR114">
        <f t="shared" si="57"/>
        <v>145.15112944415091</v>
      </c>
      <c r="AS114">
        <f t="shared" si="58"/>
        <v>104.93026616084087</v>
      </c>
      <c r="AT114">
        <f t="shared" si="59"/>
        <v>94300.588520145466</v>
      </c>
      <c r="AV114">
        <f t="shared" si="60"/>
        <v>-173.42384450180984</v>
      </c>
      <c r="AW114">
        <f t="shared" si="61"/>
        <v>847.41672452376031</v>
      </c>
      <c r="AX114">
        <f t="shared" si="62"/>
        <v>47.407726720088476</v>
      </c>
      <c r="AZ114" cm="1">
        <f t="array" ref="AZ114:BB114">simcorr(_xlfn.ANCHORARRAY($I$15))</f>
        <v>-0.21549003485509538</v>
      </c>
      <c r="BA114">
        <v>0.16701481763481674</v>
      </c>
      <c r="BB114">
        <v>-0.38578631528661489</v>
      </c>
      <c r="BD114">
        <f t="shared" si="63"/>
        <v>154.41655765703112</v>
      </c>
      <c r="BE114">
        <f t="shared" si="64"/>
        <v>148.87961146268992</v>
      </c>
      <c r="BF114">
        <f t="shared" si="65"/>
        <v>91.81152899169814</v>
      </c>
      <c r="BG114">
        <f t="shared" si="66"/>
        <v>103736.13548665695</v>
      </c>
    </row>
    <row r="115" spans="1:59" x14ac:dyDescent="0.2">
      <c r="A115" s="141">
        <v>135.123779296875</v>
      </c>
      <c r="B115" s="141">
        <v>149.68525695800781</v>
      </c>
      <c r="C115" s="141">
        <v>101.02369689941406</v>
      </c>
      <c r="E115">
        <f t="shared" si="41"/>
        <v>7.4641596037634553E-2</v>
      </c>
      <c r="F115">
        <f t="shared" si="67"/>
        <v>2.9608725132137394E-2</v>
      </c>
      <c r="G115">
        <f t="shared" si="68"/>
        <v>-9.3112861577690349E-5</v>
      </c>
      <c r="M115" cm="1">
        <f t="array" ref="M115:O115">simcorr(_xlfn.ANCHORARRAY($I$15))</f>
        <v>-0.50786068718718025</v>
      </c>
      <c r="N115">
        <v>0.91426784701145747</v>
      </c>
      <c r="O115">
        <v>0.71791583260793745</v>
      </c>
      <c r="Q115">
        <f t="shared" si="42"/>
        <v>148.59220767423957</v>
      </c>
      <c r="R115">
        <f t="shared" si="43"/>
        <v>159.2461336102287</v>
      </c>
      <c r="S115">
        <f t="shared" si="44"/>
        <v>108.9988899780989</v>
      </c>
      <c r="T115">
        <f t="shared" si="45"/>
        <v>118319.16775862371</v>
      </c>
      <c r="V115">
        <f t="shared" si="46"/>
        <v>-284.36973412290479</v>
      </c>
      <c r="W115">
        <f t="shared" si="47"/>
        <v>969.14610970050808</v>
      </c>
      <c r="X115">
        <f t="shared" si="48"/>
        <v>57.262266393137423</v>
      </c>
      <c r="Z115" cm="1">
        <f t="array" ref="Z115:AB115">simcorr(_xlfn.ANCHORARRAY($I$15))</f>
        <v>-0.95974660707001991</v>
      </c>
      <c r="AA115">
        <v>0.13883089471214599</v>
      </c>
      <c r="AB115">
        <v>-1.122942236260783</v>
      </c>
      <c r="AD115">
        <f t="shared" si="49"/>
        <v>140.01932838510007</v>
      </c>
      <c r="AE115">
        <f t="shared" si="50"/>
        <v>148.5021115705276</v>
      </c>
      <c r="AF115">
        <f t="shared" si="51"/>
        <v>81.869572867989291</v>
      </c>
      <c r="AG115">
        <f t="shared" si="52"/>
        <v>108791.02181700824</v>
      </c>
      <c r="AI115">
        <f t="shared" si="53"/>
        <v>-277.47851818105858</v>
      </c>
      <c r="AJ115">
        <f t="shared" si="54"/>
        <v>955.57212881602482</v>
      </c>
      <c r="AK115">
        <f t="shared" si="55"/>
        <v>70.098065567566223</v>
      </c>
      <c r="AM115" cm="1">
        <f t="array" ref="AM115:AO115">simcorr(_xlfn.ANCHORARRAY($I$15))</f>
        <v>0.54075657200819283</v>
      </c>
      <c r="AN115">
        <v>1.8445254890956102</v>
      </c>
      <c r="AO115">
        <v>3.3097450805643469E-2</v>
      </c>
      <c r="AQ115">
        <f t="shared" si="56"/>
        <v>170.56287833447692</v>
      </c>
      <c r="AR115">
        <f t="shared" si="57"/>
        <v>173.16574447253069</v>
      </c>
      <c r="AS115">
        <f t="shared" si="58"/>
        <v>97.989907402703054</v>
      </c>
      <c r="AT115">
        <f t="shared" si="59"/>
        <v>125013.72730075552</v>
      </c>
      <c r="AV115">
        <f t="shared" si="60"/>
        <v>-261.75650811651332</v>
      </c>
      <c r="AW115">
        <f t="shared" si="61"/>
        <v>941.6700696345921</v>
      </c>
      <c r="AX115">
        <f t="shared" si="62"/>
        <v>67.299503254087355</v>
      </c>
      <c r="AZ115" cm="1">
        <f t="array" ref="AZ115:BB115">simcorr(_xlfn.ANCHORARRAY($I$15))</f>
        <v>0.93120181008307923</v>
      </c>
      <c r="BA115">
        <v>-1.671473734907686</v>
      </c>
      <c r="BB115">
        <v>0.36138184903556769</v>
      </c>
      <c r="BD115">
        <f t="shared" si="63"/>
        <v>179.54923942064249</v>
      </c>
      <c r="BE115">
        <f t="shared" si="64"/>
        <v>126.15683084281375</v>
      </c>
      <c r="BF115">
        <f t="shared" si="65"/>
        <v>103.12120240524835</v>
      </c>
      <c r="BG115">
        <f t="shared" si="66"/>
        <v>78739.935435746098</v>
      </c>
    </row>
    <row r="116" spans="1:59" x14ac:dyDescent="0.2">
      <c r="A116" s="141">
        <v>137.60731506347656</v>
      </c>
      <c r="B116" s="141">
        <v>148.73948669433594</v>
      </c>
      <c r="C116" s="141">
        <v>104.74472045898438</v>
      </c>
      <c r="E116">
        <f t="shared" si="41"/>
        <v>1.8212843846825942E-2</v>
      </c>
      <c r="F116">
        <f t="shared" si="67"/>
        <v>-6.3384384184627827E-3</v>
      </c>
      <c r="G116">
        <f t="shared" si="68"/>
        <v>3.617104409772684E-2</v>
      </c>
      <c r="M116" cm="1">
        <f t="array" ref="M116:O116">simcorr(_xlfn.ANCHORARRAY($I$15))</f>
        <v>-0.54516460705562197</v>
      </c>
      <c r="N116">
        <v>-0.14429607712279785</v>
      </c>
      <c r="O116">
        <v>-0.41824242236392373</v>
      </c>
      <c r="Q116">
        <f t="shared" si="42"/>
        <v>147.8650515295671</v>
      </c>
      <c r="R116">
        <f t="shared" si="43"/>
        <v>144.76256616723751</v>
      </c>
      <c r="S116">
        <f t="shared" si="44"/>
        <v>91.349399920643464</v>
      </c>
      <c r="T116">
        <f t="shared" si="45"/>
        <v>104219.59582674813</v>
      </c>
      <c r="V116">
        <f t="shared" si="46"/>
        <v>-251.71444942588442</v>
      </c>
      <c r="W116">
        <f t="shared" si="47"/>
        <v>939.0660910113736</v>
      </c>
      <c r="X116">
        <f t="shared" si="48"/>
        <v>60.18374210641857</v>
      </c>
      <c r="Z116" cm="1">
        <f t="array" ref="Z116:AB116">simcorr(_xlfn.ANCHORARRAY($I$15))</f>
        <v>-2.0789263464013956</v>
      </c>
      <c r="AA116">
        <v>-0.46830437903010913</v>
      </c>
      <c r="AB116">
        <v>-1.8480404541714543</v>
      </c>
      <c r="AD116">
        <f t="shared" si="49"/>
        <v>120.85637245133915</v>
      </c>
      <c r="AE116">
        <f t="shared" si="50"/>
        <v>140.59846450818836</v>
      </c>
      <c r="AF116">
        <f t="shared" si="51"/>
        <v>73.141185756807516</v>
      </c>
      <c r="AG116">
        <f t="shared" si="52"/>
        <v>106011.86547765267</v>
      </c>
      <c r="AI116">
        <f t="shared" si="53"/>
        <v>-313.26308684842309</v>
      </c>
      <c r="AJ116">
        <f t="shared" si="54"/>
        <v>983.50584746399988</v>
      </c>
      <c r="AK116">
        <f t="shared" si="55"/>
        <v>76.458888804362658</v>
      </c>
      <c r="AM116" cm="1">
        <f t="array" ref="AM116:AO116">simcorr(_xlfn.ANCHORARRAY($I$15))</f>
        <v>-1.4411233360770646</v>
      </c>
      <c r="AN116">
        <v>0.61546637383269953</v>
      </c>
      <c r="AO116">
        <v>-1.2457264213337234</v>
      </c>
      <c r="AQ116">
        <f t="shared" si="56"/>
        <v>131.43035176590107</v>
      </c>
      <c r="AR116">
        <f t="shared" si="57"/>
        <v>155.01700100369237</v>
      </c>
      <c r="AS116">
        <f t="shared" si="58"/>
        <v>80.32150092929237</v>
      </c>
      <c r="AT116">
        <f t="shared" si="59"/>
        <v>117429.1419518562</v>
      </c>
      <c r="AV116">
        <f t="shared" si="60"/>
        <v>-319.0836256394528</v>
      </c>
      <c r="AW116">
        <f t="shared" si="61"/>
        <v>988.09705333576483</v>
      </c>
      <c r="AX116">
        <f t="shared" si="62"/>
        <v>77.1222291917327</v>
      </c>
      <c r="AZ116" cm="1">
        <f t="array" ref="AZ116:BB116">simcorr(_xlfn.ANCHORARRAY($I$15))</f>
        <v>0.89511006457330833</v>
      </c>
      <c r="BA116">
        <v>0.46183011708108046</v>
      </c>
      <c r="BB116">
        <v>1.1503718367417439</v>
      </c>
      <c r="BD116">
        <f t="shared" si="63"/>
        <v>178.69907443043115</v>
      </c>
      <c r="BE116">
        <f t="shared" si="64"/>
        <v>152.88639759561667</v>
      </c>
      <c r="BF116">
        <f t="shared" si="65"/>
        <v>116.57962002448174</v>
      </c>
      <c r="BG116">
        <f t="shared" si="66"/>
        <v>103037.53056628576</v>
      </c>
    </row>
    <row r="117" spans="1:59" x14ac:dyDescent="0.2">
      <c r="A117" s="141">
        <v>133.00059509277344</v>
      </c>
      <c r="B117" s="141">
        <v>140.56721496582031</v>
      </c>
      <c r="C117" s="141">
        <v>111.67230224609375</v>
      </c>
      <c r="E117">
        <f t="shared" si="41"/>
        <v>-3.4050483291227576E-2</v>
      </c>
      <c r="F117">
        <f t="shared" si="67"/>
        <v>-5.6510591531775713E-2</v>
      </c>
      <c r="G117">
        <f t="shared" si="68"/>
        <v>6.40425535731175E-2</v>
      </c>
      <c r="M117" cm="1">
        <f t="array" ref="M117:O117">simcorr(_xlfn.ANCHORARRAY($I$15))</f>
        <v>1.7234784910853129</v>
      </c>
      <c r="N117">
        <v>-0.40713891306379513</v>
      </c>
      <c r="O117">
        <v>1.1580762893117353</v>
      </c>
      <c r="Q117">
        <f t="shared" si="42"/>
        <v>199.26543149090989</v>
      </c>
      <c r="R117">
        <f t="shared" si="43"/>
        <v>141.3752752160722</v>
      </c>
      <c r="S117">
        <f t="shared" si="44"/>
        <v>116.71934997378877</v>
      </c>
      <c r="T117">
        <f t="shared" si="45"/>
        <v>90800.201742614139</v>
      </c>
      <c r="V117">
        <f t="shared" si="46"/>
        <v>-162.73431882403568</v>
      </c>
      <c r="W117">
        <f t="shared" si="47"/>
        <v>837.75378250196104</v>
      </c>
      <c r="X117">
        <f t="shared" si="48"/>
        <v>41.037363881998168</v>
      </c>
      <c r="Z117" cm="1">
        <f t="array" ref="Z117:AB117">simcorr(_xlfn.ANCHORARRAY($I$15))</f>
        <v>-0.70735131663710549</v>
      </c>
      <c r="AA117">
        <v>-0.35341517661483024</v>
      </c>
      <c r="AB117">
        <v>-5.873892179885748E-2</v>
      </c>
      <c r="AD117">
        <f t="shared" si="49"/>
        <v>144.7447279884681</v>
      </c>
      <c r="AE117">
        <f t="shared" si="50"/>
        <v>142.06111443957448</v>
      </c>
      <c r="AF117">
        <f t="shared" si="51"/>
        <v>96.600709293135367</v>
      </c>
      <c r="AG117">
        <f t="shared" si="52"/>
        <v>99421.5397141453</v>
      </c>
      <c r="AI117">
        <f t="shared" si="53"/>
        <v>-245.30253204991706</v>
      </c>
      <c r="AJ117">
        <f t="shared" si="54"/>
        <v>912.86869622367294</v>
      </c>
      <c r="AK117">
        <f t="shared" si="55"/>
        <v>54.29197887296835</v>
      </c>
      <c r="AM117" cm="1">
        <f t="array" ref="AM117:AO117">simcorr(_xlfn.ANCHORARRAY($I$15))</f>
        <v>-1.0935771458165751</v>
      </c>
      <c r="AN117">
        <v>-0.67853647424728336</v>
      </c>
      <c r="AO117">
        <v>-1.7733999746984925</v>
      </c>
      <c r="AQ117">
        <f t="shared" si="56"/>
        <v>137.57663389846698</v>
      </c>
      <c r="AR117">
        <f t="shared" si="57"/>
        <v>137.96088759876858</v>
      </c>
      <c r="AS117">
        <f t="shared" si="58"/>
        <v>73.994922073893093</v>
      </c>
      <c r="AT117">
        <f t="shared" si="59"/>
        <v>96209.609691892896</v>
      </c>
      <c r="AV117">
        <f t="shared" si="60"/>
        <v>-249.74573154841713</v>
      </c>
      <c r="AW117">
        <f t="shared" si="61"/>
        <v>909.63156065632018</v>
      </c>
      <c r="AX117">
        <f t="shared" si="62"/>
        <v>68.588615685911961</v>
      </c>
      <c r="AZ117" cm="1">
        <f t="array" ref="AZ117:BB117">simcorr(_xlfn.ANCHORARRAY($I$15))</f>
        <v>-0.81878113525059448</v>
      </c>
      <c r="BA117">
        <v>-0.78190618947363877</v>
      </c>
      <c r="BB117">
        <v>0.31624526725498375</v>
      </c>
      <c r="BD117">
        <f t="shared" si="63"/>
        <v>142.63916582477086</v>
      </c>
      <c r="BE117">
        <f t="shared" si="64"/>
        <v>136.68221245288291</v>
      </c>
      <c r="BF117">
        <f t="shared" si="65"/>
        <v>102.40006404535508</v>
      </c>
      <c r="BG117">
        <f t="shared" si="66"/>
        <v>95730.410050130857</v>
      </c>
    </row>
    <row r="118" spans="1:59" x14ac:dyDescent="0.2">
      <c r="A118" s="141">
        <v>137.11482238769531</v>
      </c>
      <c r="B118" s="141">
        <v>144.58587646484375</v>
      </c>
      <c r="C118" s="141">
        <v>100.53166961669922</v>
      </c>
      <c r="E118">
        <f t="shared" si="41"/>
        <v>3.0465091826713558E-2</v>
      </c>
      <c r="F118">
        <f t="shared" si="67"/>
        <v>2.8187859109430859E-2</v>
      </c>
      <c r="G118">
        <f t="shared" si="68"/>
        <v>-0.10509591133571784</v>
      </c>
      <c r="M118" cm="1">
        <f t="array" ref="M118:O118">simcorr(_xlfn.ANCHORARRAY($I$15))</f>
        <v>0.70349202183239501</v>
      </c>
      <c r="N118">
        <v>-0.5244440596151837</v>
      </c>
      <c r="O118">
        <v>0.28604873153277111</v>
      </c>
      <c r="Q118">
        <f t="shared" si="42"/>
        <v>174.25234865275397</v>
      </c>
      <c r="R118">
        <f t="shared" si="43"/>
        <v>139.88923925971699</v>
      </c>
      <c r="S118">
        <f t="shared" si="44"/>
        <v>101.92043749500762</v>
      </c>
      <c r="T118">
        <f t="shared" si="45"/>
        <v>94318.593833314517</v>
      </c>
      <c r="V118">
        <f t="shared" si="46"/>
        <v>-193.30495115263972</v>
      </c>
      <c r="W118">
        <f t="shared" si="47"/>
        <v>879.45992870727002</v>
      </c>
      <c r="X118">
        <f t="shared" si="48"/>
        <v>48.817050965334047</v>
      </c>
      <c r="Z118" cm="1">
        <f t="array" ref="Z118:AB118">simcorr(_xlfn.ANCHORARRAY($I$15))</f>
        <v>-0.75379739550171332</v>
      </c>
      <c r="AA118">
        <v>-1.478147761405743</v>
      </c>
      <c r="AB118">
        <v>1.2627482484698764</v>
      </c>
      <c r="AD118">
        <f t="shared" si="49"/>
        <v>143.86333790463959</v>
      </c>
      <c r="AE118">
        <f t="shared" si="50"/>
        <v>128.37308422702949</v>
      </c>
      <c r="AF118">
        <f t="shared" si="51"/>
        <v>118.63438538817041</v>
      </c>
      <c r="AG118">
        <f t="shared" si="52"/>
        <v>90880.868833659071</v>
      </c>
      <c r="AI118">
        <f t="shared" si="53"/>
        <v>-225.60391851702497</v>
      </c>
      <c r="AJ118">
        <f t="shared" si="54"/>
        <v>923.42481724981269</v>
      </c>
      <c r="AK118">
        <f t="shared" si="55"/>
        <v>40.410794375162041</v>
      </c>
      <c r="AM118" cm="1">
        <f t="array" ref="AM118:AO118">simcorr(_xlfn.ANCHORARRAY($I$15))</f>
        <v>-1.1895744071862377</v>
      </c>
      <c r="AN118">
        <v>0.65454601194357309</v>
      </c>
      <c r="AO118">
        <v>-1.4115664074566863</v>
      </c>
      <c r="AQ118">
        <f t="shared" si="56"/>
        <v>135.85076778371271</v>
      </c>
      <c r="AR118">
        <f t="shared" si="57"/>
        <v>155.56367178296657</v>
      </c>
      <c r="AS118">
        <f t="shared" si="58"/>
        <v>78.276944669667401</v>
      </c>
      <c r="AT118">
        <f t="shared" si="59"/>
        <v>116166.12315670562</v>
      </c>
      <c r="AV118">
        <f t="shared" si="60"/>
        <v>-305.38077955983249</v>
      </c>
      <c r="AW118">
        <f t="shared" si="61"/>
        <v>974.03454050388257</v>
      </c>
      <c r="AX118">
        <f t="shared" si="62"/>
        <v>78.285464359131197</v>
      </c>
      <c r="AZ118" cm="1">
        <f t="array" ref="AZ118:BB118">simcorr(_xlfn.ANCHORARRAY($I$15))</f>
        <v>0.66656644343024329</v>
      </c>
      <c r="BA118">
        <v>1.5577148930001867</v>
      </c>
      <c r="BB118">
        <v>0.32130049695383206</v>
      </c>
      <c r="BD118">
        <f t="shared" si="63"/>
        <v>173.40824862216562</v>
      </c>
      <c r="BE118">
        <f t="shared" si="64"/>
        <v>168.74912108568088</v>
      </c>
      <c r="BF118">
        <f t="shared" si="65"/>
        <v>102.48057903588075</v>
      </c>
      <c r="BG118">
        <f t="shared" si="66"/>
        <v>119434.66618839961</v>
      </c>
    </row>
    <row r="119" spans="1:59" x14ac:dyDescent="0.2">
      <c r="A119" s="141">
        <v>150.31059265136719</v>
      </c>
      <c r="B119" s="141">
        <v>148.883056640625</v>
      </c>
      <c r="C119" s="141">
        <v>97.577919006347656</v>
      </c>
      <c r="E119">
        <f t="shared" si="41"/>
        <v>9.1885076577685354E-2</v>
      </c>
      <c r="F119">
        <f t="shared" si="67"/>
        <v>2.9287511204331786E-2</v>
      </c>
      <c r="G119">
        <f t="shared" si="68"/>
        <v>-2.9821570289318106E-2</v>
      </c>
      <c r="M119" cm="1">
        <f t="array" ref="M119:O119">simcorr(_xlfn.ANCHORARRAY($I$15))</f>
        <v>0.15220533984041468</v>
      </c>
      <c r="N119">
        <v>0.60379528147234574</v>
      </c>
      <c r="O119">
        <v>-0.33760163906885171</v>
      </c>
      <c r="Q119">
        <f t="shared" si="42"/>
        <v>162.06664178742452</v>
      </c>
      <c r="R119">
        <f t="shared" si="43"/>
        <v>154.85411119767249</v>
      </c>
      <c r="S119">
        <f t="shared" si="44"/>
        <v>92.5019259988904</v>
      </c>
      <c r="T119">
        <f t="shared" si="45"/>
        <v>110310.88456150115</v>
      </c>
      <c r="V119">
        <f t="shared" si="46"/>
        <v>-243.07989209700452</v>
      </c>
      <c r="W119">
        <f t="shared" si="47"/>
        <v>929.1774780358254</v>
      </c>
      <c r="X119">
        <f t="shared" si="48"/>
        <v>62.907596687763878</v>
      </c>
      <c r="Z119" cm="1">
        <f t="array" ref="Z119:AB119">simcorr(_xlfn.ANCHORARRAY($I$15))</f>
        <v>-0.70137397618725206</v>
      </c>
      <c r="AA119">
        <v>2.5184789645755061</v>
      </c>
      <c r="AB119">
        <v>-0.36197298655537147</v>
      </c>
      <c r="AD119">
        <f t="shared" si="49"/>
        <v>144.85854926000894</v>
      </c>
      <c r="AE119">
        <f t="shared" si="50"/>
        <v>184.0043392614981</v>
      </c>
      <c r="AF119">
        <f t="shared" si="51"/>
        <v>92.152083384161159</v>
      </c>
      <c r="AG119">
        <f t="shared" si="52"/>
        <v>141557.55347466364</v>
      </c>
      <c r="AI119">
        <f t="shared" si="53"/>
        <v>-348.99018864111048</v>
      </c>
      <c r="AJ119">
        <f t="shared" si="54"/>
        <v>1003.4784045092268</v>
      </c>
      <c r="AK119">
        <f t="shared" si="55"/>
        <v>81.033275082444959</v>
      </c>
      <c r="AM119" cm="1">
        <f t="array" ref="AM119:AO119">simcorr(_xlfn.ANCHORARRAY($I$15))</f>
        <v>-1.4691642503638334</v>
      </c>
      <c r="AN119">
        <v>-0.90678238240089626</v>
      </c>
      <c r="AO119">
        <v>-1.2774376847949247</v>
      </c>
      <c r="AQ119">
        <f t="shared" si="56"/>
        <v>130.94659245370138</v>
      </c>
      <c r="AR119">
        <f t="shared" si="57"/>
        <v>135.15330002136622</v>
      </c>
      <c r="AS119">
        <f t="shared" si="58"/>
        <v>79.926461787524971</v>
      </c>
      <c r="AT119">
        <f t="shared" si="59"/>
        <v>96401.044831664607</v>
      </c>
      <c r="AV119">
        <f t="shared" si="60"/>
        <v>-262.91286656093018</v>
      </c>
      <c r="AW119">
        <f t="shared" si="61"/>
        <v>930.37521851520853</v>
      </c>
      <c r="AX119">
        <f t="shared" si="62"/>
        <v>63.624832951340309</v>
      </c>
      <c r="AZ119" cm="1">
        <f t="array" ref="AZ119:BB119">simcorr(_xlfn.ANCHORARRAY($I$15))</f>
        <v>0.36646502457142877</v>
      </c>
      <c r="BA119">
        <v>1.1302464923001803</v>
      </c>
      <c r="BB119">
        <v>1.298750011780752</v>
      </c>
      <c r="BD119">
        <f t="shared" si="63"/>
        <v>166.69800489014941</v>
      </c>
      <c r="BE119">
        <f t="shared" si="64"/>
        <v>162.37468007709725</v>
      </c>
      <c r="BF119">
        <f t="shared" si="65"/>
        <v>119.30029507471158</v>
      </c>
      <c r="BG119">
        <f t="shared" si="66"/>
        <v>114832.78948758343</v>
      </c>
    </row>
    <row r="120" spans="1:59" x14ac:dyDescent="0.2">
      <c r="A120" s="141">
        <v>156.79934692382812</v>
      </c>
      <c r="B120" s="141">
        <v>142.11386108398401</v>
      </c>
      <c r="C120" s="141">
        <v>95.824913024902344</v>
      </c>
      <c r="E120">
        <f t="shared" si="41"/>
        <v>4.2263171883129481E-2</v>
      </c>
      <c r="F120">
        <f t="shared" si="67"/>
        <v>-4.6532568104781048E-2</v>
      </c>
      <c r="G120">
        <f t="shared" si="68"/>
        <v>-1.8128524512881976E-2</v>
      </c>
      <c r="M120" cm="1">
        <f t="array" ref="M120:O120">simcorr(_xlfn.ANCHORARRAY($I$15))</f>
        <v>-0.30884696114201948</v>
      </c>
      <c r="N120">
        <v>-0.93702659446153713</v>
      </c>
      <c r="O120">
        <v>-1.8886177013653687</v>
      </c>
      <c r="Q120">
        <f t="shared" si="42"/>
        <v>152.53239136050635</v>
      </c>
      <c r="R120">
        <f t="shared" si="43"/>
        <v>134.78558717011862</v>
      </c>
      <c r="S120">
        <f t="shared" si="44"/>
        <v>72.681204327353299</v>
      </c>
      <c r="T120">
        <f t="shared" si="45"/>
        <v>92971.610030991797</v>
      </c>
      <c r="V120">
        <f t="shared" si="46"/>
        <v>-217.67701518879878</v>
      </c>
      <c r="W120">
        <f t="shared" si="47"/>
        <v>899.72532364314554</v>
      </c>
      <c r="X120">
        <f t="shared" si="48"/>
        <v>67.478238813998345</v>
      </c>
      <c r="Z120" cm="1">
        <f t="array" ref="Z120:AB120">simcorr(_xlfn.ANCHORARRAY($I$15))</f>
        <v>-0.49753565087523866</v>
      </c>
      <c r="AA120">
        <v>-0.55872361875102083</v>
      </c>
      <c r="AB120">
        <v>-0.19514218340413872</v>
      </c>
      <c r="AD120">
        <f t="shared" si="49"/>
        <v>148.79410217212367</v>
      </c>
      <c r="AE120">
        <f t="shared" si="50"/>
        <v>139.45793820551384</v>
      </c>
      <c r="AF120">
        <f t="shared" si="51"/>
        <v>94.573619446935766</v>
      </c>
      <c r="AG120">
        <f t="shared" si="52"/>
        <v>99466.44382658122</v>
      </c>
      <c r="AI120">
        <f t="shared" si="53"/>
        <v>-238.73449477160389</v>
      </c>
      <c r="AJ120">
        <f t="shared" si="54"/>
        <v>930.3286558800437</v>
      </c>
      <c r="AK120">
        <f t="shared" si="55"/>
        <v>55.480719272288638</v>
      </c>
      <c r="AM120" cm="1">
        <f t="array" ref="AM120:AO120">simcorr(_xlfn.ANCHORARRAY($I$15))</f>
        <v>1.5498725612266531E-2</v>
      </c>
      <c r="AN120">
        <v>-0.54910445461699597</v>
      </c>
      <c r="AO120">
        <v>1.156720131150484</v>
      </c>
      <c r="AQ120">
        <f t="shared" si="56"/>
        <v>159.17910709543713</v>
      </c>
      <c r="AR120">
        <f t="shared" si="57"/>
        <v>139.57883090966794</v>
      </c>
      <c r="AS120">
        <f t="shared" si="58"/>
        <v>116.69474219811963</v>
      </c>
      <c r="AT120">
        <f t="shared" si="59"/>
        <v>98326.950671321043</v>
      </c>
      <c r="AV120">
        <f t="shared" si="60"/>
        <v>-220.60269191194888</v>
      </c>
      <c r="AW120">
        <f t="shared" si="61"/>
        <v>918.87420889137752</v>
      </c>
      <c r="AX120">
        <f t="shared" si="62"/>
        <v>44.448466699590327</v>
      </c>
      <c r="AZ120" cm="1">
        <f t="array" ref="AZ120:BB120">simcorr(_xlfn.ANCHORARRAY($I$15))</f>
        <v>-1.2626980853101992</v>
      </c>
      <c r="BA120">
        <v>-0.80019782251616489</v>
      </c>
      <c r="BB120">
        <v>-1.7068044528851414</v>
      </c>
      <c r="BD120">
        <f t="shared" si="63"/>
        <v>134.550671040016</v>
      </c>
      <c r="BE120">
        <f t="shared" si="64"/>
        <v>136.45718366745814</v>
      </c>
      <c r="BF120">
        <f t="shared" si="65"/>
        <v>74.765048767680952</v>
      </c>
      <c r="BG120">
        <f t="shared" si="66"/>
        <v>99027.93824043787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Normal</vt:lpstr>
      <vt:lpstr>SimNormal</vt:lpstr>
      <vt:lpstr>SimDiscrete</vt:lpstr>
      <vt:lpstr>Time-series</vt:lpstr>
      <vt:lpstr>Cross-sectional</vt:lpstr>
      <vt:lpstr>KO</vt:lpstr>
      <vt:lpstr>KO_inSample</vt:lpstr>
      <vt:lpstr>KO_forecast</vt:lpstr>
      <vt:lpstr>Portfolio_2stocks</vt:lpstr>
      <vt:lpstr>Portfolio_3stocks</vt:lpstr>
      <vt:lpstr>Assignment2 (manual)</vt:lpstr>
      <vt:lpstr>'Time-series'!dt</vt:lpstr>
      <vt:lpstr>'Cross-sectional'!mu</vt:lpstr>
      <vt:lpstr>'Time-series'!mu</vt:lpstr>
      <vt:lpstr>'Cross-sectional'!S0</vt:lpstr>
      <vt:lpstr>'Time-series'!S0</vt:lpstr>
      <vt:lpstr>'Cross-sectional'!sig</vt:lpstr>
      <vt:lpstr>'Time-series'!sig</vt:lpstr>
      <vt:lpstr>'Cross-sectional'!T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Po-Hsuan</dc:creator>
  <cp:lastModifiedBy>jadonng@connect.hku.hk</cp:lastModifiedBy>
  <dcterms:created xsi:type="dcterms:W3CDTF">2011-08-30T14:32:46Z</dcterms:created>
  <dcterms:modified xsi:type="dcterms:W3CDTF">2025-05-05T14:03:47Z</dcterms:modified>
</cp:coreProperties>
</file>