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f459643ad1fedede/PHD/JupyterNBs/data/"/>
    </mc:Choice>
  </mc:AlternateContent>
  <xr:revisionPtr revIDLastSave="1386" documentId="11_F25DC773A252ABDACC104830D9586BA45ADE58EC" xr6:coauthVersionLast="47" xr6:coauthVersionMax="47" xr10:uidLastSave="{DF6565A3-80E7-4F91-9035-1B2A771B9672}"/>
  <bookViews>
    <workbookView xWindow="-120" yWindow="-120" windowWidth="29040" windowHeight="15990" activeTab="1" xr2:uid="{00000000-000D-0000-FFFF-FFFF00000000}"/>
  </bookViews>
  <sheets>
    <sheet name="info" sheetId="4" r:id="rId1"/>
    <sheet name="dataset" sheetId="1" r:id="rId2"/>
    <sheet name="refs" sheetId="2" r:id="rId3"/>
  </sheets>
  <externalReferences>
    <externalReference r:id="rId4"/>
  </externalReferences>
  <definedNames>
    <definedName name="_xlnm._FilterDatabase" localSheetId="1" hidden="1">dataset!$A$2:$EF$54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1" l="1"/>
  <c r="AJ4" i="1"/>
  <c r="BS4" i="1"/>
  <c r="BT4" i="1"/>
  <c r="BU4" i="1"/>
  <c r="DR4" i="1"/>
  <c r="AA5" i="1"/>
  <c r="AF5" i="1"/>
  <c r="AJ5" i="1"/>
  <c r="BS5" i="1"/>
  <c r="BT5" i="1"/>
  <c r="DR5" i="1"/>
  <c r="AA6" i="1"/>
  <c r="AF6" i="1"/>
  <c r="AJ6" i="1"/>
  <c r="BS6" i="1"/>
  <c r="BT6" i="1"/>
  <c r="BU6" i="1"/>
  <c r="DR6" i="1"/>
  <c r="AA7" i="1"/>
  <c r="AF7" i="1"/>
  <c r="AJ7" i="1"/>
  <c r="BS7" i="1"/>
  <c r="BT7" i="1"/>
  <c r="BU7" i="1"/>
  <c r="DR7" i="1"/>
  <c r="AA8" i="1"/>
  <c r="AJ8" i="1"/>
  <c r="BS8" i="1"/>
  <c r="BT8" i="1"/>
  <c r="BU8" i="1"/>
  <c r="DR8" i="1"/>
  <c r="AA9" i="1"/>
  <c r="AJ9" i="1"/>
  <c r="DR9" i="1"/>
  <c r="DR3" i="1"/>
  <c r="BU3" i="1" l="1"/>
  <c r="BT3" i="1"/>
  <c r="BS3" i="1"/>
  <c r="AJ3" i="1" l="1"/>
  <c r="AF3" i="1" l="1"/>
  <c r="AA3" i="1" l="1"/>
  <c r="BK2" i="1" l="1"/>
  <c r="BJ2" i="1"/>
  <c r="BI2" i="1"/>
  <c r="BH2" i="1"/>
  <c r="BG2" i="1"/>
  <c r="BF2" i="1"/>
  <c r="BE2" i="1"/>
  <c r="BD2" i="1"/>
  <c r="BC2" i="1"/>
  <c r="BB2" i="1"/>
  <c r="BA2" i="1"/>
  <c r="AZ2" i="1"/>
  <c r="AY2" i="1"/>
  <c r="AX2" i="1"/>
  <c r="AW2" i="1"/>
  <c r="AV2" i="1"/>
  <c r="AU2" i="1"/>
  <c r="AT2" i="1"/>
  <c r="AS2" i="1"/>
  <c r="AR2" i="1"/>
  <c r="AQ2" i="1"/>
  <c r="AP2" i="1"/>
  <c r="AO2" i="1"/>
  <c r="AN2" i="1"/>
  <c r="A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tc={BA22C47C-F2B3-40C8-B364-68ED7BC56A9D}</author>
    <author>tc={2A1AA4C8-AF47-4928-8959-2D29E76E3DFE}</author>
    <author>tc={DC7E986F-6E65-40F1-8BE1-1FF8AEEFA04F}</author>
    <author>tc={90D8FDDD-D494-44E2-BFBD-AF6B7A4EDAE7}</author>
    <author>tc={BEBF99DC-556A-4C2D-882F-385DF925E8B6}</author>
    <author>tc={487141CF-35D3-4EA5-AAA6-1B4517225815}</author>
    <author>tc={9CCB8F5A-D661-4552-88F7-2E0D0C069121}</author>
    <author>tc={7FD8A1BC-0AA3-4912-8C52-F7E73B93A9AA}</author>
    <author>tc={A1329BBD-BAE9-4087-87AC-F60F1E6ADC30}</author>
    <author>tc={A1B9FC1D-CC83-44DF-A530-E8E0F37E0867}</author>
    <author>tc={6442D683-CC27-4A0C-A683-19CF0AA62377}</author>
    <author>tc={AFE02719-26F6-4CD7-8F13-8B6742D9B11C}</author>
    <author>tc={50F40BB5-ACE9-4663-9E0C-901622CC3DAD}</author>
    <author>tc={A60FC10E-5BF8-4D0B-BA96-72F6C0DD568D}</author>
    <author>tc={32F8A0E4-2505-45AA-BB16-246F36A22E8B}</author>
    <author>tc={4CE7EC75-ABC5-45D9-9B81-92161A1B5B66}</author>
    <author>tc={5EF866BB-EA2C-474D-9FD4-BB6F90ED68BF}</author>
    <author>tc={1990A3D7-8D36-4822-B2DB-0D6A722CD04F}</author>
    <author>tc={341400E7-16D4-4E7B-AA1F-1728FE06CEDA}</author>
    <author>tc={C7B1AB9D-CEC5-47CE-8CB0-E275BB98B96B}</author>
    <author>tc={EA2D6276-F1ED-42F7-B46B-64737FEF5641}</author>
    <author>tc={2F0889EC-69F7-4CEB-8894-FCC3151BC62D}</author>
    <author>tc={B2CF8AA9-CA58-4D43-940D-A2A5C95B6A17}</author>
    <author>tc={BBC2C94E-4C15-43FE-A56B-028FCF4842A0}</author>
    <author>tc={2C085AED-CD2A-439C-81C9-4787B7679380}</author>
    <author>tc={9D99049D-6626-47AB-BA94-ABDD6CC0CC7C}</author>
    <author>tc={BC560847-17C5-4B19-AF17-B07E92716C80}</author>
    <author>tc={FA6EC368-3A60-4060-9986-B4DE027EBC12}</author>
    <author>tc={5C2366F2-D98D-4751-BFBB-430FD12FBB43}</author>
    <author>tc={F625950D-4D45-494F-AAA3-7C0337975AE5}</author>
    <author>tc={8A803C08-3C6A-4EC5-B162-1A513378A81C}</author>
    <author>tc={CD080DE2-2643-4A3E-B687-8E7CBB34CB5C}</author>
    <author>tc={1EA44822-7350-4979-B443-54B96776D412}</author>
    <author>tc={E5887885-32CD-4E14-A61E-E255AD804043}</author>
    <author>tc={2DBF62D1-5045-4315-B210-7A66ED9ED241}</author>
    <author>tc={4E2027A4-BF4E-46D5-83DD-015D61F96891}</author>
    <author>tc={A7005B29-31B3-44A4-AAB3-D93C487B2F3A}</author>
    <author>tc={5A25A8AF-0534-4B94-89EE-D755F86C263F}</author>
    <author>tc={55537AEA-1D1D-49F6-8731-2981A90972C6}</author>
    <author>tc={1BE13848-75FE-40A2-8DE7-4EFD5C5FAD49}</author>
    <author>tc={70119D68-BCE8-43F6-8C63-128EB84DA076}</author>
    <author>tc={76D0407F-F26E-453B-A9C8-994AA8FE1A23}</author>
    <author>tc={D93A293D-6871-4211-9AB9-6B2B79AE59B5}</author>
    <author>tc={D4312B89-1300-4FB9-B3E0-0C20038B4FD8}</author>
    <author>tc={F3F340C9-136C-4BCD-9469-8034FA40C3BF}</author>
    <author>tc={4407AC42-37A7-45C3-86F7-3854D81EFE81}</author>
    <author>tc={D64F432B-5732-412F-8370-1350BAC0DAA4}</author>
    <author>tc={0CEABF59-AB59-484F-8E50-1F60CB3E3004}</author>
    <author>tc={32299004-983E-4E5E-8C2E-D9C8EAD62CC5}</author>
    <author>tc={E8BB3CBF-721D-4EDA-98A0-96F166FABD7A}</author>
    <author>tc={9B64B94F-A079-4824-A71C-240BBDEF138E}</author>
    <author>tc={827E9695-E8C5-4FC5-9AD9-DD48C27B826A}</author>
    <author>tc={468322FD-40AE-4AF5-B468-902CD1345A20}</author>
    <author>tc={B2F412C5-1726-45C4-A969-F8980CFCB4D6}</author>
    <author>tc={63F7C33C-2729-421A-A788-0A113CA41D05}</author>
    <author>tc={3DBFE479-D751-402A-912E-B9DC9A8661B1}</author>
    <author>tc={D7293D29-C6E8-4DF9-BBB8-715FE0388DDC}</author>
    <author>tc={9A258290-B145-4462-A585-7A8DA69A196F}</author>
    <author>tc={DED346CF-1CC5-483C-AABD-FEEAA79D04C7}</author>
    <author>tc={F12CAC1D-A605-4097-9332-70FB207AE7A9}</author>
    <author>tc={72AD309B-3DAB-459E-969A-8EE96D74DC70}</author>
    <author>tc={1D506974-81B1-4F47-879F-A33BA181FF1F}</author>
    <author>tc={C27E6787-2502-49AE-B974-48CACC90CE57}</author>
    <author>tc={9D16BC2B-915D-4DA9-B6AD-680A6F4ECA28}</author>
    <author>tc={1E7FE718-F790-4F92-AC91-1583C3162A42}</author>
    <author>tc={9EED8155-6385-4208-8D3F-5BA811635820}</author>
    <author>tc={57104490-A4FC-4B37-90C1-9CD40C925DE1}</author>
    <author>tc={688A0035-D235-4664-AA64-AED35EF6411C}</author>
    <author>tc={DC987E83-AB6C-41F5-A668-2A853392CFB9}</author>
    <author>tc={F3C32B04-9A41-4AAC-AC52-EAC35706B74E}</author>
    <author>tc={2AF944D5-8DAB-4437-A2C7-D5536B6271F2}</author>
    <author>tc={6712DAA0-A77C-4F65-8E8C-A9EDEC3207AE}</author>
    <author>tc={8AFCC8F9-CCC8-428C-AB3B-258044C0C220}</author>
    <author>tc={8640C21A-580B-4FF1-BF8F-577D2FC4FAF9}</author>
    <author>tc={0EBF357F-D8EB-498C-A40B-1ABD88FBB773}</author>
    <author>tc={D761643C-D9DC-4E60-852E-E43EE2B0908A}</author>
    <author>tc={47F6B379-F9A0-44E7-BD88-77071E883F13}</author>
    <author>tc={6615F7F5-088E-49D9-8BC7-2631BA4BDCB7}</author>
    <author>tc={ECCCC015-B278-4FE6-8F00-994C6FC48C72}</author>
    <author>tc={44885AA3-7ED3-4FB2-881D-F513B66FB4E9}</author>
    <author>tc={EA85CDA1-96F7-4CEA-AF3F-2FC0D48460FE}</author>
    <author>tc={20FC0AF6-E289-4DB8-A251-13C851E12A85}</author>
    <author>tc={8D3177CD-6751-49F9-9E94-121CEC5A170D}</author>
    <author>tc={505190D3-57F3-4DF0-B747-F39FA7F1D3E7}</author>
    <author>tc={4C4DA8BF-DFE0-4F53-90FA-5AC2188A904C}</author>
    <author>tc={D6271C32-748F-4262-9F49-4C98980B2F07}</author>
    <author>tc={1768C1D9-2C01-4A84-838A-ADAABB66A42B}</author>
    <author>tc={C6C5C3A4-1422-4255-8391-75C3FA6BA0A7}</author>
    <author>tc={CDD26D2D-385A-4C8E-9994-0DF6D32D1E12}</author>
    <author>tc={EF291903-76AE-48CF-AA3D-5B429EBA0457}</author>
    <author>tc={E892BAD4-43BB-4EF1-A307-E1C0C9B9DB83}</author>
    <author>tc={AC1D9966-98F1-40B5-B55C-26C839BD738D}</author>
    <author>tc={BC032FC1-BF57-44BA-AF9A-E484ACC80BD2}</author>
    <author>tc={75407F11-5966-41B7-8423-19E821C36DB8}</author>
    <author>tc={47C2B933-3988-4F51-B25A-89669909EB7E}</author>
    <author>tc={CC2897BF-25C7-485C-A828-C4870E3B49A6}</author>
    <author>tc={ECD0D758-7257-485F-8FFF-BC89A67C34DA}</author>
    <author>tc={1352B2AB-62DA-42C6-93F5-8CF1D576FD5B}</author>
    <author>tc={A5E3A768-F2F2-4B11-BC61-C63286A95479}</author>
    <author>tc={EF92CAC9-722A-4B6A-915A-17BAD9218D0B}</author>
    <author>tc={5C1FCEAB-912C-40B8-B26B-4D097D486F68}</author>
    <author>tc={9D0B03EF-D51B-48EF-A1D2-B18EE68F27E2}</author>
    <author>tc={B5438FAA-7DFD-42D7-BFFE-B096794BBB92}</author>
  </authors>
  <commentList>
    <comment ref="F2" authorId="0" shapeId="0" xr:uid="{BA22C47C-F2B3-40C8-B364-68ED7BC56A9D}">
      <text>
        <t>[Threaded comment]
Your version of Excel allows you to read this threaded comment; however, any edits to it will get removed if the file is opened in a newer version of Excel. Learn more: https://go.microsoft.com/fwlink/?linkid=870924
Comment:
    I've used the Seven Kingdom taxonomic classification system of Cavalier-Smith, revised in 2015: https://www.ncbi.nlm.nih.gov/pmc/articles/PMC4418965/pdf/pone.0119248.pdf</t>
      </text>
    </comment>
    <comment ref="G2" authorId="1" shapeId="0" xr:uid="{2A1AA4C8-AF47-4928-8959-2D29E76E3DFE}">
      <text>
        <t xml:space="preserve">[Threaded comment]
Your version of Excel allows you to read this threaded comment; however, any edits to it will get removed if the file is opened in a newer version of Excel. Learn more: https://go.microsoft.com/fwlink/?linkid=870924
Comment:
    In 2021 there was a big revision of phylogeny names.
https://www.nature.com/articles/s41579-022-00684-2
 I have left the traditional, long-standing names because:
- that is the keyword used in the paper
- the change remains controversial among microbiologists
- most people are used to it (including me).
E.g. Proteobacteria is now called Pseudomonadota
</t>
      </text>
    </comment>
    <comment ref="K2" authorId="2" shapeId="0" xr:uid="{DC7E986F-6E65-40F1-8BE1-1FF8AEEFA04F}">
      <text>
        <t xml:space="preserve">[Threaded comment]
Your version of Excel allows you to read this threaded comment; however, any edits to it will get removed if the file is opened in a newer version of Excel. Learn more: https://go.microsoft.com/fwlink/?linkid=870924
Comment:
    Type of respiration used by the species.
The guidelines used are summarized here (https://www.wikiwand.com/en/Aerobic_organism). Four types exist:
1. Obligate aerobes
2. Facultative anaerobes
3. Microaerophiles
4. Aerotolerant anaerobes
Criteria:
- Types 3 and 4 were very rare/absent in this dataset.
- To simplify analytics, I joined types 3+1 and 4+2.
The basis of that is as follows:
- Microaerophiles are damaged by atmospheric O2 concentrations, but required O2 for energy production -- thus, were considered obligate aerobes.
- Aerotolerant anaerobes can survive in O2 presence but do not use it -- thus facultative anaerobes.
Reply:
    Whenever respiration was not specified and an entry for that subspecies in present in the International Journal of Systematic and Evolutionary Microbiology, the following criteria were followed:
Oxidase/catalase combinations:
OC++ = obligate aerobe
OC-+ = strict aerobe
OC+- = facultative anaerobe
OC-- = obligate anaerobe
If CAT+ = obligate aerobe
If CAT- :
OXI+ = facultative anaerobe
OXI- = obligate anaerobe
</t>
      </text>
    </comment>
    <comment ref="L2" authorId="3" shapeId="0" xr:uid="{90D8FDDD-D494-44E2-BFBD-AF6B7A4EDAE7}">
      <text>
        <t xml:space="preserve">[Threaded comment]
Your version of Excel allows you to read this threaded comment; however, any edits to it will get removed if the file is opened in a newer version of Excel. Learn more: https://go.microsoft.com/fwlink/?linkid=870924
Comment:
    Minimum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M2" authorId="4" shapeId="0" xr:uid="{BEBF99DC-556A-4C2D-882F-385DF925E8B6}">
      <text>
        <t>[Threaded comment]
Your version of Excel allows you to read this threaded comment; however, any edits to it will get removed if the file is opened in a newer version of Excel. Learn more: https://go.microsoft.com/fwlink/?linkid=870924
Comment:
    Optimal temperature ºC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N2" authorId="5" shapeId="0" xr:uid="{487141CF-35D3-4EA5-AAA6-1B4517225815}">
      <text>
        <t xml:space="preserve">[Threaded comment]
Your version of Excel allows you to read this threaded comment; however, any edits to it will get removed if the file is opened in a newer version of Excel. Learn more: https://go.microsoft.com/fwlink/?linkid=870924
Comment:
    Maximum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O2" authorId="6" shapeId="0" xr:uid="{9CCB8F5A-D661-4552-88F7-2E0D0C069121}">
      <text>
        <t>[Threaded comment]
Your version of Excel allows you to read this threaded comment; however, any edits to it will get removed if the file is opened in a newer version of Excel. Learn more: https://go.microsoft.com/fwlink/?linkid=870924
Comment:
    Minimum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P2" authorId="7" shapeId="0" xr:uid="{7FD8A1BC-0AA3-4912-8C52-F7E73B93A9AA}">
      <text>
        <t xml:space="preserve">[Threaded comment]
Your version of Excel allows you to read this threaded comment; however, any edits to it will get removed if the file is opened in a newer version of Excel. Learn more: https://go.microsoft.com/fwlink/?linkid=870924
Comment:
    Optimal pH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Q2" authorId="8" shapeId="0" xr:uid="{A1329BBD-BAE9-4087-87AC-F60F1E6ADC30}">
      <text>
        <t>[Threaded comment]
Your version of Excel allows you to read this threaded comment; however, any edits to it will get removed if the file is opened in a newer version of Excel. Learn more: https://go.microsoft.com/fwlink/?linkid=870924
Comment:
    Maximum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R2" authorId="9" shapeId="0" xr:uid="{A1B9FC1D-CC83-44DF-A530-E8E0F37E0867}">
      <text>
        <t xml:space="preserve">[Threaded comment]
Your version of Excel allows you to read this threaded comment; however, any edits to it will get removed if the file is opened in a newer version of Excel. Learn more: https://go.microsoft.com/fwlink/?linkid=870924
Comment:
    Minimum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S2" authorId="10" shapeId="0" xr:uid="{6442D683-CC27-4A0C-A683-19CF0AA62377}">
      <text>
        <t xml:space="preserve">[Threaded comment]
Your version of Excel allows you to read this threaded comment; however, any edits to it will get removed if the file is opened in a newer version of Excel. Learn more: https://go.microsoft.com/fwlink/?linkid=870924
Comment:
    Optimal salinity %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T2" authorId="11" shapeId="0" xr:uid="{AFE02719-26F6-4CD7-8F13-8B6742D9B11C}">
      <text>
        <t>[Threaded comment]
Your version of Excel allows you to read this threaded comment; however, any edits to it will get removed if the file is opened in a newer version of Excel. Learn more: https://go.microsoft.com/fwlink/?linkid=870924
Comment:
    Maximum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U2" authorId="12" shapeId="0" xr:uid="{50F40BB5-ACE9-4663-9E0C-901622CC3DAD}">
      <text>
        <t>[Threaded comment]
Your version of Excel allows you to read this threaded comment; however, any edits to it will get removed if the file is opened in a newer version of Excel. Learn more: https://go.microsoft.com/fwlink/?linkid=870924
Comment:
    If a single salt is used to control medium salinity, this is left blank. 
Otherwise, specify growth medium formula that contains salinity regulator. 
Only exception is "sea salts" because it is a mixture of different ions.</t>
      </text>
    </comment>
    <comment ref="V2" authorId="13" shapeId="0" xr:uid="{A60FC10E-5BF8-4D0B-BA96-72F6C0DD568D}">
      <text>
        <t>[Threaded comment]
Your version of Excel allows you to read this threaded comment; however, any edits to it will get removed if the file is opened in a newer version of Excel. Learn more: https://go.microsoft.com/fwlink/?linkid=870924
Comment:
    Major salt reagent involved in salinity control. 
In the case of "sea salts", specify major salt constituent is information is available: if not leave as "sea salts".</t>
      </text>
    </comment>
    <comment ref="W2" authorId="14" shapeId="0" xr:uid="{32F8A0E4-2505-45AA-BB16-246F36A22E8B}">
      <text>
        <t>[Threaded comment]
Your version of Excel allows you to read this threaded comment; however, any edits to it will get removed if the file is opened in a newer version of Excel. Learn more: https://go.microsoft.com/fwlink/?linkid=870924
Comment:
    Reserved for carbon supplementation towards EPS growth.
In cases where no target C source is tested for optimal EPS production, leave blank or:
- If the only apparent C source is Yeast Extract, I performed the following approximation to guarantee a defined C/N ratio:
"Some media have yeast extract; this contains 0.4 g carbon/g determined by elemental analysis of a 0.1 g/l Sigma ‘Select Yeast Extract’ solution"
https://bioenergycenter.org/besc/publications/Holwerda_Ctherm_medium_2012.pdf</t>
      </text>
    </comment>
    <comment ref="X2" authorId="15" shapeId="0" xr:uid="{4CE7EC75-ABC5-45D9-9B81-92161A1B5B66}">
      <text>
        <t>[Threaded comment]
Your version of Excel allows you to read this threaded comment; however, any edits to it will get removed if the file is opened in a newer version of Excel. Learn more: https://go.microsoft.com/fwlink/?linkid=870924
Comment:
    In the case of Yeast extract, value is:
Carbon content = grams of YE * 0.4</t>
      </text>
    </comment>
    <comment ref="Y2" authorId="16" shapeId="0" xr:uid="{5EF866BB-EA2C-474D-9FD4-BB6F90ED68BF}">
      <text>
        <t>[Threaded comment]
Your version of Excel allows you to read this threaded comment; however, any edits to it will get removed if the file is opened in a newer version of Excel. Learn more: https://go.microsoft.com/fwlink/?linkid=870924
Comment:
    Main constituent responsible for N source.
Although some authors only mention Yeast Extract as both C/N source, I only considered YE as a nitrogen source: https://pubs.acs.org/doi/abs/10.1021/acsfoodscitech.0c00131</t>
      </text>
    </comment>
    <comment ref="AC2" authorId="17" shapeId="0" xr:uid="{1990A3D7-8D36-4822-B2DB-0D6A722CD04F}">
      <text>
        <t xml:space="preserve">[Threaded comment]
Your version of Excel allows you to read this threaded comment; however, any edits to it will get removed if the file is opened in a newer version of Excel. Learn more: https://go.microsoft.com/fwlink/?linkid=870924
Comment:
    Data is shown in vvm.
The unit 'vvm' is used for bioreactor culture. 2 vvm (l/l/m) means there is 2 liters of air passing through 1 liter of medium in 1 minute.
https://keisan.casio.com/exec/system/15556366360438
Reply:
    Data reporting on aeration is very sparse and units largely differ. Aeration depends on Reynold's number, pressure, and other constraints (https://repositorium.sdum.uminho.pt/bitstream/1822/27521/1/1779_ftp.pdf).
This column is not very accurate when doing conversions: assume large variability in stat analysis.
</t>
      </text>
    </comment>
    <comment ref="AD2" authorId="18" shapeId="0" xr:uid="{341400E7-16D4-4E7B-AA1F-1728FE06CEDA}">
      <text>
        <t>[Threaded comment]
Your version of Excel allows you to read this threaded comment; however, any edits to it will get removed if the file is opened in a newer version of Excel. Learn more: https://go.microsoft.com/fwlink/?linkid=870924
Comment:
    Incubation/bioreactor time until EPS extraction, in hours.</t>
      </text>
    </comment>
    <comment ref="AE2" authorId="19" shapeId="0" xr:uid="{C7B1AB9D-CEC5-47CE-8CB0-E275BB98B96B}">
      <text>
        <t>[Threaded comment]
Your version of Excel allows you to read this threaded comment; however, any edits to it will get removed if the file is opened in a newer version of Excel. Learn more: https://go.microsoft.com/fwlink/?linkid=870924
Comment:
    EPS yield reported in literature for optimal conditions, in mg/L.</t>
      </text>
    </comment>
    <comment ref="AF2" authorId="20" shapeId="0" xr:uid="{EA2D6276-F1ED-42F7-B46B-64737FEF5641}">
      <text>
        <t>[Threaded comment]
Your version of Excel allows you to read this threaded comment; however, any edits to it will get removed if the file is opened in a newer version of Excel. Learn more: https://go.microsoft.com/fwlink/?linkid=870924
Comment:
    EPS productivity is the total EPS yield (mg/L) normalized by number of days in production.
So, units are: mg/L/day.
Although yield is more reported, productivity is a measure of biotech time-efficiency.</t>
      </text>
    </comment>
    <comment ref="AG2" authorId="21" shapeId="0" xr:uid="{2F0889EC-69F7-4CEB-8894-FCC3151BC62D}">
      <text>
        <t>[Threaded comment]
Your version of Excel allows you to read this threaded comment; however, any edits to it will get removed if the file is opened in a newer version of Excel. Learn more: https://go.microsoft.com/fwlink/?linkid=870924
Comment:
    How much EPS per cell mass is produced.
The units are: g of EPS/g of cell dry weight</t>
      </text>
    </comment>
    <comment ref="AH2" authorId="22" shapeId="0" xr:uid="{B2CF8AA9-CA58-4D43-940D-A2A5C95B6A17}">
      <text>
        <t>[Threaded comment]
Your version of Excel allows you to read this threaded comment; however, any edits to it will get removed if the file is opened in a newer version of Excel. Learn more: https://go.microsoft.com/fwlink/?linkid=870924
Comment:
    Molecular weight in kDa</t>
      </text>
    </comment>
    <comment ref="AJ2" authorId="23" shapeId="0" xr:uid="{BBC2C94E-4C15-43FE-A56B-028FCF4842A0}">
      <text>
        <t>[Threaded comment]
Your version of Excel allows you to read this threaded comment; however, any edits to it will get removed if the file is opened in a newer version of Excel. Learn more: https://go.microsoft.com/fwlink/?linkid=870924
Comment:
    Multiplicity is an author-defined parameter that describes how many unique monomers can be found in the SRU.
Multiplicity can be equal or differ from the SRU length, but can never be less  than.</t>
      </text>
    </comment>
    <comment ref="AK2" authorId="24" shapeId="0" xr:uid="{2C085AED-CD2A-439C-81C9-4787B7679380}">
      <text>
        <t>[Threaded comment]
Your version of Excel allows you to read this threaded comment; however, any edits to it will get removed if the file is opened in a newer version of Excel. Learn more: https://go.microsoft.com/fwlink/?linkid=870924
Comment:
    Number of monomers, repeated or not, that constitute the SRU.</t>
      </text>
    </comment>
    <comment ref="AL2" authorId="25" shapeId="0" xr:uid="{9D99049D-6626-47AB-BA94-ABDD6CC0CC7C}">
      <text>
        <t>[Threaded comment]
Your version of Excel allows you to read this threaded comment; however, any edits to it will get removed if the file is opened in a newer version of Excel. Learn more: https://go.microsoft.com/fwlink/?linkid=870924
Comment:
    The LPSs are
complex amphiphilic macromolecules embedded in the
outer leaflet of the external membrane, of which they are
the major constituents. Smooth-form LPSs (S-LPSs) consist
of three covalently linked regions: the glycolipid lipid A
(also known as the endotoxin for human pathogens), the oli-
gosaccharide region (core region), and the O-specific poly-
saccharide (O-chain, O-antigen). Rough-form LPSs (R-
LPSs), also named lipooligosaccharides (LOSs), lack the
polysaccharidic portion.[11, 12]</t>
      </text>
    </comment>
    <comment ref="BL2" authorId="26" shapeId="0" xr:uid="{BC560847-17C5-4B19-AF17-B07E92716C80}">
      <text>
        <t>[Threaded comment]
Your version of Excel allows you to read this threaded comment; however, any edits to it will get removed if the file is opened in a newer version of Excel. Learn more: https://go.microsoft.com/fwlink/?linkid=870924
Comment:
    Some polysaccharides contain non-osidic constituents. These are the aminoacids reported.</t>
      </text>
    </comment>
    <comment ref="BM2" authorId="27" shapeId="0" xr:uid="{FA6EC368-3A60-4060-9986-B4DE027EBC12}">
      <text>
        <t>[Threaded comment]
Your version of Excel allows you to read this threaded comment; however, any edits to it will get removed if the file is opened in a newer version of Excel. Learn more: https://go.microsoft.com/fwlink/?linkid=870924
Comment:
    Some polysaccharides contain non-osidic constituents. These are the other chemical groups reported.
Authors of each paper report this loosely, either mentioned these R-groups as:
1) Part of the structure but not specifying an SRU
2) Loosely present in the medium from which EPS was purified, not specifying if its part of the structure nor if it depends on the chemical method used for NMR analysis.
Reply:
    Most authors report acetyl and uronic acid as being part of the structure. These mentions were not accounted for due to redundancy. I have only accounted for true acetyl and uronic acid presence if its strictly specified in sugar form (e.g. acetyl as GalNAc, uronic acid as GalA).
Only cases where I have studied the SRU and found overdecoration with R groups are reported:
- Polyacetylation
- Polyphosphorilation
- Polysulphation
- etc.</t>
      </text>
    </comment>
    <comment ref="BN2" authorId="28" shapeId="0" xr:uid="{5C2366F2-D98D-4751-BFBB-430FD12FBB43}">
      <text>
        <t>[Threaded comment]
Your version of Excel allows you to read this threaded comment; however, any edits to it will get removed if the file is opened in a newer version of Excel. Learn more: https://go.microsoft.com/fwlink/?linkid=870924
Comment:
    Sugar monomers loosely reported as:
1) residuals in the structure, with no quantification by the authors (only qualitatively mentioned as 'trace')
2) referring presence of monomer X during analysis, but not including it in the SRU</t>
      </text>
    </comment>
    <comment ref="BV2" authorId="29" shapeId="0" xr:uid="{F625950D-4D45-494F-AAA3-7C0337975AE5}">
      <text>
        <t>[Threaded comment]
Your version of Excel allows you to read this threaded comment; however, any edits to it will get removed if the file is opened in a newer version of Excel. Learn more: https://go.microsoft.com/fwlink/?linkid=870924
Comment:
    reassess
Reply:
    Backbone structure level (NMR)
- Linear: no branches
- Branched: primary branching
- Hyperbranched: branching in side chains (secondary branching)</t>
      </text>
    </comment>
    <comment ref="BW2" authorId="30" shapeId="0" xr:uid="{8A803C08-3C6A-4EC5-B162-1A513378A81C}">
      <text>
        <t>[Threaded comment]
Your version of Excel allows you to read this threaded comment; however, any edits to it will get removed if the file is opened in a newer version of Excel. Learn more: https://go.microsoft.com/fwlink/?linkid=870924
Comment:
    2D secondary structure (CD/DLS)</t>
      </text>
    </comment>
    <comment ref="BX2" authorId="31" shapeId="0" xr:uid="{CD080DE2-2643-4A3E-B687-8E7CBB34CB5C}">
      <text>
        <t>[Threaded comment]
Your version of Excel allows you to read this threaded comment; however, any edits to it will get removed if the file is opened in a newer version of Excel. Learn more: https://go.microsoft.com/fwlink/?linkid=870924
Comment:
    SEM/TEM level</t>
      </text>
    </comment>
    <comment ref="BY2" authorId="32" shapeId="0" xr:uid="{1EA44822-7350-4979-B443-54B96776D412}">
      <text>
        <t>[Threaded comment]
Your version of Excel allows you to read this threaded comment; however, any edits to it will get removed if the file is opened in a newer version of Excel. Learn more: https://go.microsoft.com/fwlink/?linkid=870924
Comment:
    Polarity reported in paper. In some cases, polarity is indirectly stated, by which tacit knowledge is required, e.g. when an anion-exchange chromatography column was used for purification, it is usually because the polymer is anionic.
- Anionic
- Cationic
- Neutral
- Zwiterionic
3 official classes are used, and an additional "zwitterionic" classification was considered.
Some polymers are neutral because they're only composed of neutral monomers (e.g. Glc, Gal, Man).
Other polymers can be considered neutral from a global charge POV, but are actually charged, such as when HexNAc, HexU or HexN monomers are present.
Quantitatively, there are cases where neutral = zwitterionic = 0 charge.
Qualitatively, it made sense to make the distinction.</t>
      </text>
    </comment>
    <comment ref="CA2" authorId="33" shapeId="0" xr:uid="{E5887885-32CD-4E14-A61E-E255AD804043}">
      <text>
        <t>[Threaded comment]
Your version of Excel allows you to read this threaded comment; however, any edits to it will get removed if the file is opened in a newer version of Excel. Learn more: https://go.microsoft.com/fwlink/?linkid=870924
Comment:
    Percentage of carbohydrate content in the purified EPS, usually by elementary analysis.</t>
      </text>
    </comment>
    <comment ref="CB2" authorId="34" shapeId="0" xr:uid="{2DBF62D1-5045-4315-B210-7A66ED9ED241}">
      <text>
        <t>[Threaded comment]
Your version of Excel allows you to read this threaded comment; however, any edits to it will get removed if the file is opened in a newer version of Excel. Learn more: https://go.microsoft.com/fwlink/?linkid=870924
Comment:
    % of uronic acids.
Value priority was given to the value authors report in the paper. However, some have reported %UA without specifying any UA in monomer composition, leaving to guess if they are free hydrolysed UA or part of the structure.
Thus, if %UA reported &lt; %UA in SRU, the value provided will be:
Total% = %UA(SRU) + %UA(reported)
To avoid overcounting, if Total% &gt; %UA(reported), value will be %UA(reported).</t>
      </text>
    </comment>
    <comment ref="CC2" authorId="35" shapeId="0" xr:uid="{4E2027A4-BF4E-46D5-83DD-015D61F96891}">
      <text>
        <t>[Threaded comment]
Your version of Excel allows you to read this threaded comment; however, any edits to it will get removed if the file is opened in a newer version of Excel. Learn more: https://go.microsoft.com/fwlink/?linkid=870924
Comment:
    % of hexosamines.
Same logic of %UA applies.</t>
      </text>
    </comment>
    <comment ref="CH2" authorId="36" shapeId="0" xr:uid="{A7005B29-31B3-44A4-AAB3-D93C487B2F3A}">
      <text>
        <t>[Threaded comment]
Your version of Excel allows you to read this threaded comment; however, any edits to it will get removed if the file is opened in a newer version of Excel. Learn more: https://go.microsoft.com/fwlink/?linkid=870924
Comment:
    Usually reported from spectrophotometry measurements (e.g. Bradford assay).
The protein content is rarely related to any aminoacids part of the SRU, but rather to adsorbed protein to the EPS.</t>
      </text>
    </comment>
    <comment ref="CI2" authorId="37" shapeId="0" xr:uid="{5A25A8AF-0534-4B94-89EE-D755F86C263F}">
      <text>
        <t>[Threaded comment]
Your version of Excel allows you to read this threaded comment; however, any edits to it will get removed if the file is opened in a newer version of Excel. Learn more: https://go.microsoft.com/fwlink/?linkid=870924
Comment:
    Virtually no lipid content reported, but parameter kept in database.</t>
      </text>
    </comment>
    <comment ref="CK2" authorId="38" shapeId="0" xr:uid="{55537AEA-1D1D-49F6-8731-2981A90972C6}">
      <text>
        <t>[Threaded comment]
Your version of Excel allows you to read this threaded comment; however, any edits to it will get removed if the file is opened in a newer version of Excel. Learn more: https://go.microsoft.com/fwlink/?linkid=870924
Comment:
    Crystallization temperature.
Data is from solid-state DSC, no aqueous-state DSC measurements were performed except by me (FucoPol).</t>
      </text>
    </comment>
    <comment ref="CL2" authorId="39" shapeId="0" xr:uid="{1BE13848-75FE-40A2-8DE7-4EFD5C5FAD49}">
      <text>
        <t xml:space="preserve">[Threaded comment]
Your version of Excel allows you to read this threaded comment; however, any edits to it will get removed if the file is opened in a newer version of Excel. Learn more: https://go.microsoft.com/fwlink/?linkid=870924
Comment:
    Melting temperature 1.
A trend was found where usually 2 different melts occur, possibly due to inherent hetereogeneity of polymer crystals.
Data is from solid-state DSC, no aqueous-state DSC measurements were performed except by me (FucoPol).
</t>
      </text>
    </comment>
    <comment ref="CM2" authorId="40" shapeId="0" xr:uid="{70119D68-BCE8-43F6-8C63-128EB84DA076}">
      <text>
        <t xml:space="preserve">[Threaded comment]
Your version of Excel allows you to read this threaded comment; however, any edits to it will get removed if the file is opened in a newer version of Excel. Learn more: https://go.microsoft.com/fwlink/?linkid=870924
Comment:
    Melting temperature 2.
A trend was found where usually 2 different melts occur, possibly due to inherent hetereogeneity of polymer crystals.
Data is from solid-state DSC, no aqueous-state DSC measurements were performed except by me (FucoPol).
</t>
      </text>
    </comment>
    <comment ref="CN2" authorId="41" shapeId="0" xr:uid="{76D0407F-F26E-453B-A9C8-994AA8FE1A23}">
      <text>
        <t>[Threaded comment]
Your version of Excel allows you to read this threaded comment; however, any edits to it will get removed if the file is opened in a newer version of Excel. Learn more: https://go.microsoft.com/fwlink/?linkid=870924
Comment:
    Glass transition temperature.
Data is from solid-state DSC, no aqueous-state DSC measurements were performed except by me (FucoPol).</t>
      </text>
    </comment>
    <comment ref="CO2" authorId="42" shapeId="0" xr:uid="{D93A293D-6871-4211-9AB9-6B2B79AE59B5}">
      <text>
        <t>[Threaded comment]
Your version of Excel allows you to read this threaded comment; however, any edits to it will get removed if the file is opened in a newer version of Excel. Learn more: https://go.microsoft.com/fwlink/?linkid=870924
Comment:
    Decomposition/degradation temperature.
Data is from solid-state DSC, no aqueous-state DSC measurements were performed except by me (FucoPol).</t>
      </text>
    </comment>
    <comment ref="CR2" authorId="43" shapeId="0" xr:uid="{D4312B89-1300-4FB9-B3E0-0C20038B4FD8}">
      <text>
        <t xml:space="preserve">[Threaded comment]
Your version of Excel allows you to read this threaded comment; however, any edits to it will get removed if the file is opened in a newer version of Excel. Learn more: https://go.microsoft.com/fwlink/?linkid=870924
Comment:
    Values were normalized to approximations of intrinsic viscosity, in mPa.s/% or dL/g. (literature reporting is highly heterogenous)
The intrinsic viscosity of a polymer can be calculated using the following equation:
intrinsic viscosity = 
[η] = (η - η0)/c
where:
[η] is the intrinsic viscosity of the polymer η is the viscosity of the polymer solution η0 is the viscosity of the solvent c is the concentration of the polymer in g/dL
This equation assumes that the polymer is dilute enough in the solvent such that the viscosity of the polymer solution is approximately equal to the sum of the viscosities of the polymer and the solvent.
Solvent was always water. Water has a low viscosity due to its small molecular size and the fact that its molecules are held together by relatively weak hydrogen bonds.
At room temperature, the viscosity of water is about 1.00 mPas (millipascal seconds), but it was considered 0 here.
</t>
      </text>
    </comment>
    <comment ref="CS2" authorId="44" shapeId="0" xr:uid="{F3F340C9-136C-4BCD-9469-8034FA40C3BF}">
      <text>
        <t xml:space="preserve">[Threaded comment]
Your version of Excel allows you to read this threaded comment; however, any edits to it will get removed if the file is opened in a newer version of Excel. Learn more: https://go.microsoft.com/fwlink/?linkid=870924
Comment:
    Polarimetry, or optical rotation is usually represented by the symbol [α]D at 20/25ºC.
Optical Rotation
(θ) = [α] * l * c
Where:
θ is the angle of rotation, in degrees
[α] is the specific rotation, in degrees per decimeter (°/dm)
l is the length of the substance through which the light passes, in decimeters (dm)
c is the concentration of the substance, in grams per milliliter (g/mL)
The specific rotation is a measure of the strength of the interaction between the substance and the light, and it is unique for each substance. It can be measured by measuring the angle of rotation of a known concentration of the substance and a known length.
</t>
      </text>
    </comment>
    <comment ref="CU2" authorId="45" shapeId="0" xr:uid="{4407AC42-37A7-45C3-86F7-3854D81EFE81}">
      <text>
        <t>[Threaded comment]
Your version of Excel allows you to read this threaded comment; however, any edits to it will get removed if the file is opened in a newer version of Excel. Learn more: https://go.microsoft.com/fwlink/?linkid=870924
Comment:
    Hydrodynamic radius (in nm)</t>
      </text>
    </comment>
    <comment ref="CV2" authorId="46" shapeId="0" xr:uid="{D64F432B-5732-412F-8370-1350BAC0DAA4}">
      <text>
        <t>[Threaded comment]
Your version of Excel allows you to read this threaded comment; however, any edits to it will get removed if the file is opened in a newer version of Excel. Learn more: https://go.microsoft.com/fwlink/?linkid=870924
Comment:
    Zeta-potential (mV)</t>
      </text>
    </comment>
    <comment ref="CW2" authorId="47" shapeId="0" xr:uid="{0CEABF59-AB59-484F-8E50-1F60CB3E3004}">
      <text>
        <t>[Threaded comment]
Your version of Excel allows you to read this threaded comment; however, any edits to it will get removed if the file is opened in a newer version of Excel. Learn more: https://go.microsoft.com/fwlink/?linkid=870924
Comment:
    Osmolarity in mOsm/L
A concentration is usually specified in the comments unless not provided by authors.</t>
      </text>
    </comment>
    <comment ref="CX2" authorId="48" shapeId="0" xr:uid="{32299004-983E-4E5E-8C2E-D9C8EAD62CC5}">
      <text>
        <t>[Threaded comment]
Your version of Excel allows you to read this threaded comment; however, any edits to it will get removed if the file is opened in a newer version of Excel. Learn more: https://go.microsoft.com/fwlink/?linkid=870924
Comment:
    Surface Tension</t>
      </text>
    </comment>
    <comment ref="CY2" authorId="49" shapeId="0" xr:uid="{E8BB3CBF-721D-4EDA-98A0-96F166FABD7A}">
      <text>
        <t>[Threaded comment]
Your version of Excel allows you to read this threaded comment; however, any edits to it will get removed if the file is opened in a newer version of Excel. Learn more: https://go.microsoft.com/fwlink/?linkid=870924
Comment:
    X-Ray Diffraction
In this database, only performed in powder samples.
Initial intent was that modulation of crystals formed could be probed by XRD in aqueous solution, but no paper reported such a study.</t>
      </text>
    </comment>
    <comment ref="CZ2" authorId="50" shapeId="0" xr:uid="{9B64B94F-A079-4824-A71C-240BBDEF138E}">
      <text>
        <t xml:space="preserve">[Threaded comment]
Your version of Excel allows you to read this threaded comment; however, any edits to it will get removed if the file is opened in a newer version of Excel. Learn more: https://go.microsoft.com/fwlink/?linkid=870924
Comment:
    refers to the ability to prevent or reduce cell damage or death caused by toxins. </t>
      </text>
    </comment>
    <comment ref="DA2" authorId="51" shapeId="0" xr:uid="{827E9695-E8C5-4FC5-9AD9-DD48C27B826A}">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or reduce damage to cells caused by reactive molecules such as free radicals. </t>
      </text>
    </comment>
    <comment ref="DB2" authorId="52" shapeId="0" xr:uid="{468322FD-40AE-4AF5-B468-902CD1345A20}">
      <text>
        <t xml:space="preserve">[Threaded comment]
Your version of Excel allows you to read this threaded comment; however, any edits to it will get removed if the file is opened in a newer version of Excel. Learn more: https://go.microsoft.com/fwlink/?linkid=870924
Comment:
    refers to the ability to prevent or reduce the growth of tumors. </t>
      </text>
    </comment>
    <comment ref="DC2" authorId="53" shapeId="0" xr:uid="{B2F412C5-1726-45C4-A969-F8980CFCB4D6}">
      <text>
        <t>[Threaded comment]
Your version of Excel allows you to read this threaded comment; however, any edits to it will get removed if the file is opened in a newer version of Excel. Learn more: https://go.microsoft.com/fwlink/?linkid=870924
Comment:
    refers to the ability of a substance to protect against harmful effects of radiation, such as having a photoprotective effect (e.g. UV filter absorption).</t>
      </text>
    </comment>
    <comment ref="DD2" authorId="54" shapeId="0" xr:uid="{63F7C33C-2729-421A-A788-0A113CA41D05}">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the formation of biofilms, which are communities of microorganisms that adhere to surfaces and can protect themselves from external threats. </t>
      </text>
    </comment>
    <comment ref="DE2" authorId="55" shapeId="0" xr:uid="{3DBFE479-D751-402A-912E-B9DC9A8661B1}">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maintain its properties and function even when exposed to high temperatures. </t>
      </text>
    </comment>
    <comment ref="DF2" authorId="56" shapeId="0" xr:uid="{D7293D29-C6E8-4DF9-BBB8-715FE0388DDC}">
      <text>
        <t>[Threaded comment]
Your version of Excel allows you to read this threaded comment; however, any edits to it will get removed if the file is opened in a newer version of Excel. Learn more: https://go.microsoft.com/fwlink/?linkid=870924
Comment:
    100% correlated to heavy metal tolerance, as all bioflocculants reported were removers of heavy metals from media.
refers to the ability of a substance to cause the aggregation of microorganisms and suspended particles like heavy metals in liquid, making them easier to remove or settle out.</t>
      </text>
    </comment>
    <comment ref="DG2" authorId="57" shapeId="0" xr:uid="{9A258290-B145-4462-A585-7A8DA69A196F}">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mix two immiscible liquids, such as oil and water, and create a stable mixture called an emulsion. </t>
      </text>
    </comment>
    <comment ref="DH2" authorId="58" shapeId="0" xr:uid="{DED346CF-1CC5-483C-AABD-FEEAA79D04C7}">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absorb and hold moisture, causing it to increase in volume. </t>
      </text>
    </comment>
    <comment ref="DI2" authorId="59" shapeId="0" xr:uid="{F12CAC1D-A605-4097-9332-70FB207AE7A9}">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form a gel, which is a semi-solid colloid. </t>
      </text>
    </comment>
    <comment ref="DJ2" authorId="60" shapeId="0" xr:uid="{72AD309B-3DAB-459E-969A-8EE96D74DC70}">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form a foam, which is a mixture of a gas and a liquid or a solid. </t>
      </text>
    </comment>
    <comment ref="DK2" authorId="61" shapeId="0" xr:uid="{1D506974-81B1-4F47-879F-A33BA181FF1F}">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modulate the immune system. </t>
      </text>
    </comment>
    <comment ref="DL2" authorId="62" shapeId="0" xr:uid="{C27E6787-2502-49AE-B974-48CACC90CE57}">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or kill bacteria. </t>
      </text>
    </comment>
    <comment ref="DM2" authorId="63" shapeId="0" xr:uid="{9D16BC2B-915D-4DA9-B6AD-680A6F4ECA28}">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or kill viruses. </t>
      </text>
    </comment>
    <comment ref="DN2" authorId="64" shapeId="0" xr:uid="{1E7FE718-F790-4F92-AC91-1583C3162A42}">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or reduce cell death (apoptosis) </t>
      </text>
    </comment>
    <comment ref="DO2" authorId="65" shapeId="0" xr:uid="{9EED8155-6385-4208-8D3F-5BA811635820}">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blood clotting </t>
      </text>
    </comment>
    <comment ref="DP2" authorId="66" shapeId="0" xr:uid="{57104490-A4FC-4B37-90C1-9CD40C925DE1}">
      <text>
        <t>[Threaded comment]
Your version of Excel allows you to read this threaded comment; however, any edits to it will get removed if the file is opened in a newer version of Excel. Learn more: https://go.microsoft.com/fwlink/?linkid=870924
Comment:
    refers to the ability of a substance to reduce inflammation or its markers.</t>
      </text>
    </comment>
    <comment ref="DQ2" authorId="67" shapeId="0" xr:uid="{688A0035-D235-4664-AA64-AED35EF6411C}">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protect neurons (nerve cells) from damage or death. </t>
      </text>
    </comment>
    <comment ref="DR2" authorId="68" shapeId="0" xr:uid="{DC987E83-AB6C-41F5-A668-2A853392CFB9}">
      <text>
        <t>[Threaded comment]
Your version of Excel allows you to read this threaded comment; however, any edits to it will get removed if the file is opened in a newer version of Excel. Learn more: https://go.microsoft.com/fwlink/?linkid=870924
Comment:
    Check: yes if halo and psychro, or just psychro?</t>
      </text>
    </comment>
    <comment ref="DT2" authorId="69" shapeId="0" xr:uid="{F3C32B04-9A41-4AAC-AC52-EAC35706B74E}">
      <text>
        <t>[Threaded comment]
Your version of Excel allows you to read this threaded comment; however, any edits to it will get removed if the file is opened in a newer version of Excel. Learn more: https://go.microsoft.com/fwlink/?linkid=870924
Comment:
    The reported metric for a confirmation of cryoprotection with the supplemented polysaccharide.
The type of metric differs between papers. Due to lack of uniformity in this type of reporting, this parameter is left as a comment column, as there is no way to standardize performance between different methodologies.
The most approximate and conventional way to measure cryopreservation success is by % of viable cells, whether that's cell count, metabolic viability or a specific function, such as phagocytic activity in leukocytes.</t>
      </text>
    </comment>
    <comment ref="DU2" authorId="70" shapeId="0" xr:uid="{2AF944D5-8DAB-4437-A2C7-D5536B6271F2}">
      <text>
        <t>[Threaded comment]
Your version of Excel allows you to read this threaded comment; however, any edits to it will get removed if the file is opened in a newer version of Excel. Learn more: https://go.microsoft.com/fwlink/?linkid=870924
Comment:
    Type of metric used to assess change in viability post-thaw.</t>
      </text>
    </comment>
    <comment ref="AC7" authorId="71" shapeId="0" xr:uid="{6712DAA0-A77C-4F65-8E8C-A9EDEC3207AE}">
      <text>
        <t>[Threaded comment]
Your version of Excel allows you to read this threaded comment; however, any edits to it will get removed if the file is opened in a newer version of Excel. Learn more: https://go.microsoft.com/fwlink/?linkid=870924
Comment:
    30L/h</t>
      </text>
    </comment>
    <comment ref="AC13" authorId="72" shapeId="0" xr:uid="{8AFCC8F9-CCC8-428C-AB3B-258044C0C220}">
      <text>
        <t>[Threaded comment]
Your version of Excel allows you to read this threaded comment; however, any edits to it will get removed if the file is opened in a newer version of Excel. Learn more: https://go.microsoft.com/fwlink/?linkid=870924
Comment:
    0.125 vvm (0.4 SPLM, 10% O2)</t>
      </text>
    </comment>
    <comment ref="CR13" authorId="73" shapeId="0" xr:uid="{8640C21A-580B-4FF1-BF8F-577D2FC4FAF9}">
      <text>
        <t>[Threaded comment]
Your version of Excel allows you to read this threaded comment; however, any edits to it will get removed if the file is opened in a newer version of Excel. Learn more: https://go.microsoft.com/fwlink/?linkid=870924
Comment:
    η0 = 37 @ 0.25% w/v</t>
      </text>
    </comment>
    <comment ref="BX19" authorId="74" shapeId="0" xr:uid="{0EBF357F-D8EB-498C-A40B-1ABD88FBB773}">
      <text>
        <t>[Threaded comment]
Your version of Excel allows you to read this threaded comment; however, any edits to it will get removed if the file is opened in a newer version of Excel. Learn more: https://go.microsoft.com/fwlink/?linkid=870924
Comment:
    Rigid rod behavior locally, flexible chain globally</t>
      </text>
    </comment>
    <comment ref="CU19" authorId="75" shapeId="0" xr:uid="{D761643C-D9DC-4E60-852E-E43EE2B0908A}">
      <text>
        <t>[Threaded comment]
Your version of Excel allows you to read this threaded comment; however, any edits to it will get removed if the file is opened in a newer version of Excel. Learn more: https://go.microsoft.com/fwlink/?linkid=870924
Comment:
    9.1 at 25ºC, 10.2 at 4ºC</t>
      </text>
    </comment>
    <comment ref="CX19" authorId="76" shapeId="0" xr:uid="{47F6B379-F9A0-44E7-BD88-77071E883F13}">
      <text>
        <t>[Threaded comment]
Your version of Excel allows you to read this threaded comment; however, any edits to it will get removed if the file is opened in a newer version of Excel. Learn more: https://go.microsoft.com/fwlink/?linkid=870924
Comment:
    Check paper, specific units, maybe not universal. But supports hydrophilic character</t>
      </text>
    </comment>
    <comment ref="AK22" authorId="77" shapeId="0" xr:uid="{6615F7F5-088E-49D9-8BC7-2631BA4BDCB7}">
      <text>
        <t>[Threaded comment]
Your version of Excel allows you to read this threaded comment; however, any edits to it will get removed if the file is opened in a newer version of Excel. Learn more: https://go.microsoft.com/fwlink/?linkid=870924
Comment:
    SRU is not exactly known.
"six predominant signals arising from (1 ! 3)-linked a-Manp" then calculated a 37% Xyl units to 60% Man units in un-Smith degradated XM fraction.
From there I supposed that linked to the 6 mannose units in the backbone, the "partially substituted" with Xyl sentence accounted for about 3-4 Xyl units. Because some of those Xyl units are re-substituted with another Xyl like, Man-(Xyl-Xyl), I supposed 4 units of Xyl instead of 3.</t>
      </text>
    </comment>
    <comment ref="CU24" authorId="78" shapeId="0" xr:uid="{ECCCC015-B278-4FE6-8F00-994C6FC48C72}">
      <text>
        <t>[Threaded comment]
Your version of Excel allows you to read this threaded comment; however, any edits to it will get removed if the file is opened in a newer version of Excel. Learn more: https://go.microsoft.com/fwlink/?linkid=870924
Comment:
    In NaSO4</t>
      </text>
    </comment>
    <comment ref="DT25" authorId="79" shapeId="0" xr:uid="{44885AA3-7ED3-4FB2-881D-F513B66FB4E9}">
      <text>
        <t>[Threaded comment]
Your version of Excel allows you to read this threaded comment; however, any edits to it will get removed if the file is opened in a newer version of Excel. Learn more: https://go.microsoft.com/fwlink/?linkid=870924
Comment:
    Check metabolic viability increase!</t>
      </text>
    </comment>
    <comment ref="AC32" authorId="80" shapeId="0" xr:uid="{EA85CDA1-96F7-4CEA-AF3F-2FC0D48460FE}">
      <text>
        <t>[Threaded comment]
Your version of Excel allows you to read this threaded comment; however, any edits to it will get removed if the file is opened in a newer version of Excel. Learn more: https://go.microsoft.com/fwlink/?linkid=870924
Comment:
    20L/min in 28L broth</t>
      </text>
    </comment>
    <comment ref="AK35" authorId="81" shapeId="0" xr:uid="{20FC0AF6-E289-4DB8-A251-13C851E12A85}">
      <text>
        <t>[Threaded comment]
Your version of Excel allows you to read this threaded comment; however, any edits to it will get removed if the file is opened in a newer version of Excel. Learn more: https://go.microsoft.com/fwlink/?linkid=870924
Comment:
    No SRU shown, and anomeric counts are shady. If considered a single EPS molecule, anomeric counts=19. If several oligomers, conservative counts is the HSQC crosspeak count = 7. I went conservative due to number of different sugars being only 3, and chose 7 but this was arbitrary.</t>
      </text>
    </comment>
    <comment ref="CV36" authorId="82" shapeId="0" xr:uid="{8D3177CD-6751-49F9-9E94-121CEC5A170D}">
      <text>
        <t xml:space="preserve">[Threaded comment]
Your version of Excel allows you to read this threaded comment; however, any edits to it will get removed if the file is opened in a newer version of Excel. Learn more: https://go.microsoft.com/fwlink/?linkid=870924
Comment:
    Ayyash et al. (2020) reported that nega-
tively charged EPS might be more biologically active than neutral EPS </t>
      </text>
    </comment>
    <comment ref="DT37" authorId="83" shapeId="0" xr:uid="{505190D3-57F3-4DF0-B747-F39FA7F1D3E7}">
      <text>
        <t xml:space="preserve">[Threaded comment]
Your version of Excel allows you to read this threaded comment; however, any edits to it will get removed if the file is opened in a newer version of Excel. Learn more: https://go.microsoft.com/fwlink/?linkid=870924
Comment:
    Check metabolic viability increase!
</t>
      </text>
    </comment>
    <comment ref="CW40" authorId="84" shapeId="0" xr:uid="{4C4DA8BF-DFE0-4F53-90FA-5AC2188A904C}">
      <text>
        <t>[Threaded comment]
Your version of Excel allows you to read this threaded comment; however, any edits to it will get removed if the file is opened in a newer version of Excel. Learn more: https://go.microsoft.com/fwlink/?linkid=870924
Comment:
    Considering a 0.2% w/v concentration for all EPS below</t>
      </text>
    </comment>
    <comment ref="DT40" authorId="85" shapeId="0" xr:uid="{D6271C32-748F-4262-9F49-4C98980B2F07}">
      <text>
        <t>[Threaded comment]
Your version of Excel allows you to read this threaded comment; however, any edits to it will get removed if the file is opened in a newer version of Excel. Learn more: https://go.microsoft.com/fwlink/?linkid=870924
Comment:
    Leukocyte count after -80
Reply:
    Better outcome explained by Lemnan having more -OH than Comaruman
Reply:
    To which then hydroxyl and ester bonds to glycerol form nets where water molecules lie.</t>
      </text>
    </comment>
    <comment ref="DX40" authorId="86" shapeId="0" xr:uid="{1768C1D9-2C01-4A84-838A-ADAABB66A42B}">
      <text>
        <t>[Threaded comment]
Your version of Excel allows you to read this threaded comment; however, any edits to it will get removed if the file is opened in a newer version of Excel. Learn more: https://go.microsoft.com/fwlink/?linkid=870924
Comment:
    Human nucleated blood cells, all except RBCs</t>
      </text>
    </comment>
    <comment ref="CR41" authorId="87" shapeId="0" xr:uid="{C6C5C3A4-1422-4255-8391-75C3FA6BA0A7}">
      <text>
        <t>[Threaded comment]
Your version of Excel allows you to read this threaded comment; however, any edits to it will get removed if the file is opened in a newer version of Excel. Learn more: https://go.microsoft.com/fwlink/?linkid=870924
Comment:
    6.78 dl/g (high viscous)</t>
      </text>
    </comment>
    <comment ref="DT41" authorId="88" shapeId="0" xr:uid="{CDD26D2D-385A-4C8E-9994-0DF6D32D1E12}">
      <text>
        <t>[Threaded comment]
Your version of Excel allows you to read this threaded comment; however, any edits to it will get removed if the file is opened in a newer version of Excel. Learn more: https://go.microsoft.com/fwlink/?linkid=870924
Comment:
    Leukocyte count after -80</t>
      </text>
    </comment>
    <comment ref="ED44" authorId="89" shapeId="0" xr:uid="{EF291903-76AE-48CF-AA3D-5B429EBA0457}">
      <text>
        <t>[Threaded comment]
Your version of Excel allows you to read this threaded comment; however, any edits to it will get removed if the file is opened in a newer version of Excel. Learn more: https://go.microsoft.com/fwlink/?linkid=870924
Comment:
    Tanacetan, Rauwolfian and Heracleuman all perturb crystal melting rates. Authors conclude that the bigger the perturbation, the greater a possible cryoprotective effect. Heracleum was not considered cryoprotective bc although a perturbator of ice physics, does not show statistical significance on cell viability.</t>
      </text>
    </comment>
    <comment ref="BV45" authorId="90" shapeId="0" xr:uid="{E892BAD4-43BB-4EF1-A307-E1C0C9B9DB83}">
      <text>
        <t xml:space="preserve">[Threaded comment]
Your version of Excel allows you to read this threaded comment; however, any edits to it will get removed if the file is opened in a newer version of Excel. Learn more: https://go.microsoft.com/fwlink/?linkid=870924
Comment:
    This made me reassess conformations. Main chain is linear, but main chain is always linear by definition.
</t>
      </text>
    </comment>
    <comment ref="A46" authorId="91" shapeId="0" xr:uid="{AC1D9966-98F1-40B5-B55C-26C839BD738D}">
      <text>
        <t>[Threaded comment]
Your version of Excel allows you to read this threaded comment; however, any edits to it will get removed if the file is opened in a newer version of Excel. Learn more: https://go.microsoft.com/fwlink/?linkid=870924
Comment:
    Pectins have very high PDI index, compare with FucoPol: https://www.sciencedirect.com/science/article/pii/S0268005X16306968?casa_token=7fggPohG1UAAAAAA:Xl_sURaNUINCN18pW1uWDwDcGSFivdc3-qijERj-AOPKCI_BGcErbS1hxieUAzTrHuOjXU62Lts</t>
      </text>
    </comment>
    <comment ref="CT47" authorId="92" shapeId="0" xr:uid="{BC032FC1-BF57-44BA-AF9A-E484ACC80BD2}">
      <text>
        <t>[Threaded comment]
Your version of Excel allows you to read this threaded comment; however, any edits to it will get removed if the file is opened in a newer version of Excel. Learn more: https://go.microsoft.com/fwlink/?linkid=870924
Comment:
    assumed</t>
      </text>
    </comment>
    <comment ref="CT48" authorId="93" shapeId="0" xr:uid="{75407F11-5966-41B7-8423-19E821C36DB8}">
      <text>
        <t>[Threaded comment]
Your version of Excel allows you to read this threaded comment; however, any edits to it will get removed if the file is opened in a newer version of Excel. Learn more: https://go.microsoft.com/fwlink/?linkid=870924
Comment:
    assumed</t>
      </text>
    </comment>
    <comment ref="DT50" authorId="94" shapeId="0" xr:uid="{47C2B933-3988-4F51-B25A-89669909EB7E}">
      <text>
        <t>[Threaded comment]
Your version of Excel allows you to read this threaded comment; however, any edits to it will get removed if the file is opened in a newer version of Excel. Learn more: https://go.microsoft.com/fwlink/?linkid=870924
Comment:
    Mitochondrial activity</t>
      </text>
    </comment>
    <comment ref="CW52" authorId="95" shapeId="0" xr:uid="{CC2897BF-25C7-485C-A828-C4870E3B49A6}">
      <text>
        <t>[Threaded comment]
Your version of Excel allows you to read this threaded comment; however, any edits to it will get removed if the file is opened in a newer version of Excel. Learn more: https://go.microsoft.com/fwlink/?linkid=870924
Comment:
    0.5%</t>
      </text>
    </comment>
    <comment ref="DT52" authorId="96" shapeId="0" xr:uid="{ECD0D758-7257-485F-8FFF-BC89A67C34DA}">
      <text>
        <t>[Threaded comment]
Your version of Excel allows you to read this threaded comment; however, any edits to it will get removed if the file is opened in a newer version of Excel. Learn more: https://go.microsoft.com/fwlink/?linkid=870924
Comment:
    Leuko count, 1.4 fold phagocytizing
neutrophils (63%)</t>
      </text>
    </comment>
    <comment ref="ED52" authorId="97" shapeId="0" xr:uid="{1352B2AB-62DA-42C6-93F5-8CF1D576FD5B}">
      <text>
        <t>[Threaded comment]
Your version of Excel allows you to read this threaded comment; however, any edits to it will get removed if the file is opened in a newer version of Excel. Learn more: https://go.microsoft.com/fwlink/?linkid=870924
Comment:
    Minimal, a -0.021 change alone but greatly enhances other CPAs cryoscopic point (by 0.03-0.4)</t>
      </text>
    </comment>
    <comment ref="EF52" authorId="98" shapeId="0" xr:uid="{A5E3A768-F2F2-4B11-BC61-C63286A95479}">
      <text>
        <t>[Threaded comment]
Your version of Excel allows you to read this threaded comment; however, any edits to it will get removed if the file is opened in a newer version of Excel. Learn more: https://go.microsoft.com/fwlink/?linkid=870924
Comment:
    Like FucoPol in POM. The shift in the crystallization
temperature of water in cells towards the lower tem-
perature range at the primary stages of cooling is
known to contribute to the gradual freezing of water
followed by the formation of a fine granular and,
therefore, less brittle ice structure (Belous and Grish-
chenko, 1994)</t>
      </text>
    </comment>
    <comment ref="CA54" authorId="99" shapeId="0" xr:uid="{EF92CAC9-722A-4B6A-915A-17BAD9218D0B}">
      <text>
        <t>[Threaded comment]
Your version of Excel allows you to read this threaded comment; however, any edits to it will get removed if the file is opened in a newer version of Excel. Learn more: https://go.microsoft.com/fwlink/?linkid=870924
Comment:
    96.10 in EPS</t>
      </text>
    </comment>
    <comment ref="CH54" authorId="100" shapeId="0" xr:uid="{5C1FCEAB-912C-40B8-B26B-4D097D486F68}">
      <text>
        <t>[Threaded comment]
Your version of Excel allows you to read this threaded comment; however, any edits to it will get removed if the file is opened in a newer version of Excel. Learn more: https://go.microsoft.com/fwlink/?linkid=870924
Comment:
    58.3% in EPS</t>
      </text>
    </comment>
    <comment ref="DT54" authorId="101" shapeId="0" xr:uid="{9D0B03EF-D51B-48EF-A1D2-B18EE68F27E2}">
      <text>
        <t>[Threaded comment]
Your version of Excel allows you to read this threaded comment; however, any edits to it will get removed if the file is opened in a newer version of Excel. Learn more: https://go.microsoft.com/fwlink/?linkid=870924
Comment:
    Equals that of 20% glycerol.
1.19-fold in S. aureus, 96% survival</t>
      </text>
    </comment>
    <comment ref="DX54" authorId="102" shapeId="0" xr:uid="{B5438FAA-7DFD-42D7-BFFE-B096794BBB92}">
      <text>
        <t>[Threaded comment]
Your version of Excel allows you to read this threaded comment; however, any edits to it will get removed if the file is opened in a newer version of Excel. Learn more: https://go.microsoft.com/fwlink/?linkid=870924
Comment:
    And S. aureus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Guerreiro</author>
  </authors>
  <commentList>
    <comment ref="C84" authorId="0" shapeId="0" xr:uid="{EA6A486E-214C-46FE-BF22-75B1C8F09BF1}">
      <text>
        <r>
          <rPr>
            <b/>
            <sz val="9"/>
            <color indexed="81"/>
            <rFont val="Tahoma"/>
            <family val="2"/>
          </rPr>
          <t>Bruno Guerreiro:</t>
        </r>
        <r>
          <rPr>
            <sz val="9"/>
            <color indexed="81"/>
            <rFont val="Tahoma"/>
            <family val="2"/>
          </rPr>
          <t xml:space="preserve">
Li J, Chen KS, Sun XQ, Song JP, Li GY (2007a) Isolation, chemical characteristics and immunity activity of an extracellular polysaccharide EPSI isolated from Antarctic bacterium Pseudoalteromonas sp. S-15–13. High Technol Lett 13:216–220</t>
        </r>
      </text>
    </comment>
    <comment ref="D84" authorId="0" shapeId="0" xr:uid="{E1FD005F-B1C2-4E33-8405-71D73EF0EC84}">
      <text>
        <r>
          <rPr>
            <b/>
            <sz val="9"/>
            <color indexed="81"/>
            <rFont val="Tahoma"/>
            <family val="2"/>
          </rPr>
          <t>Bruno Guerreiro:</t>
        </r>
        <r>
          <rPr>
            <sz val="9"/>
            <color indexed="81"/>
            <rFont val="Tahoma"/>
            <family val="2"/>
          </rPr>
          <t xml:space="preserve">
Inhibitory effects of exopolysaccharide (EPS) from an Antarctic psychrotrophs Pseudoalteromonas sp. S-15-13 on the sarcoma of mice</t>
        </r>
      </text>
    </comment>
  </commentList>
</comments>
</file>

<file path=xl/sharedStrings.xml><?xml version="1.0" encoding="utf-8"?>
<sst xmlns="http://schemas.openxmlformats.org/spreadsheetml/2006/main" count="578" uniqueCount="466">
  <si>
    <t>Strain</t>
  </si>
  <si>
    <t>Geobacillus thermodenitrificans ArzA-6</t>
  </si>
  <si>
    <t>Bacillus licheniformis B3-15</t>
  </si>
  <si>
    <t>Pseudoalteromonas sp. MER144</t>
  </si>
  <si>
    <t>Cobetia marina DSMZ 4741</t>
  </si>
  <si>
    <t>Alteromonas macleodii</t>
  </si>
  <si>
    <t>Alteromonas infernus</t>
  </si>
  <si>
    <t>Vibrio diabolicus</t>
  </si>
  <si>
    <t>Bacillus sp.</t>
  </si>
  <si>
    <t>Cronobacter sakazakii</t>
  </si>
  <si>
    <t>Bacillus cereus</t>
  </si>
  <si>
    <t>Bacillus thuringiensis</t>
  </si>
  <si>
    <t>Proteus mirabilis</t>
  </si>
  <si>
    <t>Potamogetonan</t>
  </si>
  <si>
    <t>AU-701 Apple pectin</t>
  </si>
  <si>
    <t>Aloe arborescens AA3 pectin</t>
  </si>
  <si>
    <t>Sources</t>
  </si>
  <si>
    <t>Panosyan 2018</t>
  </si>
  <si>
    <t>Sardari 2017</t>
  </si>
  <si>
    <t>Wang 2017</t>
  </si>
  <si>
    <t>Radchenkova 2013</t>
  </si>
  <si>
    <t>Radchenkova 2014</t>
  </si>
  <si>
    <t>Radchenkova 2015</t>
  </si>
  <si>
    <t>Yildiz 2014</t>
  </si>
  <si>
    <t>Zhao 2014</t>
  </si>
  <si>
    <t>Zheng 2012</t>
  </si>
  <si>
    <t>Lin 2011</t>
  </si>
  <si>
    <t>Arena 2009</t>
  </si>
  <si>
    <t>Nicolaus 2000</t>
  </si>
  <si>
    <t>Kambourova 2009</t>
  </si>
  <si>
    <t>Moriello 2003</t>
  </si>
  <si>
    <t>Bacillus thermoantarcticus</t>
  </si>
  <si>
    <t>Manca 1996</t>
  </si>
  <si>
    <t>Spanò and Arena 2016</t>
  </si>
  <si>
    <t>Arena 2006</t>
  </si>
  <si>
    <t>Maugeri 2002</t>
  </si>
  <si>
    <t>Caruso et al. 2018b</t>
  </si>
  <si>
    <t>Prechtl 2018</t>
  </si>
  <si>
    <t>Caruso et al. 2018a</t>
  </si>
  <si>
    <t>Marx et al. 2009</t>
  </si>
  <si>
    <t>Casillo 2017a</t>
  </si>
  <si>
    <t>Carillo et al. 2015</t>
  </si>
  <si>
    <t>Casillo 2017b</t>
  </si>
  <si>
    <t>Kim et al. 2016</t>
  </si>
  <si>
    <t>Martínez-Rodero et al. 2022</t>
  </si>
  <si>
    <t>Carrión et al. 2015</t>
  </si>
  <si>
    <t>Arcarons et al. 2019</t>
  </si>
  <si>
    <t>Lelchat 2015</t>
  </si>
  <si>
    <t>Sun et al. 2015</t>
  </si>
  <si>
    <t>Liu et al. 2013</t>
  </si>
  <si>
    <t>Bai 2012</t>
  </si>
  <si>
    <t>Zhang (2007)</t>
  </si>
  <si>
    <t>Mancuso Nichols et al. (2005b)</t>
  </si>
  <si>
    <t>Mancuso Nichols et al. (2005a)</t>
  </si>
  <si>
    <t>Mancuso Nichols et al. (2005c)</t>
  </si>
  <si>
    <t>Corsaro et al. 2001</t>
  </si>
  <si>
    <t>Feller et al. 1992</t>
  </si>
  <si>
    <t>Carillo et al. 2011</t>
  </si>
  <si>
    <t>Smidsrød 1985</t>
  </si>
  <si>
    <t>Kishore 2018</t>
  </si>
  <si>
    <t>Spanò, Laganà, Visalli, Maugeri, and Gugliandolo (2016)</t>
  </si>
  <si>
    <t>Gugliandolo 2013</t>
  </si>
  <si>
    <t>Spanò 2013</t>
  </si>
  <si>
    <t>Maugeri 2012</t>
  </si>
  <si>
    <t>Radchenkova 2018</t>
  </si>
  <si>
    <t>Arun 2017</t>
  </si>
  <si>
    <t>Chen 2017</t>
  </si>
  <si>
    <t>Drouillard et al. (2015)</t>
  </si>
  <si>
    <t>Sarilmiser and Oner (2014)</t>
  </si>
  <si>
    <t>Küçükaşik et al. (2011)</t>
  </si>
  <si>
    <t>Sam et al. (2011)</t>
  </si>
  <si>
    <t>Poli et al. (2009)</t>
  </si>
  <si>
    <t>Le Costaouëc et al. (2012)</t>
  </si>
  <si>
    <t>Samain 1997</t>
  </si>
  <si>
    <t>Llamas et al. (2012)</t>
  </si>
  <si>
    <t>Jiang et al. (2011)</t>
  </si>
  <si>
    <t>Ruiz-Ruiz et al. (2011)</t>
  </si>
  <si>
    <t>Llamas et al. (2010)</t>
  </si>
  <si>
    <t>Mata et al. (2008)</t>
  </si>
  <si>
    <t>Martínez-Checa 2007</t>
  </si>
  <si>
    <t>Bejar 1996</t>
  </si>
  <si>
    <t>Mata 2006</t>
  </si>
  <si>
    <t>Arias 2003</t>
  </si>
  <si>
    <t>Li 2001</t>
  </si>
  <si>
    <t>Poli 2004</t>
  </si>
  <si>
    <t>Corsaro 1999</t>
  </si>
  <si>
    <t>Duckworth 1996</t>
  </si>
  <si>
    <t>Jain et al. (2012)</t>
  </si>
  <si>
    <t>Perry 2005</t>
  </si>
  <si>
    <t>Guerreiro et al. 2020</t>
  </si>
  <si>
    <t>Guerreiro et al. 2021a</t>
  </si>
  <si>
    <t>Guerreiro et al. 2021b</t>
  </si>
  <si>
    <t>Guerreiro et al. 2021c</t>
  </si>
  <si>
    <t>Guerreiro et al. 2022</t>
  </si>
  <si>
    <t>Caruso et al. 2019</t>
  </si>
  <si>
    <t>Madigan et al. 2017</t>
  </si>
  <si>
    <t>Li et al. (2006)</t>
  </si>
  <si>
    <t>Li et al. (2007a)</t>
  </si>
  <si>
    <t>Li et al. (2007b)</t>
  </si>
  <si>
    <t>Kim and Yim 2007</t>
  </si>
  <si>
    <t>Ayala-del-Río 2010</t>
  </si>
  <si>
    <t>Casillo 2015</t>
  </si>
  <si>
    <t>Casillo 2021</t>
  </si>
  <si>
    <t>Yamashita 2002b</t>
  </si>
  <si>
    <t>Smiderle 2006</t>
  </si>
  <si>
    <t>Kawahara 2016</t>
  </si>
  <si>
    <t>Walters 2009</t>
  </si>
  <si>
    <t>Yang 2018</t>
  </si>
  <si>
    <t>Ruan 2017</t>
  </si>
  <si>
    <t>Gao 2010</t>
  </si>
  <si>
    <t>Wang 2021</t>
  </si>
  <si>
    <t>Zheng 2020</t>
  </si>
  <si>
    <t>Arbatsky et al. 2010</t>
  </si>
  <si>
    <t>Margesin Psychrophiles p291</t>
  </si>
  <si>
    <t>Gilichinsky 1992</t>
  </si>
  <si>
    <t>Kondakova 2012a</t>
  </si>
  <si>
    <t>Kondakova 2012b</t>
  </si>
  <si>
    <t>Benediktsdottir et al. 1998</t>
  </si>
  <si>
    <t>Hoffman 2012</t>
  </si>
  <si>
    <t>Crump 2001</t>
  </si>
  <si>
    <t>MacLean 2001</t>
  </si>
  <si>
    <t>Kilcoyne 2004</t>
  </si>
  <si>
    <t>Corsaro 2008</t>
  </si>
  <si>
    <t>Ali 2020</t>
  </si>
  <si>
    <t>Zhang 2022</t>
  </si>
  <si>
    <t>Cui 2016</t>
  </si>
  <si>
    <t>Zheng 2017</t>
  </si>
  <si>
    <t>Hu 2013</t>
  </si>
  <si>
    <t>Yang 2016</t>
  </si>
  <si>
    <t>Jiang 2018</t>
  </si>
  <si>
    <t>Cai 2012</t>
  </si>
  <si>
    <t>Hu 2009</t>
  </si>
  <si>
    <t>Ji 2018</t>
  </si>
  <si>
    <t>Liu 2014</t>
  </si>
  <si>
    <t>Shang 2016</t>
  </si>
  <si>
    <t>Li 2016</t>
  </si>
  <si>
    <t>Khudyakov 2015</t>
  </si>
  <si>
    <t>Golovchenko 2002</t>
  </si>
  <si>
    <t>Svedentsov 2008</t>
  </si>
  <si>
    <t>Popov 2006</t>
  </si>
  <si>
    <t>Sasmaz 2015</t>
  </si>
  <si>
    <t>Ovodova 2005</t>
  </si>
  <si>
    <t>Golovchenko 2007</t>
  </si>
  <si>
    <t>Popov 2005</t>
  </si>
  <si>
    <t>Polle 2002</t>
  </si>
  <si>
    <t>Khudyakov 2018</t>
  </si>
  <si>
    <t>Zaitseva 2018</t>
  </si>
  <si>
    <t>Singh 2009</t>
  </si>
  <si>
    <t>Shakhmatov 2014</t>
  </si>
  <si>
    <t>Ruthes 2010</t>
  </si>
  <si>
    <t>Sergushkina 2022</t>
  </si>
  <si>
    <t>Shen 2015</t>
  </si>
  <si>
    <t>Ji 2021</t>
  </si>
  <si>
    <t>Liu 2013</t>
  </si>
  <si>
    <t>Wu 2012</t>
  </si>
  <si>
    <t>Zaitseva 2019</t>
  </si>
  <si>
    <t>Shirokikh 2020</t>
  </si>
  <si>
    <t>Wang 2004</t>
  </si>
  <si>
    <t>Khan 2013</t>
  </si>
  <si>
    <t>Selbmann 2002</t>
  </si>
  <si>
    <t>Hu 2022</t>
  </si>
  <si>
    <t>Dastager 2014</t>
  </si>
  <si>
    <t>ExtremeType</t>
  </si>
  <si>
    <t>Thermophile</t>
  </si>
  <si>
    <t>Halothermophile</t>
  </si>
  <si>
    <t>Psychrophile</t>
  </si>
  <si>
    <t>Halophile</t>
  </si>
  <si>
    <t>Mesophile</t>
  </si>
  <si>
    <t>Haloalkaliphile</t>
  </si>
  <si>
    <t>Alkaliphile</t>
  </si>
  <si>
    <t>Country</t>
  </si>
  <si>
    <t>Armenia</t>
  </si>
  <si>
    <t>USA</t>
  </si>
  <si>
    <t>Italy</t>
  </si>
  <si>
    <t>Antarctica</t>
  </si>
  <si>
    <t>India</t>
  </si>
  <si>
    <t>Pacific Ocean</t>
  </si>
  <si>
    <t>Tanzania</t>
  </si>
  <si>
    <t>Region</t>
  </si>
  <si>
    <t>Geofeature</t>
  </si>
  <si>
    <t>Kingdom</t>
  </si>
  <si>
    <t>Phylum</t>
  </si>
  <si>
    <t>Class</t>
  </si>
  <si>
    <t>Gram</t>
  </si>
  <si>
    <t>Shape</t>
  </si>
  <si>
    <t>Respiration</t>
  </si>
  <si>
    <t>Arzakan</t>
  </si>
  <si>
    <t>Shallow marine hot spring</t>
  </si>
  <si>
    <t>Bacteria</t>
  </si>
  <si>
    <t>Firmicutes</t>
  </si>
  <si>
    <t>Bacilli</t>
  </si>
  <si>
    <t>+</t>
  </si>
  <si>
    <t>Rod</t>
  </si>
  <si>
    <t>Facultative anaerobe</t>
  </si>
  <si>
    <t>-</t>
  </si>
  <si>
    <t>Obligate aerobe</t>
  </si>
  <si>
    <t>Oil field</t>
  </si>
  <si>
    <t>Vulcano Island</t>
  </si>
  <si>
    <t>Terra Nova Bay</t>
  </si>
  <si>
    <t>Seawater</t>
  </si>
  <si>
    <t>Proteobacteria</t>
  </si>
  <si>
    <t>Gammaproteobacteria</t>
  </si>
  <si>
    <t>Woodshole</t>
  </si>
  <si>
    <t>East Pacific Rise</t>
  </si>
  <si>
    <t>Deep marine hydrothermal vent</t>
  </si>
  <si>
    <t>Lake Natron</t>
  </si>
  <si>
    <t>Soda lake</t>
  </si>
  <si>
    <t>Gujarat</t>
  </si>
  <si>
    <t>MICROORGANISM IDENTIFYING FEATURES</t>
  </si>
  <si>
    <t>MICROORGANISM OPTIMAL GROWTH/PRODUCTION CONDITIONS</t>
  </si>
  <si>
    <t>POLYSACCHARIDE CHARACTERISTICS 1 - COMPOSITION</t>
  </si>
  <si>
    <t>POLYSACCHARIDE CHARACTERISTICS 2 - STRUCTURE</t>
  </si>
  <si>
    <t>POLYSACCHARIDE CHARACTERISTICS 3 - MACROMOLECULAR FRACTIONS</t>
  </si>
  <si>
    <t>POLYSACCHARIDE CHARACTERISTICS 4 - PHYSICOCHEMICAL PROPERTIES</t>
  </si>
  <si>
    <t>POLYSACCHARIDE CHARACTERISTICS 4 - OTHER FUNCTIONS</t>
  </si>
  <si>
    <t>CRYOPROTECTION 1 - BIOLOGICAL EVIDENCE</t>
  </si>
  <si>
    <t>CRYOPROTECTION 2 - MECHANISM OF ACTION</t>
  </si>
  <si>
    <t>MinT</t>
  </si>
  <si>
    <t>OptT</t>
  </si>
  <si>
    <t>MaxT</t>
  </si>
  <si>
    <t>MinPH</t>
  </si>
  <si>
    <t>OptPH</t>
  </si>
  <si>
    <t>MaxPH</t>
  </si>
  <si>
    <t>Salt Media</t>
  </si>
  <si>
    <t>Salt</t>
  </si>
  <si>
    <t>CarbonSrc</t>
  </si>
  <si>
    <t>CarbonSrc%</t>
  </si>
  <si>
    <t>NitrogenSrc</t>
  </si>
  <si>
    <t>NitrogenSrc%</t>
  </si>
  <si>
    <t>C/N Ratio</t>
  </si>
  <si>
    <t>RPM</t>
  </si>
  <si>
    <t>Aeration</t>
  </si>
  <si>
    <t>Time</t>
  </si>
  <si>
    <t>Specific yield</t>
  </si>
  <si>
    <t>MW</t>
  </si>
  <si>
    <t>PDI</t>
  </si>
  <si>
    <t>Multiplicity</t>
  </si>
  <si>
    <t>SRU Length</t>
  </si>
  <si>
    <t>Type</t>
  </si>
  <si>
    <t>AA-decorations</t>
  </si>
  <si>
    <t>R-decorations</t>
  </si>
  <si>
    <t>Residuals</t>
  </si>
  <si>
    <t>Linkage</t>
  </si>
  <si>
    <t>α</t>
  </si>
  <si>
    <t>β</t>
  </si>
  <si>
    <t>%α</t>
  </si>
  <si>
    <t>%β</t>
  </si>
  <si>
    <t>α/β Ratio</t>
  </si>
  <si>
    <t>PrimaryCfm</t>
  </si>
  <si>
    <t>SecondaryCfm</t>
  </si>
  <si>
    <t>TertiaryCfm</t>
  </si>
  <si>
    <t>Polarity</t>
  </si>
  <si>
    <t>LinkageTypes</t>
  </si>
  <si>
    <t>%Carbohydrate</t>
  </si>
  <si>
    <t>%UA</t>
  </si>
  <si>
    <t>%HA</t>
  </si>
  <si>
    <t>%Acetyl</t>
  </si>
  <si>
    <t>%Phosphate</t>
  </si>
  <si>
    <t>%Sulfate</t>
  </si>
  <si>
    <t>%Pyruvate</t>
  </si>
  <si>
    <t>%Protein</t>
  </si>
  <si>
    <t>%Lipids</t>
  </si>
  <si>
    <t>%NucleicAcids</t>
  </si>
  <si>
    <t>Tc</t>
  </si>
  <si>
    <t>Tm1</t>
  </si>
  <si>
    <t>Tm2</t>
  </si>
  <si>
    <t>Tg</t>
  </si>
  <si>
    <t>Stress-rheology</t>
  </si>
  <si>
    <t>Time-rheology</t>
  </si>
  <si>
    <t>Zeta</t>
  </si>
  <si>
    <t>Osmo</t>
  </si>
  <si>
    <t>SurfTension</t>
  </si>
  <si>
    <t>Anticytotoxic</t>
  </si>
  <si>
    <t>Antioxidant</t>
  </si>
  <si>
    <t>Antitumor</t>
  </si>
  <si>
    <t>Antiradiation</t>
  </si>
  <si>
    <t>Antibiofilm</t>
  </si>
  <si>
    <t>Thermostable</t>
  </si>
  <si>
    <t>Emulsifying</t>
  </si>
  <si>
    <t>Swelling</t>
  </si>
  <si>
    <t>Gelling</t>
  </si>
  <si>
    <t>Foaming</t>
  </si>
  <si>
    <t>Immunoregulatory</t>
  </si>
  <si>
    <t>Antibacterial</t>
  </si>
  <si>
    <t>Antiviral</t>
  </si>
  <si>
    <t>Antiapoptotic</t>
  </si>
  <si>
    <t>Anticoagulant</t>
  </si>
  <si>
    <t>Anti-inflammatory</t>
  </si>
  <si>
    <t>Neuroprotective</t>
  </si>
  <si>
    <t>XRD</t>
  </si>
  <si>
    <t>AssumedCryoOutcome</t>
  </si>
  <si>
    <t>ReportsCryoOutcome</t>
  </si>
  <si>
    <t>RealCryoOutcome</t>
  </si>
  <si>
    <t>Biomarker</t>
  </si>
  <si>
    <t>Methodology</t>
  </si>
  <si>
    <t>Cryoprotection</t>
  </si>
  <si>
    <t>Target</t>
  </si>
  <si>
    <t>Ice growth</t>
  </si>
  <si>
    <t>IRI</t>
  </si>
  <si>
    <t>Nucleator</t>
  </si>
  <si>
    <t>Anti-nucleator</t>
  </si>
  <si>
    <t>Ice shaping</t>
  </si>
  <si>
    <t>TH</t>
  </si>
  <si>
    <t>TDBehavior</t>
  </si>
  <si>
    <t>S-F Mechanism (notes)</t>
  </si>
  <si>
    <t>Ivanova 2000</t>
  </si>
  <si>
    <t>Groudieva 2003</t>
  </si>
  <si>
    <t>NaCl</t>
  </si>
  <si>
    <t>Thermus 162</t>
  </si>
  <si>
    <t>VNSS</t>
  </si>
  <si>
    <t>Sea salts</t>
  </si>
  <si>
    <t>Horikoshi</t>
  </si>
  <si>
    <t>Na2CO3</t>
  </si>
  <si>
    <t>ZoBell 2216</t>
  </si>
  <si>
    <t>MinSalt</t>
  </si>
  <si>
    <t>OptSalt</t>
  </si>
  <si>
    <t>MaxSalt</t>
  </si>
  <si>
    <t>Fructose</t>
  </si>
  <si>
    <t>Peptone</t>
  </si>
  <si>
    <t>Glucose</t>
  </si>
  <si>
    <t>Sucrose</t>
  </si>
  <si>
    <t>Tryptone</t>
  </si>
  <si>
    <t>value obtained from literature</t>
  </si>
  <si>
    <t>value calculated by Guerreiro et al. using literature data</t>
  </si>
  <si>
    <t>value calculated by Guerreiro et al. using data inferences, simulations, extrapolations</t>
  </si>
  <si>
    <t>Color code</t>
  </si>
  <si>
    <t>x</t>
  </si>
  <si>
    <t>needs revision</t>
  </si>
  <si>
    <t>missing critical data</t>
  </si>
  <si>
    <t>EPS Yield</t>
  </si>
  <si>
    <t>EPS Productivity</t>
  </si>
  <si>
    <t>SRU</t>
  </si>
  <si>
    <t>Glycine</t>
  </si>
  <si>
    <t>Lactate; Acetyl</t>
  </si>
  <si>
    <t>Sulfate; Uronic acid</t>
  </si>
  <si>
    <t>Sulfate</t>
  </si>
  <si>
    <t>Pyruvate</t>
  </si>
  <si>
    <t>Sulfate; Lactate; Pyruvate; Erythronic acid</t>
  </si>
  <si>
    <t>Acetamide</t>
  </si>
  <si>
    <t>Glc; Gal</t>
  </si>
  <si>
    <t>Both</t>
  </si>
  <si>
    <t>linear</t>
  </si>
  <si>
    <t>branch</t>
  </si>
  <si>
    <t>Anionic</t>
  </si>
  <si>
    <t>α(1→3); α(1→4); β(1→4)</t>
  </si>
  <si>
    <t>α(2→2); β(1→4)</t>
  </si>
  <si>
    <t>α(1→2); α(1→3); α(1→4); β(1→4)</t>
  </si>
  <si>
    <t>Tdecomp</t>
  </si>
  <si>
    <t>Pseudoplastic</t>
  </si>
  <si>
    <t>Viscosity</t>
  </si>
  <si>
    <t>Polarimetry</t>
  </si>
  <si>
    <t>SpatialLocation</t>
  </si>
  <si>
    <t>HDR</t>
  </si>
  <si>
    <t>yes</t>
  </si>
  <si>
    <t>no</t>
  </si>
  <si>
    <t>Bioflocculant</t>
  </si>
  <si>
    <t>4 cycles, bacterial growth EPS- and EPS+</t>
  </si>
  <si>
    <t>barrier surrounding cells</t>
  </si>
  <si>
    <r>
      <t xml:space="preserve">Geobacillus thermodenitrificans </t>
    </r>
    <r>
      <rPr>
        <b/>
        <sz val="11"/>
        <rFont val="Calibri"/>
        <family val="2"/>
        <scheme val="minor"/>
      </rPr>
      <t>ArzA-6</t>
    </r>
  </si>
  <si>
    <r>
      <t xml:space="preserve">Geobacillus toebii </t>
    </r>
    <r>
      <rPr>
        <b/>
        <sz val="11"/>
        <rFont val="Calibri"/>
        <family val="2"/>
        <scheme val="minor"/>
      </rPr>
      <t>ArzA-8</t>
    </r>
  </si>
  <si>
    <r>
      <t xml:space="preserve">Rhodothermus marinus </t>
    </r>
    <r>
      <rPr>
        <b/>
        <sz val="11"/>
        <rFont val="Calibri"/>
        <family val="2"/>
        <scheme val="minor"/>
      </rPr>
      <t>DSM4252</t>
    </r>
    <r>
      <rPr>
        <b/>
        <vertAlign val="superscript"/>
        <sz val="11"/>
        <rFont val="Calibri"/>
        <family val="2"/>
        <scheme val="minor"/>
      </rPr>
      <t>T</t>
    </r>
  </si>
  <si>
    <r>
      <t xml:space="preserve">Rhodothermus marinus </t>
    </r>
    <r>
      <rPr>
        <b/>
        <sz val="11"/>
        <rFont val="Calibri"/>
        <family val="2"/>
        <scheme val="minor"/>
      </rPr>
      <t>MAT493</t>
    </r>
  </si>
  <si>
    <r>
      <t xml:space="preserve">Geobacillus sp. </t>
    </r>
    <r>
      <rPr>
        <b/>
        <sz val="11"/>
        <rFont val="Calibri"/>
        <family val="2"/>
        <scheme val="minor"/>
      </rPr>
      <t>TS3-9</t>
    </r>
  </si>
  <si>
    <r>
      <t xml:space="preserve">Aeribacillus pallidus </t>
    </r>
    <r>
      <rPr>
        <b/>
        <sz val="11"/>
        <rFont val="Calibri"/>
        <family val="2"/>
        <scheme val="minor"/>
      </rPr>
      <t>418</t>
    </r>
  </si>
  <si>
    <r>
      <t xml:space="preserve">Brevibacillus thermoruber </t>
    </r>
    <r>
      <rPr>
        <b/>
        <sz val="11"/>
        <rFont val="Calibri"/>
        <family val="2"/>
        <scheme val="minor"/>
      </rPr>
      <t>423</t>
    </r>
  </si>
  <si>
    <r>
      <t xml:space="preserve">Anoxybacillus sp. </t>
    </r>
    <r>
      <rPr>
        <b/>
        <sz val="11"/>
        <rFont val="Calibri"/>
        <family val="2"/>
        <scheme val="minor"/>
      </rPr>
      <t>R4-33</t>
    </r>
  </si>
  <si>
    <r>
      <t xml:space="preserve">Aeribacillus pallidus </t>
    </r>
    <r>
      <rPr>
        <b/>
        <sz val="11"/>
        <rFont val="Calibri"/>
        <family val="2"/>
        <scheme val="minor"/>
      </rPr>
      <t>YM-1</t>
    </r>
  </si>
  <si>
    <r>
      <t xml:space="preserve">Thermus aquaticus </t>
    </r>
    <r>
      <rPr>
        <b/>
        <sz val="11"/>
        <rFont val="Calibri"/>
        <family val="2"/>
        <scheme val="minor"/>
      </rPr>
      <t>YT-1</t>
    </r>
  </si>
  <si>
    <r>
      <t xml:space="preserve">Geobacillus thermodenitrificans </t>
    </r>
    <r>
      <rPr>
        <b/>
        <sz val="11"/>
        <rFont val="Calibri"/>
        <family val="2"/>
        <scheme val="minor"/>
      </rPr>
      <t>B3-72</t>
    </r>
  </si>
  <si>
    <r>
      <t xml:space="preserve">Geobacillus tepidamans </t>
    </r>
    <r>
      <rPr>
        <b/>
        <sz val="11"/>
        <rFont val="Calibri"/>
        <family val="2"/>
        <scheme val="minor"/>
      </rPr>
      <t>V264</t>
    </r>
  </si>
  <si>
    <r>
      <t xml:space="preserve">Geobacillus sp. </t>
    </r>
    <r>
      <rPr>
        <b/>
        <sz val="11"/>
        <rFont val="Calibri"/>
        <family val="2"/>
        <scheme val="minor"/>
      </rPr>
      <t>4004</t>
    </r>
  </si>
  <si>
    <r>
      <t xml:space="preserve">Bacillus licheniformis </t>
    </r>
    <r>
      <rPr>
        <b/>
        <sz val="11"/>
        <rFont val="Calibri"/>
        <family val="2"/>
        <scheme val="minor"/>
      </rPr>
      <t>B3-15</t>
    </r>
  </si>
  <si>
    <r>
      <t xml:space="preserve">Pseudoalteromonas sp. </t>
    </r>
    <r>
      <rPr>
        <b/>
        <sz val="11"/>
        <rFont val="Calibri"/>
        <family val="2"/>
        <scheme val="minor"/>
      </rPr>
      <t>MER144</t>
    </r>
  </si>
  <si>
    <r>
      <t xml:space="preserve">Lactobacillus sakei </t>
    </r>
    <r>
      <rPr>
        <b/>
        <sz val="11"/>
        <rFont val="Calibri"/>
        <family val="2"/>
        <scheme val="minor"/>
      </rPr>
      <t>TMW 1.411</t>
    </r>
  </si>
  <si>
    <r>
      <t xml:space="preserve">Winogradskyella sp. </t>
    </r>
    <r>
      <rPr>
        <b/>
        <sz val="11"/>
        <rFont val="Calibri"/>
        <family val="2"/>
        <scheme val="minor"/>
      </rPr>
      <t>CAL384</t>
    </r>
  </si>
  <si>
    <r>
      <t xml:space="preserve">Winogradskyella sp. </t>
    </r>
    <r>
      <rPr>
        <b/>
        <sz val="11"/>
        <rFont val="Calibri"/>
        <family val="2"/>
        <scheme val="minor"/>
      </rPr>
      <t>CAL396</t>
    </r>
  </si>
  <si>
    <r>
      <t xml:space="preserve">Colwellia sp. </t>
    </r>
    <r>
      <rPr>
        <b/>
        <sz val="11"/>
        <rFont val="Calibri"/>
        <family val="2"/>
        <scheme val="minor"/>
      </rPr>
      <t>GW185</t>
    </r>
  </si>
  <si>
    <r>
      <t xml:space="preserve">Shewanella sp. </t>
    </r>
    <r>
      <rPr>
        <b/>
        <sz val="11"/>
        <rFont val="Calibri"/>
        <family val="2"/>
        <scheme val="minor"/>
      </rPr>
      <t>CAL606</t>
    </r>
  </si>
  <si>
    <r>
      <t xml:space="preserve">Colwellia psychrerythraea </t>
    </r>
    <r>
      <rPr>
        <b/>
        <sz val="11"/>
        <rFont val="Calibri"/>
        <family val="2"/>
        <scheme val="minor"/>
      </rPr>
      <t>34H-Ala</t>
    </r>
  </si>
  <si>
    <r>
      <t xml:space="preserve">Colwellia psychrerythraea </t>
    </r>
    <r>
      <rPr>
        <b/>
        <sz val="11"/>
        <rFont val="Calibri"/>
        <family val="2"/>
        <scheme val="minor"/>
      </rPr>
      <t>34H-Thr</t>
    </r>
  </si>
  <si>
    <r>
      <t xml:space="preserve">Colwellia psychrerythraea </t>
    </r>
    <r>
      <rPr>
        <b/>
        <sz val="11"/>
        <rFont val="Calibri"/>
        <family val="2"/>
        <scheme val="minor"/>
      </rPr>
      <t>34H-CPS</t>
    </r>
  </si>
  <si>
    <r>
      <t xml:space="preserve">Pseudoalteromonas elyakovii </t>
    </r>
    <r>
      <rPr>
        <b/>
        <sz val="11"/>
        <rFont val="Calibri"/>
        <family val="2"/>
        <scheme val="minor"/>
      </rPr>
      <t>Arcpo 15</t>
    </r>
  </si>
  <si>
    <r>
      <t xml:space="preserve">Pseudomonas sp. </t>
    </r>
    <r>
      <rPr>
        <b/>
        <sz val="11"/>
        <rFont val="Calibri"/>
        <family val="2"/>
        <scheme val="minor"/>
      </rPr>
      <t>ID-1</t>
    </r>
  </si>
  <si>
    <r>
      <t xml:space="preserve">Cobetia marina </t>
    </r>
    <r>
      <rPr>
        <b/>
        <sz val="11"/>
        <rFont val="Calibri"/>
        <family val="2"/>
        <scheme val="minor"/>
      </rPr>
      <t>DSMZ 4741</t>
    </r>
  </si>
  <si>
    <r>
      <t xml:space="preserve">Polaribacter sp. </t>
    </r>
    <r>
      <rPr>
        <b/>
        <sz val="11"/>
        <rFont val="Calibri"/>
        <family val="2"/>
        <scheme val="minor"/>
      </rPr>
      <t>SM1127</t>
    </r>
  </si>
  <si>
    <r>
      <t xml:space="preserve">Pseudoalteromonas sp. </t>
    </r>
    <r>
      <rPr>
        <b/>
        <sz val="11"/>
        <rFont val="Calibri"/>
        <family val="2"/>
        <scheme val="minor"/>
      </rPr>
      <t>SM20310</t>
    </r>
  </si>
  <si>
    <r>
      <t xml:space="preserve">Pseudoalteromonas sp. </t>
    </r>
    <r>
      <rPr>
        <b/>
        <sz val="11"/>
        <rFont val="Calibri"/>
        <family val="2"/>
        <scheme val="minor"/>
      </rPr>
      <t>S-5</t>
    </r>
  </si>
  <si>
    <r>
      <t xml:space="preserve">Pseudoalteromonas sp. </t>
    </r>
    <r>
      <rPr>
        <b/>
        <sz val="11"/>
        <rFont val="Calibri"/>
        <family val="2"/>
        <scheme val="minor"/>
      </rPr>
      <t>SM9913</t>
    </r>
  </si>
  <si>
    <r>
      <t xml:space="preserve">Flavobacterium frigidarium </t>
    </r>
    <r>
      <rPr>
        <b/>
        <sz val="11"/>
        <rFont val="Calibri"/>
        <family val="2"/>
        <scheme val="minor"/>
      </rPr>
      <t>CAM005</t>
    </r>
  </si>
  <si>
    <r>
      <t xml:space="preserve">Myroides odoratus </t>
    </r>
    <r>
      <rPr>
        <b/>
        <sz val="11"/>
        <rFont val="Calibri"/>
        <family val="2"/>
        <scheme val="minor"/>
      </rPr>
      <t>CAM030</t>
    </r>
  </si>
  <si>
    <r>
      <t xml:space="preserve">Polaribacter irgensii </t>
    </r>
    <r>
      <rPr>
        <b/>
        <sz val="11"/>
        <rFont val="Calibri"/>
        <family val="2"/>
        <scheme val="minor"/>
      </rPr>
      <t>CAM006</t>
    </r>
  </si>
  <si>
    <r>
      <t xml:space="preserve">Pseudoalteromonas sp. </t>
    </r>
    <r>
      <rPr>
        <b/>
        <sz val="11"/>
        <rFont val="Calibri"/>
        <family val="2"/>
        <scheme val="minor"/>
      </rPr>
      <t>CAM003</t>
    </r>
  </si>
  <si>
    <r>
      <t xml:space="preserve">Pseudoalteromonas sp. </t>
    </r>
    <r>
      <rPr>
        <b/>
        <sz val="11"/>
        <rFont val="Calibri"/>
        <family val="2"/>
        <scheme val="minor"/>
      </rPr>
      <t>CAM015</t>
    </r>
  </si>
  <si>
    <r>
      <t xml:space="preserve">Pseudoalteromonas sp. </t>
    </r>
    <r>
      <rPr>
        <b/>
        <sz val="11"/>
        <rFont val="Calibri"/>
        <family val="2"/>
        <scheme val="minor"/>
      </rPr>
      <t>CAM023</t>
    </r>
  </si>
  <si>
    <r>
      <t xml:space="preserve">Pseudoalteromonas sp. </t>
    </r>
    <r>
      <rPr>
        <b/>
        <sz val="11"/>
        <rFont val="Calibri"/>
        <family val="2"/>
        <scheme val="minor"/>
      </rPr>
      <t>CAM025</t>
    </r>
  </si>
  <si>
    <r>
      <t xml:space="preserve">Pseudoalteromonas sp. </t>
    </r>
    <r>
      <rPr>
        <b/>
        <sz val="11"/>
        <rFont val="Calibri"/>
        <family val="2"/>
        <scheme val="minor"/>
      </rPr>
      <t>CAM036</t>
    </r>
  </si>
  <si>
    <r>
      <t xml:space="preserve">Pseudoalteromonas sp. </t>
    </r>
    <r>
      <rPr>
        <b/>
        <sz val="11"/>
        <rFont val="Calibri"/>
        <family val="2"/>
        <scheme val="minor"/>
      </rPr>
      <t>CAM064</t>
    </r>
  </si>
  <si>
    <r>
      <t xml:space="preserve">Shewanella livingstonensis </t>
    </r>
    <r>
      <rPr>
        <b/>
        <sz val="11"/>
        <rFont val="Calibri"/>
        <family val="2"/>
        <scheme val="minor"/>
      </rPr>
      <t>CAM090</t>
    </r>
  </si>
  <si>
    <r>
      <t xml:space="preserve">Pseudoalteromonas haloplanktis </t>
    </r>
    <r>
      <rPr>
        <b/>
        <sz val="11"/>
        <rFont val="Calibri"/>
        <family val="2"/>
        <scheme val="minor"/>
      </rPr>
      <t>TAC 125</t>
    </r>
  </si>
  <si>
    <r>
      <t xml:space="preserve">Pseudoalteromonas haloplanktis </t>
    </r>
    <r>
      <rPr>
        <b/>
        <sz val="11"/>
        <rFont val="Calibri"/>
        <family val="2"/>
        <scheme val="minor"/>
      </rPr>
      <t>TAB 23</t>
    </r>
  </si>
  <si>
    <r>
      <t xml:space="preserve">Pseudomonas sp. </t>
    </r>
    <r>
      <rPr>
        <b/>
        <sz val="11"/>
        <rFont val="Calibri"/>
        <family val="2"/>
        <scheme val="minor"/>
      </rPr>
      <t>NCMB 2021</t>
    </r>
  </si>
  <si>
    <r>
      <t xml:space="preserve">Halomonas nitroreducens </t>
    </r>
    <r>
      <rPr>
        <b/>
        <sz val="11"/>
        <rFont val="Calibri"/>
        <family val="2"/>
        <scheme val="minor"/>
      </rPr>
      <t>WB1</t>
    </r>
  </si>
  <si>
    <r>
      <t xml:space="preserve">Bacillus licheniformis </t>
    </r>
    <r>
      <rPr>
        <b/>
        <sz val="11"/>
        <rFont val="Calibri"/>
        <family val="2"/>
        <scheme val="minor"/>
      </rPr>
      <t>T14</t>
    </r>
  </si>
  <si>
    <r>
      <t xml:space="preserve">Geobacillus sp. </t>
    </r>
    <r>
      <rPr>
        <b/>
        <sz val="11"/>
        <rFont val="Calibri"/>
        <family val="2"/>
        <scheme val="minor"/>
      </rPr>
      <t>1A60</t>
    </r>
  </si>
  <si>
    <r>
      <t xml:space="preserve">Chromohalobacter canadensis </t>
    </r>
    <r>
      <rPr>
        <b/>
        <sz val="11"/>
        <rFont val="Calibri"/>
        <family val="2"/>
        <scheme val="minor"/>
      </rPr>
      <t>28</t>
    </r>
  </si>
  <si>
    <r>
      <t xml:space="preserve">Halolactibacillus miurensis </t>
    </r>
    <r>
      <rPr>
        <b/>
        <sz val="11"/>
        <rFont val="Calibri"/>
        <family val="2"/>
        <scheme val="minor"/>
      </rPr>
      <t>SEEN MKU3</t>
    </r>
  </si>
  <si>
    <r>
      <t xml:space="preserve">Kocuria rosea </t>
    </r>
    <r>
      <rPr>
        <b/>
        <sz val="11"/>
        <rFont val="Calibri"/>
        <family val="2"/>
        <scheme val="minor"/>
      </rPr>
      <t>ZJUQH</t>
    </r>
  </si>
  <si>
    <r>
      <t xml:space="preserve">Vibrio alginolyticus </t>
    </r>
    <r>
      <rPr>
        <b/>
        <sz val="11"/>
        <rFont val="Calibri"/>
        <family val="2"/>
        <scheme val="minor"/>
      </rPr>
      <t>CNCM I-4994</t>
    </r>
  </si>
  <si>
    <r>
      <t xml:space="preserve">Halomonas smyrnensis </t>
    </r>
    <r>
      <rPr>
        <b/>
        <sz val="11"/>
        <rFont val="Calibri"/>
        <family val="2"/>
        <scheme val="minor"/>
      </rPr>
      <t>AAD6</t>
    </r>
    <r>
      <rPr>
        <b/>
        <vertAlign val="superscript"/>
        <sz val="11"/>
        <rFont val="Calibri"/>
        <family val="2"/>
        <scheme val="minor"/>
      </rPr>
      <t>T</t>
    </r>
  </si>
  <si>
    <r>
      <t xml:space="preserve">Alteromonas sp. </t>
    </r>
    <r>
      <rPr>
        <b/>
        <sz val="11"/>
        <rFont val="Calibri"/>
        <family val="2"/>
        <scheme val="minor"/>
      </rPr>
      <t>1644</t>
    </r>
  </si>
  <si>
    <r>
      <t xml:space="preserve">Alteromonas sp. </t>
    </r>
    <r>
      <rPr>
        <b/>
        <sz val="11"/>
        <rFont val="Calibri"/>
        <family val="2"/>
        <scheme val="minor"/>
      </rPr>
      <t>1545</t>
    </r>
  </si>
  <si>
    <r>
      <t xml:space="preserve">Pseudoalteromonas sp. </t>
    </r>
    <r>
      <rPr>
        <b/>
        <sz val="11"/>
        <rFont val="Calibri"/>
        <family val="2"/>
        <scheme val="minor"/>
      </rPr>
      <t>721</t>
    </r>
  </si>
  <si>
    <r>
      <t xml:space="preserve">Halomonas almeriensis </t>
    </r>
    <r>
      <rPr>
        <b/>
        <sz val="11"/>
        <rFont val="Calibri"/>
        <family val="2"/>
        <scheme val="minor"/>
      </rPr>
      <t>M8</t>
    </r>
    <r>
      <rPr>
        <b/>
        <vertAlign val="superscript"/>
        <sz val="11"/>
        <rFont val="Calibri"/>
        <family val="2"/>
        <scheme val="minor"/>
      </rPr>
      <t>T</t>
    </r>
  </si>
  <si>
    <r>
      <t xml:space="preserve">Vibrio sp. </t>
    </r>
    <r>
      <rPr>
        <b/>
        <sz val="11"/>
        <rFont val="Calibri"/>
        <family val="2"/>
        <scheme val="minor"/>
      </rPr>
      <t>QY101</t>
    </r>
  </si>
  <si>
    <r>
      <t xml:space="preserve">Halomonas stenophila </t>
    </r>
    <r>
      <rPr>
        <b/>
        <sz val="11"/>
        <rFont val="Calibri"/>
        <family val="2"/>
        <scheme val="minor"/>
      </rPr>
      <t>B100</t>
    </r>
  </si>
  <si>
    <r>
      <t xml:space="preserve">Halomonas stenophila </t>
    </r>
    <r>
      <rPr>
        <b/>
        <sz val="11"/>
        <rFont val="Calibri"/>
        <family val="2"/>
        <scheme val="minor"/>
      </rPr>
      <t>N12</t>
    </r>
    <r>
      <rPr>
        <b/>
        <vertAlign val="superscript"/>
        <sz val="11"/>
        <rFont val="Calibri"/>
        <family val="2"/>
        <scheme val="minor"/>
      </rPr>
      <t>T</t>
    </r>
  </si>
  <si>
    <r>
      <t xml:space="preserve">Salipiger mucosus </t>
    </r>
    <r>
      <rPr>
        <b/>
        <sz val="11"/>
        <rFont val="Calibri"/>
        <family val="2"/>
        <scheme val="minor"/>
      </rPr>
      <t>A3</t>
    </r>
    <r>
      <rPr>
        <b/>
        <vertAlign val="superscript"/>
        <sz val="11"/>
        <rFont val="Calibri"/>
        <family val="2"/>
        <scheme val="minor"/>
      </rPr>
      <t>T</t>
    </r>
  </si>
  <si>
    <r>
      <t xml:space="preserve">Idiomarina fontislapidosi </t>
    </r>
    <r>
      <rPr>
        <b/>
        <sz val="11"/>
        <rFont val="Calibri"/>
        <family val="2"/>
        <scheme val="minor"/>
      </rPr>
      <t>F23</t>
    </r>
    <r>
      <rPr>
        <b/>
        <vertAlign val="superscript"/>
        <sz val="11"/>
        <rFont val="Calibri"/>
        <family val="2"/>
        <scheme val="minor"/>
      </rPr>
      <t>T</t>
    </r>
  </si>
  <si>
    <r>
      <t xml:space="preserve">Idiomarina ramblicola </t>
    </r>
    <r>
      <rPr>
        <b/>
        <sz val="11"/>
        <rFont val="Calibri"/>
        <family val="2"/>
        <scheme val="minor"/>
      </rPr>
      <t>R22</t>
    </r>
    <r>
      <rPr>
        <b/>
        <vertAlign val="superscript"/>
        <sz val="11"/>
        <rFont val="Calibri"/>
        <family val="2"/>
        <scheme val="minor"/>
      </rPr>
      <t>T</t>
    </r>
  </si>
  <si>
    <r>
      <t xml:space="preserve">Alteromonas hispanica </t>
    </r>
    <r>
      <rPr>
        <b/>
        <sz val="11"/>
        <rFont val="Calibri"/>
        <family val="2"/>
        <scheme val="minor"/>
      </rPr>
      <t>F32</t>
    </r>
    <r>
      <rPr>
        <b/>
        <vertAlign val="superscript"/>
        <sz val="11"/>
        <rFont val="Calibri"/>
        <family val="2"/>
        <scheme val="minor"/>
      </rPr>
      <t>T</t>
    </r>
  </si>
  <si>
    <r>
      <t xml:space="preserve">Halomonas eurihalina </t>
    </r>
    <r>
      <rPr>
        <b/>
        <sz val="11"/>
        <rFont val="Calibri"/>
        <family val="2"/>
        <scheme val="minor"/>
      </rPr>
      <t>F2-7</t>
    </r>
  </si>
  <si>
    <r>
      <t xml:space="preserve">Halomonas ventosae </t>
    </r>
    <r>
      <rPr>
        <b/>
        <sz val="11"/>
        <rFont val="Calibri"/>
        <family val="2"/>
        <scheme val="minor"/>
      </rPr>
      <t>A112T</t>
    </r>
  </si>
  <si>
    <r>
      <t xml:space="preserve">Halomonas ventosae </t>
    </r>
    <r>
      <rPr>
        <b/>
        <sz val="11"/>
        <rFont val="Calibri"/>
        <family val="2"/>
        <scheme val="minor"/>
      </rPr>
      <t>A116</t>
    </r>
  </si>
  <si>
    <r>
      <t xml:space="preserve">Halomonas anticariensis </t>
    </r>
    <r>
      <rPr>
        <b/>
        <sz val="11"/>
        <rFont val="Calibri"/>
        <family val="2"/>
        <scheme val="minor"/>
      </rPr>
      <t>FP35</t>
    </r>
    <r>
      <rPr>
        <b/>
        <vertAlign val="superscript"/>
        <sz val="11"/>
        <rFont val="Calibri"/>
        <family val="2"/>
        <scheme val="minor"/>
      </rPr>
      <t>T</t>
    </r>
  </si>
  <si>
    <r>
      <t xml:space="preserve">Halomonas anticariensis </t>
    </r>
    <r>
      <rPr>
        <b/>
        <sz val="11"/>
        <rFont val="Calibri"/>
        <family val="2"/>
        <scheme val="minor"/>
      </rPr>
      <t>FP36</t>
    </r>
  </si>
  <si>
    <r>
      <t xml:space="preserve">Halomonas maura </t>
    </r>
    <r>
      <rPr>
        <b/>
        <sz val="11"/>
        <rFont val="Calibri"/>
        <family val="2"/>
        <scheme val="minor"/>
      </rPr>
      <t>S-30</t>
    </r>
  </si>
  <si>
    <r>
      <t xml:space="preserve">Aphanothece halophytica </t>
    </r>
    <r>
      <rPr>
        <b/>
        <sz val="11"/>
        <rFont val="Calibri"/>
        <family val="2"/>
        <scheme val="minor"/>
      </rPr>
      <t>GR02</t>
    </r>
  </si>
  <si>
    <r>
      <t xml:space="preserve">Halomonas alkaliantarctica </t>
    </r>
    <r>
      <rPr>
        <b/>
        <sz val="11"/>
        <rFont val="Calibri"/>
        <family val="2"/>
        <scheme val="minor"/>
      </rPr>
      <t>CRSS</t>
    </r>
  </si>
  <si>
    <r>
      <t xml:space="preserve">Enterobacter A47 </t>
    </r>
    <r>
      <rPr>
        <b/>
        <sz val="11"/>
        <rFont val="Calibri"/>
        <family val="2"/>
        <scheme val="minor"/>
      </rPr>
      <t>FucoPol</t>
    </r>
  </si>
  <si>
    <r>
      <t xml:space="preserve">Marinobacter strain </t>
    </r>
    <r>
      <rPr>
        <b/>
        <sz val="11"/>
        <rFont val="Calibri"/>
        <family val="2"/>
        <scheme val="minor"/>
      </rPr>
      <t>W1–16</t>
    </r>
  </si>
  <si>
    <r>
      <t xml:space="preserve">Pseudomonas strain </t>
    </r>
    <r>
      <rPr>
        <b/>
        <sz val="11"/>
        <rFont val="Calibri"/>
        <family val="2"/>
        <scheme val="minor"/>
      </rPr>
      <t>UC-1</t>
    </r>
  </si>
  <si>
    <r>
      <t xml:space="preserve">Pseudoalteromonas strain </t>
    </r>
    <r>
      <rPr>
        <b/>
        <sz val="11"/>
        <rFont val="Calibri"/>
        <family val="2"/>
        <scheme val="minor"/>
      </rPr>
      <t>S-15-13</t>
    </r>
  </si>
  <si>
    <r>
      <t xml:space="preserve">Pseudoalteromonas arctica </t>
    </r>
    <r>
      <rPr>
        <b/>
        <sz val="11"/>
        <rFont val="Calibri"/>
        <family val="2"/>
        <scheme val="minor"/>
      </rPr>
      <t>KOPRI 21653</t>
    </r>
  </si>
  <si>
    <r>
      <t xml:space="preserve">Psychrobacter arcticus </t>
    </r>
    <r>
      <rPr>
        <b/>
        <sz val="11"/>
        <rFont val="Calibri"/>
        <family val="2"/>
        <scheme val="minor"/>
      </rPr>
      <t>273-4</t>
    </r>
    <r>
      <rPr>
        <sz val="11"/>
        <rFont val="Calibri"/>
        <family val="2"/>
        <scheme val="minor"/>
      </rPr>
      <t xml:space="preserve"> LPS</t>
    </r>
  </si>
  <si>
    <r>
      <t xml:space="preserve">Psychrobacter arcticus </t>
    </r>
    <r>
      <rPr>
        <b/>
        <sz val="11"/>
        <rFont val="Calibri"/>
        <family val="2"/>
        <scheme val="minor"/>
      </rPr>
      <t>273-4</t>
    </r>
    <r>
      <rPr>
        <sz val="11"/>
        <rFont val="Calibri"/>
        <family val="2"/>
        <scheme val="minor"/>
      </rPr>
      <t xml:space="preserve"> Mannan</t>
    </r>
  </si>
  <si>
    <r>
      <t xml:space="preserve">Bacillus thuringiensis </t>
    </r>
    <r>
      <rPr>
        <b/>
        <sz val="11"/>
        <rFont val="Calibri"/>
        <family val="2"/>
        <scheme val="minor"/>
      </rPr>
      <t>YY529</t>
    </r>
  </si>
  <si>
    <r>
      <t xml:space="preserve">F. valutipes </t>
    </r>
    <r>
      <rPr>
        <b/>
        <sz val="11"/>
        <rFont val="Calibri"/>
        <family val="2"/>
        <scheme val="minor"/>
      </rPr>
      <t>Xylomannan</t>
    </r>
  </si>
  <si>
    <r>
      <t xml:space="preserve">U. ceramboides </t>
    </r>
    <r>
      <rPr>
        <b/>
        <sz val="11"/>
        <rFont val="Calibri"/>
        <family val="2"/>
        <scheme val="minor"/>
      </rPr>
      <t>Xylomannan</t>
    </r>
  </si>
  <si>
    <r>
      <t xml:space="preserve">Lycium barbarum </t>
    </r>
    <r>
      <rPr>
        <b/>
        <sz val="11"/>
        <rFont val="Calibri"/>
        <family val="2"/>
        <scheme val="minor"/>
      </rPr>
      <t>EPS</t>
    </r>
  </si>
  <si>
    <r>
      <t xml:space="preserve">Astragalus membranaceus </t>
    </r>
    <r>
      <rPr>
        <b/>
        <sz val="11"/>
        <rFont val="Calibri"/>
        <family val="2"/>
        <scheme val="minor"/>
      </rPr>
      <t>EPS</t>
    </r>
  </si>
  <si>
    <r>
      <t xml:space="preserve">Acinetobacter lwoffii </t>
    </r>
    <r>
      <rPr>
        <b/>
        <sz val="11"/>
        <rFont val="Calibri"/>
        <family val="2"/>
        <scheme val="minor"/>
      </rPr>
      <t>EK30A</t>
    </r>
  </si>
  <si>
    <r>
      <t xml:space="preserve">Acinetobacter sp. </t>
    </r>
    <r>
      <rPr>
        <b/>
        <sz val="11"/>
        <rFont val="Calibri"/>
        <family val="2"/>
        <scheme val="minor"/>
      </rPr>
      <t>VS-15</t>
    </r>
  </si>
  <si>
    <r>
      <t xml:space="preserve">A. lwoffii </t>
    </r>
    <r>
      <rPr>
        <b/>
        <sz val="11"/>
        <rFont val="Calibri"/>
        <family val="2"/>
        <scheme val="minor"/>
      </rPr>
      <t>EK67</t>
    </r>
  </si>
  <si>
    <r>
      <t xml:space="preserve">Psychrobacter cryohalolentis </t>
    </r>
    <r>
      <rPr>
        <b/>
        <sz val="11"/>
        <rFont val="Calibri"/>
        <family val="2"/>
        <scheme val="minor"/>
      </rPr>
      <t>K5</t>
    </r>
    <r>
      <rPr>
        <b/>
        <vertAlign val="superscript"/>
        <sz val="11"/>
        <rFont val="Calibri"/>
        <family val="2"/>
        <scheme val="minor"/>
      </rPr>
      <t>T</t>
    </r>
  </si>
  <si>
    <r>
      <t xml:space="preserve">Psychrobacter muricolla </t>
    </r>
    <r>
      <rPr>
        <b/>
        <sz val="11"/>
        <rFont val="Calibri"/>
        <family val="2"/>
        <scheme val="minor"/>
      </rPr>
      <t>2pS</t>
    </r>
    <r>
      <rPr>
        <b/>
        <vertAlign val="superscript"/>
        <sz val="11"/>
        <rFont val="Calibri"/>
        <family val="2"/>
        <scheme val="minor"/>
      </rPr>
      <t>T</t>
    </r>
  </si>
  <si>
    <r>
      <t xml:space="preserve">Moritella viscosa </t>
    </r>
    <r>
      <rPr>
        <b/>
        <sz val="11"/>
        <rFont val="Calibri"/>
        <family val="2"/>
        <scheme val="minor"/>
      </rPr>
      <t>M2-226</t>
    </r>
  </si>
  <si>
    <r>
      <t xml:space="preserve">Flexibacter psychrophilum </t>
    </r>
    <r>
      <rPr>
        <b/>
        <sz val="11"/>
        <rFont val="Calibri"/>
        <family val="2"/>
        <scheme val="minor"/>
      </rPr>
      <t>259-93</t>
    </r>
  </si>
  <si>
    <r>
      <t xml:space="preserve">Idiomarina zobellii </t>
    </r>
    <r>
      <rPr>
        <b/>
        <sz val="11"/>
        <rFont val="Calibri"/>
        <family val="2"/>
        <scheme val="minor"/>
      </rPr>
      <t>KMM 231</t>
    </r>
    <r>
      <rPr>
        <b/>
        <vertAlign val="superscript"/>
        <sz val="11"/>
        <rFont val="Calibri"/>
        <family val="2"/>
        <scheme val="minor"/>
      </rPr>
      <t>T</t>
    </r>
  </si>
  <si>
    <r>
      <t xml:space="preserve">Psychromonas arctica </t>
    </r>
    <r>
      <rPr>
        <b/>
        <sz val="11"/>
        <rFont val="Calibri"/>
        <family val="2"/>
        <scheme val="minor"/>
      </rPr>
      <t>LPS</t>
    </r>
  </si>
  <si>
    <r>
      <t xml:space="preserve">Pseudomonas sp. </t>
    </r>
    <r>
      <rPr>
        <b/>
        <sz val="11"/>
        <rFont val="Calibri"/>
        <family val="2"/>
        <scheme val="minor"/>
      </rPr>
      <t>BGI-2</t>
    </r>
  </si>
  <si>
    <r>
      <t xml:space="preserve">Zygosaccharomyces rouxii </t>
    </r>
    <r>
      <rPr>
        <b/>
        <sz val="11"/>
        <rFont val="Calibri"/>
        <family val="2"/>
        <scheme val="minor"/>
      </rPr>
      <t>EPS-3791</t>
    </r>
  </si>
  <si>
    <r>
      <t xml:space="preserve">Laminaria japonica </t>
    </r>
    <r>
      <rPr>
        <b/>
        <sz val="11"/>
        <rFont val="Calibri"/>
        <family val="2"/>
        <scheme val="minor"/>
      </rPr>
      <t>EPS 3</t>
    </r>
  </si>
  <si>
    <r>
      <t xml:space="preserve">Rhodiola rosea </t>
    </r>
    <r>
      <rPr>
        <b/>
        <sz val="11"/>
        <rFont val="Calibri"/>
        <family val="2"/>
        <scheme val="minor"/>
      </rPr>
      <t>EPS</t>
    </r>
  </si>
  <si>
    <r>
      <t xml:space="preserve">Gynostemma Pentaphyllum </t>
    </r>
    <r>
      <rPr>
        <b/>
        <sz val="11"/>
        <rFont val="Calibri"/>
        <family val="2"/>
        <scheme val="minor"/>
      </rPr>
      <t>GPP1-</t>
    </r>
    <r>
      <rPr>
        <b/>
        <sz val="11"/>
        <rFont val="Calibri"/>
        <family val="2"/>
      </rPr>
      <t>α</t>
    </r>
  </si>
  <si>
    <r>
      <t xml:space="preserve">Lemna minor </t>
    </r>
    <r>
      <rPr>
        <b/>
        <sz val="11"/>
        <rFont val="Calibri"/>
        <family val="2"/>
        <scheme val="minor"/>
      </rPr>
      <t>Lemnan</t>
    </r>
  </si>
  <si>
    <r>
      <t xml:space="preserve">Comarum palustre </t>
    </r>
    <r>
      <rPr>
        <b/>
        <sz val="11"/>
        <rFont val="Calibri"/>
        <family val="2"/>
        <scheme val="minor"/>
      </rPr>
      <t>Comaruman</t>
    </r>
  </si>
  <si>
    <r>
      <t xml:space="preserve">Bergenia classifolia </t>
    </r>
    <r>
      <rPr>
        <b/>
        <sz val="11"/>
        <rFont val="Calibri"/>
        <family val="2"/>
        <scheme val="minor"/>
      </rPr>
      <t>Bergenan</t>
    </r>
  </si>
  <si>
    <r>
      <t xml:space="preserve">Tanacetum vulgare </t>
    </r>
    <r>
      <rPr>
        <b/>
        <sz val="11"/>
        <rFont val="Calibri"/>
        <family val="2"/>
        <scheme val="minor"/>
      </rPr>
      <t>Tanacetan</t>
    </r>
  </si>
  <si>
    <r>
      <t xml:space="preserve">Rauwolfia serpentina </t>
    </r>
    <r>
      <rPr>
        <b/>
        <sz val="11"/>
        <rFont val="Calibri"/>
        <family val="2"/>
        <scheme val="minor"/>
      </rPr>
      <t>Rauwolfia</t>
    </r>
  </si>
  <si>
    <r>
      <t xml:space="preserve">Heracleum sosnowskyi </t>
    </r>
    <r>
      <rPr>
        <b/>
        <sz val="11"/>
        <rFont val="Calibri"/>
        <family val="2"/>
        <scheme val="minor"/>
      </rPr>
      <t>Heracleum</t>
    </r>
  </si>
  <si>
    <r>
      <t xml:space="preserve">Scotiellopsis terrestris </t>
    </r>
    <r>
      <rPr>
        <b/>
        <sz val="11"/>
        <rFont val="Calibri"/>
        <family val="2"/>
        <scheme val="minor"/>
      </rPr>
      <t>St</t>
    </r>
  </si>
  <si>
    <r>
      <t xml:space="preserve">Nostoc muscorum </t>
    </r>
    <r>
      <rPr>
        <b/>
        <sz val="11"/>
        <rFont val="Calibri"/>
        <family val="2"/>
        <scheme val="minor"/>
      </rPr>
      <t>Nm</t>
    </r>
  </si>
  <si>
    <r>
      <t xml:space="preserve">Salvia miltiorrhiza </t>
    </r>
    <r>
      <rPr>
        <b/>
        <sz val="11"/>
        <rFont val="Calibri"/>
        <family val="2"/>
        <scheme val="minor"/>
      </rPr>
      <t>EPS</t>
    </r>
  </si>
  <si>
    <r>
      <t xml:space="preserve">Hericium erinaceus </t>
    </r>
    <r>
      <rPr>
        <b/>
        <sz val="11"/>
        <rFont val="Calibri"/>
        <family val="2"/>
        <scheme val="minor"/>
      </rPr>
      <t>BP 16</t>
    </r>
  </si>
  <si>
    <r>
      <t xml:space="preserve">Phoma herbarum </t>
    </r>
    <r>
      <rPr>
        <b/>
        <sz val="11"/>
        <rFont val="Calibri"/>
        <family val="2"/>
        <scheme val="minor"/>
      </rPr>
      <t>CCFEE 5080 EPS</t>
    </r>
  </si>
  <si>
    <r>
      <t xml:space="preserve">Bacillus enclensis </t>
    </r>
    <r>
      <rPr>
        <b/>
        <sz val="11"/>
        <rFont val="Calibri"/>
        <family val="2"/>
        <scheme val="minor"/>
      </rPr>
      <t>AP-4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</si>
</sst>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sz val="13"/>
      <color theme="3"/>
      <name val="Calibri"/>
      <family val="2"/>
      <scheme val="minor"/>
    </font>
    <font>
      <b/>
      <sz val="11"/>
      <color theme="3"/>
      <name val="Calibri"/>
      <family val="2"/>
      <scheme val="minor"/>
    </font>
    <font>
      <sz val="11"/>
      <color rgb="FF9C0006"/>
      <name val="Calibri"/>
      <family val="2"/>
      <scheme val="minor"/>
    </font>
    <font>
      <b/>
      <sz val="13"/>
      <name val="Calibri"/>
      <family val="2"/>
      <scheme val="minor"/>
    </font>
    <font>
      <i/>
      <sz val="11"/>
      <color theme="1"/>
      <name val="Calibri"/>
      <family val="2"/>
      <scheme val="minor"/>
    </font>
    <font>
      <b/>
      <u/>
      <sz val="11"/>
      <name val="Calibri"/>
      <family val="2"/>
      <scheme val="minor"/>
    </font>
    <font>
      <sz val="11"/>
      <color rgb="FF9C5700"/>
      <name val="Calibri"/>
      <family val="2"/>
      <scheme val="minor"/>
    </font>
    <font>
      <b/>
      <sz val="11"/>
      <name val="Calibri"/>
      <family val="2"/>
      <scheme val="minor"/>
    </font>
    <font>
      <sz val="11"/>
      <name val="Calibri"/>
      <family val="2"/>
      <scheme val="minor"/>
    </font>
    <font>
      <b/>
      <vertAlign val="superscript"/>
      <sz val="11"/>
      <name val="Calibri"/>
      <family val="2"/>
      <scheme val="minor"/>
    </font>
    <font>
      <b/>
      <sz val="11"/>
      <name val="Calibri"/>
      <family val="2"/>
    </font>
  </fonts>
  <fills count="21">
    <fill>
      <patternFill patternType="none"/>
    </fill>
    <fill>
      <patternFill patternType="gray125"/>
    </fill>
    <fill>
      <patternFill patternType="solid">
        <fgColor rgb="FFF2F2F2"/>
      </patternFill>
    </fill>
    <fill>
      <patternFill patternType="solid">
        <fgColor rgb="FFA5A5A5"/>
      </patternFill>
    </fill>
    <fill>
      <patternFill patternType="solid">
        <fgColor theme="1"/>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002060"/>
        <bgColor indexed="64"/>
      </patternFill>
    </fill>
    <fill>
      <patternFill patternType="solid">
        <fgColor rgb="FF0070C0"/>
        <bgColor indexed="64"/>
      </patternFill>
    </fill>
    <fill>
      <patternFill patternType="solid">
        <fgColor rgb="FFFFC7CE"/>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9966FF"/>
        <bgColor indexed="64"/>
      </patternFill>
    </fill>
    <fill>
      <patternFill patternType="solid">
        <fgColor rgb="FFFFEB9C"/>
      </patternFill>
    </fill>
    <fill>
      <patternFill patternType="solid">
        <fgColor theme="0" tint="-4.9989318521683403E-2"/>
        <bgColor indexed="64"/>
      </patternFill>
    </fill>
    <fill>
      <patternFill patternType="solid">
        <fgColor theme="6"/>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1" applyNumberFormat="0" applyAlignment="0" applyProtection="0"/>
    <xf numFmtId="0" fontId="2" fillId="3" borderId="2" applyNumberFormat="0" applyAlignment="0" applyProtection="0"/>
    <xf numFmtId="0" fontId="4"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13" borderId="0" applyNumberFormat="0" applyBorder="0" applyAlignment="0" applyProtection="0"/>
    <xf numFmtId="0" fontId="13" fillId="18" borderId="0" applyNumberFormat="0" applyBorder="0" applyAlignment="0" applyProtection="0"/>
  </cellStyleXfs>
  <cellXfs count="54">
    <xf numFmtId="0" fontId="0" fillId="0" borderId="0" xfId="0"/>
    <xf numFmtId="0" fontId="4" fillId="0" borderId="0" xfId="3" applyAlignment="1"/>
    <xf numFmtId="0" fontId="4" fillId="0" borderId="0" xfId="3"/>
    <xf numFmtId="0" fontId="4" fillId="0" borderId="0" xfId="3" applyAlignment="1">
      <alignment wrapText="1"/>
    </xf>
    <xf numFmtId="0" fontId="4" fillId="0" borderId="0" xfId="3" applyFill="1"/>
    <xf numFmtId="0" fontId="2" fillId="3" borderId="2" xfId="2"/>
    <xf numFmtId="0" fontId="4" fillId="0" borderId="0" xfId="3"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164" fontId="0" fillId="0" borderId="0" xfId="0" applyNumberFormat="1" applyAlignment="1">
      <alignment horizontal="left" vertical="center" wrapText="1"/>
    </xf>
    <xf numFmtId="0" fontId="0" fillId="16" borderId="0" xfId="0" applyFill="1"/>
    <xf numFmtId="0" fontId="1" fillId="2" borderId="9" xfId="1" applyBorder="1" applyAlignment="1">
      <alignment horizontal="center"/>
    </xf>
    <xf numFmtId="0" fontId="1" fillId="15" borderId="9" xfId="1" applyFill="1" applyBorder="1" applyAlignment="1">
      <alignment horizontal="center"/>
    </xf>
    <xf numFmtId="0" fontId="2" fillId="17" borderId="9" xfId="1" applyFont="1" applyFill="1" applyBorder="1" applyAlignment="1">
      <alignment horizontal="center"/>
    </xf>
    <xf numFmtId="0" fontId="10" fillId="16" borderId="0" xfId="4" applyFont="1" applyFill="1" applyBorder="1"/>
    <xf numFmtId="0" fontId="11" fillId="16" borderId="0" xfId="0" applyFont="1" applyFill="1"/>
    <xf numFmtId="0" fontId="12" fillId="16" borderId="0" xfId="5" applyFont="1" applyFill="1" applyBorder="1"/>
    <xf numFmtId="0" fontId="2" fillId="14" borderId="9" xfId="1" applyFont="1" applyFill="1" applyBorder="1" applyAlignment="1">
      <alignment horizontal="center"/>
    </xf>
    <xf numFmtId="0" fontId="9" fillId="13" borderId="9" xfId="6" applyBorder="1" applyAlignment="1">
      <alignment horizontal="center"/>
    </xf>
    <xf numFmtId="0" fontId="0" fillId="19" borderId="0" xfId="0" applyFill="1" applyAlignment="1">
      <alignment horizontal="left" vertical="center" wrapText="1"/>
    </xf>
    <xf numFmtId="0" fontId="0" fillId="19" borderId="0" xfId="0" applyFill="1" applyAlignment="1">
      <alignment horizontal="left" wrapText="1"/>
    </xf>
    <xf numFmtId="0" fontId="13" fillId="18" borderId="0" xfId="7" applyAlignment="1">
      <alignment horizontal="left" wrapText="1"/>
    </xf>
    <xf numFmtId="0" fontId="0" fillId="0" borderId="0" xfId="0" applyAlignment="1">
      <alignment horizontal="left"/>
    </xf>
    <xf numFmtId="1" fontId="0" fillId="0" borderId="0" xfId="0" applyNumberFormat="1"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13" fillId="18" borderId="0" xfId="7" applyAlignment="1">
      <alignment horizontal="left"/>
    </xf>
    <xf numFmtId="0" fontId="13" fillId="18" borderId="0" xfId="7" applyAlignment="1">
      <alignment horizontal="left" vertical="center"/>
    </xf>
    <xf numFmtId="0" fontId="13" fillId="18" borderId="0" xfId="7" quotePrefix="1" applyAlignment="1">
      <alignment horizontal="left"/>
    </xf>
    <xf numFmtId="0" fontId="13" fillId="18" borderId="0" xfId="7"/>
    <xf numFmtId="164" fontId="0" fillId="0" borderId="0" xfId="0" applyNumberFormat="1"/>
    <xf numFmtId="0" fontId="14" fillId="2" borderId="1" xfId="1" applyFont="1" applyAlignment="1">
      <alignment horizontal="left" vertical="center" wrapText="1"/>
    </xf>
    <xf numFmtId="0" fontId="14" fillId="14" borderId="1" xfId="1" applyFont="1" applyFill="1" applyAlignment="1">
      <alignment horizontal="left" wrapText="1"/>
    </xf>
    <xf numFmtId="0" fontId="14" fillId="2" borderId="1" xfId="1" applyFont="1" applyAlignment="1">
      <alignment horizontal="left" wrapText="1"/>
    </xf>
    <xf numFmtId="0" fontId="14" fillId="2" borderId="1" xfId="1" applyFont="1"/>
    <xf numFmtId="0" fontId="14" fillId="15" borderId="1" xfId="1" applyFont="1" applyFill="1"/>
    <xf numFmtId="0" fontId="14" fillId="2" borderId="1" xfId="1" applyFont="1" applyAlignment="1">
      <alignment horizontal="left"/>
    </xf>
    <xf numFmtId="0" fontId="15" fillId="19" borderId="0" xfId="0" applyFont="1" applyFill="1" applyAlignment="1">
      <alignment horizontal="left" vertical="center" wrapText="1"/>
    </xf>
    <xf numFmtId="0" fontId="0" fillId="0" borderId="0" xfId="0" applyAlignment="1">
      <alignment wrapText="1"/>
    </xf>
    <xf numFmtId="0" fontId="13" fillId="18" borderId="0" xfId="7" applyAlignment="1">
      <alignment wrapText="1"/>
    </xf>
    <xf numFmtId="0" fontId="14" fillId="20" borderId="1" xfId="1" applyFont="1" applyFill="1"/>
    <xf numFmtId="0" fontId="15" fillId="0" borderId="0" xfId="0" applyFont="1"/>
    <xf numFmtId="0" fontId="2" fillId="12" borderId="6" xfId="0" applyFont="1" applyFill="1" applyBorder="1" applyAlignment="1">
      <alignment horizontal="center"/>
    </xf>
    <xf numFmtId="0" fontId="2" fillId="11" borderId="6" xfId="0" applyFont="1" applyFill="1" applyBorder="1" applyAlignment="1">
      <alignment horizontal="center"/>
    </xf>
    <xf numFmtId="0" fontId="2" fillId="4" borderId="6" xfId="0" applyFont="1" applyFill="1" applyBorder="1" applyAlignment="1">
      <alignment horizontal="center" wrapText="1"/>
    </xf>
    <xf numFmtId="0" fontId="2" fillId="5" borderId="0" xfId="0" applyFont="1" applyFill="1" applyAlignment="1">
      <alignment horizontal="center"/>
    </xf>
    <xf numFmtId="0" fontId="2" fillId="6" borderId="6" xfId="0" applyFont="1" applyFill="1" applyBorder="1" applyAlignment="1">
      <alignment horizontal="center"/>
    </xf>
    <xf numFmtId="0" fontId="2" fillId="10" borderId="6" xfId="0" applyFont="1" applyFill="1" applyBorder="1" applyAlignment="1">
      <alignment horizontal="center"/>
    </xf>
    <xf numFmtId="0" fontId="2" fillId="9" borderId="6" xfId="0" applyFont="1" applyFill="1" applyBorder="1" applyAlignment="1">
      <alignment horizontal="center"/>
    </xf>
    <xf numFmtId="0" fontId="3" fillId="8" borderId="6" xfId="0" applyFont="1" applyFill="1" applyBorder="1" applyAlignment="1">
      <alignment horizontal="center"/>
    </xf>
    <xf numFmtId="0" fontId="3" fillId="7" borderId="6" xfId="0" applyFont="1" applyFill="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5" xfId="1" applyBorder="1" applyAlignment="1">
      <alignment horizontal="center"/>
    </xf>
  </cellXfs>
  <cellStyles count="8">
    <cellStyle name="Bad" xfId="6" builtinId="27"/>
    <cellStyle name="Check Cell" xfId="2" builtinId="23"/>
    <cellStyle name="Heading 2" xfId="4" builtinId="17"/>
    <cellStyle name="Heading 3" xfId="5" builtinId="18"/>
    <cellStyle name="Hyperlink" xfId="3" builtinId="8"/>
    <cellStyle name="Neutral" xfId="7" builtinId="28"/>
    <cellStyle name="Normal" xfId="0" builtinId="0"/>
    <cellStyle name="Output" xfId="1" builtinId="21"/>
  </cellStyles>
  <dxfs count="5">
    <dxf>
      <font>
        <b val="0"/>
        <i/>
        <color rgb="FFFF0000"/>
      </font>
      <fill>
        <patternFill patternType="none">
          <bgColor auto="1"/>
        </patternFill>
      </fill>
    </dxf>
    <dxf>
      <fill>
        <patternFill>
          <bgColor rgb="FFC00000"/>
        </patternFill>
      </fill>
    </dxf>
    <dxf>
      <font>
        <b val="0"/>
        <i/>
        <color rgb="FFFF0000"/>
      </font>
      <fill>
        <patternFill patternType="none">
          <bgColor auto="1"/>
        </patternFill>
      </fill>
    </dxf>
    <dxf>
      <fill>
        <patternFill>
          <bgColor theme="7" tint="0.59996337778862885"/>
        </patternFill>
      </fill>
    </dxf>
    <dxf>
      <fill>
        <patternFill>
          <bgColor rgb="FFC00000"/>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459643ad1fedede/PHD/TASK%201%20Polymer%20DBs/datasets%20old/monomer-composition-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SNFG list"/>
      <sheetName val="calculator"/>
      <sheetName val="compositions"/>
      <sheetName val="monomers"/>
      <sheetName val="SRU inferencing"/>
    </sheetNames>
    <sheetDataSet>
      <sheetData sheetId="0" refreshError="1"/>
      <sheetData sheetId="1" refreshError="1"/>
      <sheetData sheetId="2" refreshError="1">
        <row r="3">
          <cell r="C3" t="str">
            <v>Glc</v>
          </cell>
        </row>
        <row r="4">
          <cell r="C4" t="str">
            <v>Man</v>
          </cell>
        </row>
        <row r="5">
          <cell r="C5" t="str">
            <v>Gal</v>
          </cell>
        </row>
        <row r="6">
          <cell r="C6" t="str">
            <v>Alt</v>
          </cell>
        </row>
        <row r="7">
          <cell r="C7" t="str">
            <v>GlcNAc</v>
          </cell>
        </row>
        <row r="8">
          <cell r="C8" t="str">
            <v>ManNAc</v>
          </cell>
        </row>
        <row r="9">
          <cell r="C9" t="str">
            <v>GalNAc</v>
          </cell>
        </row>
        <row r="10">
          <cell r="C10" t="str">
            <v>GulNAc</v>
          </cell>
        </row>
        <row r="11">
          <cell r="C11" t="str">
            <v>GlcN</v>
          </cell>
        </row>
        <row r="12">
          <cell r="C12" t="str">
            <v>ManN</v>
          </cell>
        </row>
        <row r="13">
          <cell r="C13" t="str">
            <v>GalN</v>
          </cell>
        </row>
        <row r="14">
          <cell r="C14" t="str">
            <v>GlcA</v>
          </cell>
        </row>
        <row r="15">
          <cell r="C15" t="str">
            <v>GalA</v>
          </cell>
        </row>
        <row r="16">
          <cell r="C16" t="str">
            <v>Rha</v>
          </cell>
        </row>
        <row r="17">
          <cell r="C17" t="str">
            <v>Fuc</v>
          </cell>
        </row>
        <row r="18">
          <cell r="C18" t="str">
            <v>QuiNAc</v>
          </cell>
        </row>
        <row r="19">
          <cell r="C19" t="str">
            <v>FucNAc</v>
          </cell>
        </row>
        <row r="20">
          <cell r="C20" t="str">
            <v>Ara</v>
          </cell>
        </row>
        <row r="21">
          <cell r="C21" t="str">
            <v>Xyl</v>
          </cell>
        </row>
        <row r="22">
          <cell r="C22" t="str">
            <v>Rib</v>
          </cell>
        </row>
        <row r="23">
          <cell r="C23" t="str">
            <v>LDmanHep</v>
          </cell>
        </row>
        <row r="24">
          <cell r="C24" t="str">
            <v>Kdo</v>
          </cell>
        </row>
        <row r="25">
          <cell r="C25" t="str">
            <v>DDmanHep</v>
          </cell>
        </row>
        <row r="26">
          <cell r="C26" t="str">
            <v>Api</v>
          </cell>
        </row>
        <row r="27">
          <cell r="C27" t="str">
            <v>Fru</v>
          </cell>
        </row>
      </sheetData>
      <sheetData sheetId="3" refreshError="1"/>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Bruno Guerreiro" id="{AA506052-A9F7-415C-A5D4-0E27752ED95A}" userId="908d4f54b76cc268" providerId="Windows Live"/>
  <person displayName="Bruno Guerreiro" id="{1BD24D9C-7CEE-4D6F-888A-A0F0FCC87060}" userId="f459643ad1feded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2-12-26T10:12:27.53" personId="{1BD24D9C-7CEE-4D6F-888A-A0F0FCC87060}" id="{BA22C47C-F2B3-40C8-B364-68ED7BC56A9D}">
    <text>I've used the Seven Kingdom taxonomic classification system of Cavalier-Smith, revised in 2015: https://www.ncbi.nlm.nih.gov/pmc/articles/PMC4418965/pdf/pone.0119248.pdf</text>
    <extLst>
      <x:ext xmlns:xltc2="http://schemas.microsoft.com/office/spreadsheetml/2020/threadedcomments2" uri="{F7C98A9C-CBB3-438F-8F68-D28B6AF4A901}">
        <xltc2:checksum>1653281479</xltc2:checksum>
        <xltc2:hyperlink startIndex="96" length="73" url="https://www.ncbi.nlm.nih.gov/pmc/articles/PMC4418965/pdf/pone.0119248.pdf"/>
      </x:ext>
    </extLst>
  </threadedComment>
  <threadedComment ref="G2" dT="2022-12-26T09:56:07.84" personId="{1BD24D9C-7CEE-4D6F-888A-A0F0FCC87060}" id="{2A1AA4C8-AF47-4928-8959-2D29E76E3DFE}">
    <text xml:space="preserve">In 2021 there was a big revision of phylogeny names.
https://www.nature.com/articles/s41579-022-00684-2
 I have left the traditional, long-standing names because:
- that is the keyword used in the paper
- the change remains controversial among microbiologists
- most people are used to it (including me).
E.g. Proteobacteria is now called Pseudomonadota
</text>
    <extLst>
      <x:ext xmlns:xltc2="http://schemas.microsoft.com/office/spreadsheetml/2020/threadedcomments2" uri="{F7C98A9C-CBB3-438F-8F68-D28B6AF4A901}">
        <xltc2:checksum>4162234064</xltc2:checksum>
        <xltc2:hyperlink startIndex="53" length="50" url="https://www.nature.com/articles/s41579-022-00684-2"/>
      </x:ext>
    </extLst>
  </threadedComment>
  <threadedComment ref="K2" dT="2022-12-26T10:04:39.64" personId="{1BD24D9C-7CEE-4D6F-888A-A0F0FCC87060}" id="{DC7E986F-6E65-40F1-8BE1-1FF8AEEFA04F}">
    <text>Type of respiration used by the species.
The guidelines used are summarized here (https://www.wikiwand.com/en/Aerobic_organism). Four types exist:
1. Obligate aerobes
2. Facultative anaerobes
3. Microaerophiles
4. Aerotolerant anaerobes
Criteria:
- Types 3 and 4 were very rare/absent in this dataset.
- To simplify analytics, I joined types 3+1 and 4+2.
The basis of that is as follows:
- Microaerophiles are damaged by atmospheric O2 concentrations, but required O2 for energy production -- thus, were considered obligate aerobes.
- Aerotolerant anaerobes can survive in O2 presence but do not use it -- thus facultative anaerobes.</text>
    <extLst>
      <x:ext xmlns:xltc2="http://schemas.microsoft.com/office/spreadsheetml/2020/threadedcomments2" uri="{F7C98A9C-CBB3-438F-8F68-D28B6AF4A901}">
        <xltc2:checksum>3927454471</xltc2:checksum>
        <xltc2:hyperlink startIndex="83" length="44" url="https://www.wikiwand.com/en/Aerobic_organism"/>
      </x:ext>
    </extLst>
  </threadedComment>
  <threadedComment ref="K2" dT="2022-12-26T10:07:16.25" personId="{1BD24D9C-7CEE-4D6F-888A-A0F0FCC87060}" id="{E8BD21BA-D5F5-4042-9F23-A72FFB61EB60}" parentId="{DC7E986F-6E65-40F1-8BE1-1FF8AEEFA04F}">
    <text xml:space="preserve">Whenever respiration was not specified and an entry for that subspecies in present in the International Journal of Systematic and Evolutionary Microbiology, the following criteria were followed:
Oxidase/catalase combinations:
OC++ = obligate aerobe
OC-+ = strict aerobe
OC+- = facultative anaerobe
OC-- = obligate anaerobe
If CAT+ = obligate aerobe
If CAT- :
OXI+ = facultative anaerobe
OXI- = obligate anaerobe
</text>
  </threadedComment>
  <threadedComment ref="L2" dT="2022-12-26T09:50:09.99" personId="{1BD24D9C-7CEE-4D6F-888A-A0F0FCC87060}" id="{90D8FDDD-D494-44E2-BFBD-AF6B7A4EDAE7}">
    <text xml:space="preserve">Minimum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M2" dT="2022-12-26T09:49:55.08" personId="{1BD24D9C-7CEE-4D6F-888A-A0F0FCC87060}" id="{BEBF99DC-556A-4C2D-882F-385DF925E8B6}">
    <text>Optimal temperature ºC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N2" dT="2022-12-26T09:51:45.15" personId="{1BD24D9C-7CEE-4D6F-888A-A0F0FCC87060}" id="{487141CF-35D3-4EA5-AAA6-1B4517225815}">
    <text xml:space="preserve">Maximum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O2" dT="2022-12-26T09:52:09.10" personId="{1BD24D9C-7CEE-4D6F-888A-A0F0FCC87060}" id="{9CCB8F5A-D661-4552-88F7-2E0D0C069121}">
    <text>Minimum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P2" dT="2022-12-26T09:50:48.12" personId="{1BD24D9C-7CEE-4D6F-888A-A0F0FCC87060}" id="{7FD8A1BC-0AA3-4912-8C52-F7E73B93A9AA}">
    <text xml:space="preserve">Optimal pH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Q2" dT="2022-12-26T09:52:17.99" personId="{1BD24D9C-7CEE-4D6F-888A-A0F0FCC87060}" id="{A1329BBD-BAE9-4087-87AC-F60F1E6ADC30}">
    <text>Maximum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R2" dT="2022-12-26T09:52:35.79" personId="{1BD24D9C-7CEE-4D6F-888A-A0F0FCC87060}" id="{A1B9FC1D-CC83-44DF-A530-E8E0F37E0867}">
    <text xml:space="preserve">Minimum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S2" dT="2022-12-26T09:51:06.21" personId="{1BD24D9C-7CEE-4D6F-888A-A0F0FCC87060}" id="{6442D683-CC27-4A0C-A683-19CF0AA62377}">
    <text xml:space="preserve">Optimal salinity %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T2" dT="2022-12-26T09:52:45.70" personId="{1BD24D9C-7CEE-4D6F-888A-A0F0FCC87060}" id="{AFE02719-26F6-4CD7-8F13-8B6742D9B11C}">
    <text>Maximum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U2" dT="2022-12-26T09:41:03.48" personId="{1BD24D9C-7CEE-4D6F-888A-A0F0FCC87060}" id="{50F40BB5-ACE9-4663-9E0C-901622CC3DAD}">
    <text>If a single salt is used to control medium salinity, this is left blank. 
Otherwise, specify growth medium formula that contains salinity regulator. 
Only exception is "sea salts" because it is a mixture of different ions.</text>
  </threadedComment>
  <threadedComment ref="V2" dT="2022-12-26T09:43:58.26" personId="{1BD24D9C-7CEE-4D6F-888A-A0F0FCC87060}" id="{A60FC10E-5BF8-4D0B-BA96-72F6C0DD568D}">
    <text>Major salt reagent involved in salinity control. 
In the case of "sea salts", specify major salt constituent is information is available: if not leave as "sea salts".</text>
  </threadedComment>
  <threadedComment ref="W2" dT="2022-12-27T10:25:18.06" personId="{1BD24D9C-7CEE-4D6F-888A-A0F0FCC87060}" id="{32F8A0E4-2505-45AA-BB16-246F36A22E8B}">
    <text>Reserved for carbon supplementation towards EPS growth.
In cases where no target C source is tested for optimal EPS production, leave blank or:
- If the only apparent C source is Yeast Extract, I performed the following approximation to guarantee a defined C/N ratio:
"Some media have yeast extract; this contains 0.4 g carbon/g determined by elemental analysis of a 0.1 g/l Sigma ‘Select Yeast Extract’ solution"
https://bioenergycenter.org/besc/publications/Holwerda_Ctherm_medium_2012.pdf</text>
    <extLst>
      <x:ext xmlns:xltc2="http://schemas.microsoft.com/office/spreadsheetml/2020/threadedcomments2" uri="{F7C98A9C-CBB3-438F-8F68-D28B6AF4A901}">
        <xltc2:checksum>3609402815</xltc2:checksum>
        <xltc2:hyperlink startIndex="416" length="77" url="https://bioenergycenter.org/besc/publications/Holwerda_Ctherm_medium_2012.pdf"/>
      </x:ext>
    </extLst>
  </threadedComment>
  <threadedComment ref="X2" dT="2022-12-27T10:27:24.75" personId="{1BD24D9C-7CEE-4D6F-888A-A0F0FCC87060}" id="{4CE7EC75-ABC5-45D9-9B81-92161A1B5B66}">
    <text>In the case of Yeast extract, value is:
Carbon content = grams of YE * 0.4</text>
  </threadedComment>
  <threadedComment ref="Y2" dT="2022-12-26T10:25:09.47" personId="{1BD24D9C-7CEE-4D6F-888A-A0F0FCC87060}" id="{5EF866BB-EA2C-474D-9FD4-BB6F90ED68BF}">
    <text>Main constituent responsible for N source.
Although some authors only mention Yeast Extract as both C/N source, I only considered YE as a nitrogen source: https://pubs.acs.org/doi/abs/10.1021/acsfoodscitech.0c00131</text>
    <extLst>
      <x:ext xmlns:xltc2="http://schemas.microsoft.com/office/spreadsheetml/2020/threadedcomments2" uri="{F7C98A9C-CBB3-438F-8F68-D28B6AF4A901}">
        <xltc2:checksum>3034167353</xltc2:checksum>
        <xltc2:hyperlink startIndex="156" length="59" url="https://pubs.acs.org/doi/abs/10.1021/acsfoodscitech.0c00131"/>
      </x:ext>
    </extLst>
  </threadedComment>
  <threadedComment ref="AC2" dT="2022-12-27T10:39:59.86" personId="{1BD24D9C-7CEE-4D6F-888A-A0F0FCC87060}" id="{1990A3D7-8D36-4822-B2DB-0D6A722CD04F}">
    <text>Data is shown in vvm.
The unit 'vvm' is used for bioreactor culture. 2 vvm (l/l/m) means there is 2 liters of air passing through 1 liter of medium in 1 minute.
https://keisan.casio.com/exec/system/15556366360438</text>
    <extLst>
      <x:ext xmlns:xltc2="http://schemas.microsoft.com/office/spreadsheetml/2020/threadedcomments2" uri="{F7C98A9C-CBB3-438F-8F68-D28B6AF4A901}">
        <xltc2:checksum>4231342582</xltc2:checksum>
        <xltc2:hyperlink startIndex="163" length="51" url="https://keisan.casio.com/exec/system/15556366360438"/>
      </x:ext>
    </extLst>
  </threadedComment>
  <threadedComment ref="AC2" dT="2022-12-27T10:42:38.55" personId="{1BD24D9C-7CEE-4D6F-888A-A0F0FCC87060}" id="{B86B1DAC-AA7E-4F70-8C1F-43043BCFB6F0}" parentId="{1990A3D7-8D36-4822-B2DB-0D6A722CD04F}">
    <text xml:space="preserve">Data reporting on aeration is very sparse and units largely differ. Aeration depends on Reynold's number, pressure, and other constraints (https://repositorium.sdum.uminho.pt/bitstream/1822/27521/1/1779_ftp.pdf).
This column is not very accurate when doing conversions: assume large variability in stat analysis.
</text>
    <extLst>
      <x:ext xmlns:xltc2="http://schemas.microsoft.com/office/spreadsheetml/2020/threadedcomments2" uri="{F7C98A9C-CBB3-438F-8F68-D28B6AF4A901}">
        <xltc2:checksum>3749486861</xltc2:checksum>
        <xltc2:hyperlink startIndex="139" length="71" url="https://repositorium.sdum.uminho.pt/bitstream/1822/27521/1/1779_ftp.pdf"/>
      </x:ext>
    </extLst>
  </threadedComment>
  <threadedComment ref="AD2" dT="2022-12-27T10:45:04.82" personId="{1BD24D9C-7CEE-4D6F-888A-A0F0FCC87060}" id="{341400E7-16D4-4E7B-AA1F-1728FE06CEDA}">
    <text>Incubation/bioreactor time until EPS extraction, in hours.</text>
  </threadedComment>
  <threadedComment ref="AE2" dT="2022-12-27T11:01:31.61" personId="{1BD24D9C-7CEE-4D6F-888A-A0F0FCC87060}" id="{C7B1AB9D-CEC5-47CE-8CB0-E275BB98B96B}">
    <text>EPS yield reported in literature for optimal conditions, in mg/L.</text>
  </threadedComment>
  <threadedComment ref="AF2" dT="2022-12-27T10:48:47.51" personId="{1BD24D9C-7CEE-4D6F-888A-A0F0FCC87060}" id="{EA2D6276-F1ED-42F7-B46B-64737FEF5641}">
    <text>EPS productivity is the total EPS yield (mg/L) normalized by number of days in production.
So, units are: mg/L/day.
Although yield is more reported, productivity is a measure of biotech time-efficiency.</text>
  </threadedComment>
  <threadedComment ref="AG2" dT="2022-12-28T09:21:12.17" personId="{1BD24D9C-7CEE-4D6F-888A-A0F0FCC87060}" id="{2F0889EC-69F7-4CEB-8894-FCC3151BC62D}">
    <text>How much EPS per cell mass is produced.
The units are: g of EPS/g of cell dry weight</text>
  </threadedComment>
  <threadedComment ref="AH2" dT="2022-12-28T09:22:58.92" personId="{1BD24D9C-7CEE-4D6F-888A-A0F0FCC87060}" id="{B2CF8AA9-CA58-4D43-940D-A2A5C95B6A17}">
    <text>Molecular weight in kDa</text>
  </threadedComment>
  <threadedComment ref="AJ2" dT="2022-12-28T09:28:05.65" personId="{1BD24D9C-7CEE-4D6F-888A-A0F0FCC87060}" id="{BBC2C94E-4C15-43FE-A56B-028FCF4842A0}">
    <text>Multiplicity is an author-defined parameter that describes how many unique monomers can be found in the SRU.
Multiplicity can be equal or differ from the SRU length, but can never be less  than.</text>
  </threadedComment>
  <threadedComment ref="AK2" dT="2022-12-28T09:28:29.38" personId="{1BD24D9C-7CEE-4D6F-888A-A0F0FCC87060}" id="{2C085AED-CD2A-439C-81C9-4787B7679380}">
    <text>Number of monomers, repeated or not, that constitute the SRU.</text>
  </threadedComment>
  <threadedComment ref="AL2" dT="2022-12-28T09:32:23.10" personId="{1BD24D9C-7CEE-4D6F-888A-A0F0FCC87060}" id="{9D99049D-6626-47AB-BA94-ABDD6CC0CC7C}">
    <text>The LPSs are
complex amphiphilic macromolecules embedded in the
outer leaflet of the external membrane, of which they are
the major constituents. Smooth-form LPSs (S-LPSs) consist
of three covalently linked regions: the glycolipid lipid A
(also known as the endotoxin for human pathogens), the oli-
gosaccharide region (core region), and the O-specific poly-
saccharide (O-chain, O-antigen). Rough-form LPSs (R-
LPSs), also named lipooligosaccharides (LOSs), lack the
polysaccharidic portion.[11, 12]</text>
  </threadedComment>
  <threadedComment ref="BL2" dT="2022-12-28T09:51:53.89" personId="{1BD24D9C-7CEE-4D6F-888A-A0F0FCC87060}" id="{BC560847-17C5-4B19-AF17-B07E92716C80}">
    <text>Some polysaccharides contain non-osidic constituents. These are the aminoacids reported.</text>
  </threadedComment>
  <threadedComment ref="BM2" dT="2022-12-28T09:52:18.07" personId="{1BD24D9C-7CEE-4D6F-888A-A0F0FCC87060}" id="{FA6EC368-3A60-4060-9986-B4DE027EBC12}">
    <text>Some polysaccharides contain non-osidic constituents. These are the other chemical groups reported.
Authors of each paper report this loosely, either mentioned these R-groups as:
1) Part of the structure but not specifying an SRU
2) Loosely present in the medium from which EPS was purified, not specifying if its part of the structure nor if it depends on the chemical method used for NMR analysis.</text>
  </threadedComment>
  <threadedComment ref="BM2" dT="2022-12-28T09:58:37.66" personId="{1BD24D9C-7CEE-4D6F-888A-A0F0FCC87060}" id="{7E6E8C6E-11FC-4608-BAF6-1F7A1EF0E700}" parentId="{FA6EC368-3A60-4060-9986-B4DE027EBC12}">
    <text>Most authors report acetyl and uronic acid as being part of the structure. These mentions were not accounted for due to redundancy. I have only accounted for true acetyl and uronic acid presence if its strictly specified in sugar form (e.g. acetyl as GalNAc, uronic acid as GalA).
Only cases where I have studied the SRU and found overdecoration with R groups are reported:
- Polyacetylation
- Polyphosphorilation
- Polysulphation
- etc.</text>
  </threadedComment>
  <threadedComment ref="BN2" dT="2022-12-28T10:04:38.72" personId="{1BD24D9C-7CEE-4D6F-888A-A0F0FCC87060}" id="{5C2366F2-D98D-4751-BFBB-430FD12FBB43}">
    <text>Sugar monomers loosely reported as:
1) residuals in the structure, with no quantification by the authors (only qualitatively mentioned as 'trace')
2) referring presence of monomer X during analysis, but not including it in the SRU</text>
  </threadedComment>
  <threadedComment ref="BV2" dT="2022-12-20T11:00:44.88" personId="{1BD24D9C-7CEE-4D6F-888A-A0F0FCC87060}" id="{F625950D-4D45-494F-AAA3-7C0337975AE5}">
    <text>reassess</text>
  </threadedComment>
  <threadedComment ref="BV2" dT="2022-12-23T12:30:55.34" personId="{1BD24D9C-7CEE-4D6F-888A-A0F0FCC87060}" id="{A8366E3A-02AA-4126-AD31-9CA53A8F8D16}" parentId="{F625950D-4D45-494F-AAA3-7C0337975AE5}">
    <text>Backbone structure level (NMR)
- Linear: no branches
- Branched: primary branching
- Hyperbranched: branching in side chains (secondary branching)</text>
  </threadedComment>
  <threadedComment ref="BW2" dT="2022-12-23T12:31:15.55" personId="{1BD24D9C-7CEE-4D6F-888A-A0F0FCC87060}" id="{8A803C08-3C6A-4EC5-B162-1A513378A81C}">
    <text>2D secondary structure (CD/DLS)</text>
  </threadedComment>
  <threadedComment ref="BX2" dT="2022-12-23T12:30:36.97" personId="{1BD24D9C-7CEE-4D6F-888A-A0F0FCC87060}" id="{CD080DE2-2643-4A3E-B687-8E7CBB34CB5C}">
    <text>SEM/TEM level</text>
  </threadedComment>
  <threadedComment ref="BY2" dT="2022-12-05T14:52:38.15" personId="{1BD24D9C-7CEE-4D6F-888A-A0F0FCC87060}" id="{1EA44822-7350-4979-B443-54B96776D412}">
    <text>Polarity reported in paper. In some cases, polarity is indirectly stated, by which tacit knowledge is required, e.g. when an anion-exchange chromatography column was used for purification, it is usually because the polymer is anionic.
- Anionic
- Cationic
- Neutral
- Zwiterionic
3 official classes are used, and an additional "zwitterionic" classification was considered.
Some polymers are neutral because they're only composed of neutral monomers (e.g. Glc, Gal, Man).
Other polymers can be considered neutral from a global charge POV, but are actually charged, such as when HexNAc, HexU or HexN monomers are present.
Quantitatively, there are cases where neutral = zwitterionic = 0 charge.
Qualitatively, it made sense to make the distinction.</text>
  </threadedComment>
  <threadedComment ref="CA2" dT="2023-01-02T14:23:03.53" personId="{1BD24D9C-7CEE-4D6F-888A-A0F0FCC87060}" id="{E5887885-32CD-4E14-A61E-E255AD804043}">
    <text>Percentage of carbohydrate content in the purified EPS, usually by elementary analysis.</text>
  </threadedComment>
  <threadedComment ref="CB2" dT="2023-01-02T14:27:11.62" personId="{1BD24D9C-7CEE-4D6F-888A-A0F0FCC87060}" id="{2DBF62D1-5045-4315-B210-7A66ED9ED241}">
    <text>% of uronic acids.
Value priority was given to the value authors report in the paper. However, some have reported %UA without specifying any UA in monomer composition, leaving to guess if they are free hydrolysed UA or part of the structure.
Thus, if %UA reported &lt; %UA in SRU, the value provided will be:
Total% = %UA(SRU) + %UA(reported)
To avoid overcounting, if Total% &gt; %UA(reported), value will be %UA(reported).</text>
  </threadedComment>
  <threadedComment ref="CC2" dT="2023-01-02T14:27:33.42" personId="{1BD24D9C-7CEE-4D6F-888A-A0F0FCC87060}" id="{4E2027A4-BF4E-46D5-83DD-015D61F96891}">
    <text>% of hexosamines.
Same logic of %UA applies.</text>
  </threadedComment>
  <threadedComment ref="CH2" dT="2023-01-02T14:28:25.41" personId="{1BD24D9C-7CEE-4D6F-888A-A0F0FCC87060}" id="{A7005B29-31B3-44A4-AAB3-D93C487B2F3A}">
    <text>Usually reported from spectrophotometry measurements (e.g. Bradford assay).
The protein content is rarely related to any aminoacids part of the SRU, but rather to adsorbed protein to the EPS.</text>
  </threadedComment>
  <threadedComment ref="CI2" dT="2023-01-02T14:29:17.55" personId="{1BD24D9C-7CEE-4D6F-888A-A0F0FCC87060}" id="{5A25A8AF-0534-4B94-89EE-D755F86C263F}">
    <text>Virtually no lipid content reported, but parameter kept in database.</text>
  </threadedComment>
  <threadedComment ref="CK2" dT="2023-01-02T14:31:06.63" personId="{1BD24D9C-7CEE-4D6F-888A-A0F0FCC87060}" id="{55537AEA-1D1D-49F6-8731-2981A90972C6}">
    <text>Crystallization temperature.
Data is from solid-state DSC, no aqueous-state DSC measurements were performed except by me (FucoPol).</text>
  </threadedComment>
  <threadedComment ref="CL2" dT="2023-01-02T14:31:57.55" personId="{1BD24D9C-7CEE-4D6F-888A-A0F0FCC87060}" id="{1BE13848-75FE-40A2-8DE7-4EFD5C5FAD49}">
    <text xml:space="preserve">Melting temperature 1.
A trend was found where usually 2 different melts occur, possibly due to inherent hetereogeneity of polymer crystals.
Data is from solid-state DSC, no aqueous-state DSC measurements were performed except by me (FucoPol).
</text>
  </threadedComment>
  <threadedComment ref="CM2" dT="2023-01-02T14:32:05.58" personId="{1BD24D9C-7CEE-4D6F-888A-A0F0FCC87060}" id="{70119D68-BCE8-43F6-8C63-128EB84DA076}">
    <text xml:space="preserve">Melting temperature 2.
A trend was found where usually 2 different melts occur, possibly due to inherent hetereogeneity of polymer crystals.
Data is from solid-state DSC, no aqueous-state DSC measurements were performed except by me (FucoPol).
</text>
  </threadedComment>
  <threadedComment ref="CN2" dT="2023-01-02T14:33:22.39" personId="{1BD24D9C-7CEE-4D6F-888A-A0F0FCC87060}" id="{76D0407F-F26E-453B-A9C8-994AA8FE1A23}">
    <text>Glass transition temperature.
Data is from solid-state DSC, no aqueous-state DSC measurements were performed except by me (FucoPol).</text>
  </threadedComment>
  <threadedComment ref="CO2" dT="2023-01-02T14:33:42.09" personId="{1BD24D9C-7CEE-4D6F-888A-A0F0FCC87060}" id="{D93A293D-6871-4211-9AB9-6B2B79AE59B5}">
    <text>Decomposition/degradation temperature.
Data is from solid-state DSC, no aqueous-state DSC measurements were performed except by me (FucoPol).</text>
  </threadedComment>
  <threadedComment ref="CR2" dT="2023-01-02T14:50:46.51" personId="{1BD24D9C-7CEE-4D6F-888A-A0F0FCC87060}" id="{D4312B89-1300-4FB9-B3E0-0C20038B4FD8}">
    <text xml:space="preserve">Values were normalized to approximations of intrinsic viscosity, in mPa.s/% or dL/g. (literature reporting is highly heterogenous)
The intrinsic viscosity of a polymer can be calculated using the following equation:
intrinsic viscosity = 
[η] = (η - η0)/c
where:
[η] is the intrinsic viscosity of the polymer η is the viscosity of the polymer solution η0 is the viscosity of the solvent c is the concentration of the polymer in g/dL
This equation assumes that the polymer is dilute enough in the solvent such that the viscosity of the polymer solution is approximately equal to the sum of the viscosities of the polymer and the solvent.
Solvent was always water. Water has a low viscosity due to its small molecular size and the fact that its molecules are held together by relatively weak hydrogen bonds.
At room temperature, the viscosity of water is about 1.00 mPas (millipascal seconds), but it was considered 0 here.
</text>
  </threadedComment>
  <threadedComment ref="CS2" dT="2023-01-02T15:00:53.65" personId="{1BD24D9C-7CEE-4D6F-888A-A0F0FCC87060}" id="{F3F340C9-136C-4BCD-9469-8034FA40C3BF}">
    <text xml:space="preserve">Polarimetry, or optical rotation is usually represented by the symbol [α]D at 20/25ºC.
Optical Rotation
(θ) = [α] * l * c
Where:
θ is the angle of rotation, in degrees
[α] is the specific rotation, in degrees per decimeter (°/dm)
l is the length of the substance through which the light passes, in decimeters (dm)
c is the concentration of the substance, in grams per milliliter (g/mL)
The specific rotation is a measure of the strength of the interaction between the substance and the light, and it is unique for each substance. It can be measured by measuring the angle of rotation of a known concentration of the substance and a known length.
</text>
  </threadedComment>
  <threadedComment ref="CU2" dT="2023-01-02T15:12:53.58" personId="{1BD24D9C-7CEE-4D6F-888A-A0F0FCC87060}" id="{4407AC42-37A7-45C3-86F7-3854D81EFE81}">
    <text>Hydrodynamic radius (in nm)</text>
  </threadedComment>
  <threadedComment ref="CV2" dT="2023-01-14T16:41:33.86" personId="{1BD24D9C-7CEE-4D6F-888A-A0F0FCC87060}" id="{D64F432B-5732-412F-8370-1350BAC0DAA4}">
    <text>Zeta-potential (mV)</text>
  </threadedComment>
  <threadedComment ref="CW2" dT="2022-12-13T10:23:38.40" personId="{1BD24D9C-7CEE-4D6F-888A-A0F0FCC87060}" id="{0CEABF59-AB59-484F-8E50-1F60CB3E3004}">
    <text>Osmolarity in mOsm/L
A concentration is usually specified in the comments unless not provided by authors.</text>
  </threadedComment>
  <threadedComment ref="CX2" dT="2023-01-14T16:42:27.80" personId="{1BD24D9C-7CEE-4D6F-888A-A0F0FCC87060}" id="{32299004-983E-4E5E-8C2E-D9C8EAD62CC5}">
    <text>Surface Tension</text>
  </threadedComment>
  <threadedComment ref="CY2" dT="2023-01-14T16:44:08.25" personId="{1BD24D9C-7CEE-4D6F-888A-A0F0FCC87060}" id="{E8BB3CBF-721D-4EDA-98A0-96F166FABD7A}">
    <text>X-Ray Diffraction
In this database, only performed in powder samples.
Initial intent was that modulation of crystals formed could be probed by XRD in aqueous solution, but no paper reported such a study.</text>
  </threadedComment>
  <threadedComment ref="CZ2" dT="2023-01-14T16:48:50.27" personId="{1BD24D9C-7CEE-4D6F-888A-A0F0FCC87060}" id="{9B64B94F-A079-4824-A71C-240BBDEF138E}">
    <text xml:space="preserve">refers to the ability to prevent or reduce cell damage or death caused by toxins. </text>
  </threadedComment>
  <threadedComment ref="DA2" dT="2023-01-14T16:49:15.52" personId="{1BD24D9C-7CEE-4D6F-888A-A0F0FCC87060}" id="{827E9695-E8C5-4FC5-9AD9-DD48C27B826A}">
    <text xml:space="preserve">refers to the ability of a substance to prevent or reduce damage to cells caused by reactive molecules such as free radicals. </text>
  </threadedComment>
  <threadedComment ref="DB2" dT="2023-01-14T16:49:26.84" personId="{1BD24D9C-7CEE-4D6F-888A-A0F0FCC87060}" id="{468322FD-40AE-4AF5-B468-902CD1345A20}">
    <text xml:space="preserve">refers to the ability to prevent or reduce the growth of tumors. </text>
  </threadedComment>
  <threadedComment ref="DC2" dT="2023-01-14T16:49:55.23" personId="{1BD24D9C-7CEE-4D6F-888A-A0F0FCC87060}" id="{B2F412C5-1726-45C4-A969-F8980CFCB4D6}">
    <text>refers to the ability of a substance to protect against harmful effects of radiation, such as having a photoprotective effect (e.g. UV filter absorption).</text>
  </threadedComment>
  <threadedComment ref="DD2" dT="2023-01-14T16:50:31.67" personId="{1BD24D9C-7CEE-4D6F-888A-A0F0FCC87060}" id="{63F7C33C-2729-421A-A788-0A113CA41D05}">
    <text xml:space="preserve">refers to the ability of a substance to prevent the formation of biofilms, which are communities of microorganisms that adhere to surfaces and can protect themselves from external threats. </text>
  </threadedComment>
  <threadedComment ref="DE2" dT="2023-01-14T16:50:39.39" personId="{1BD24D9C-7CEE-4D6F-888A-A0F0FCC87060}" id="{3DBFE479-D751-402A-912E-B9DC9A8661B1}">
    <text xml:space="preserve">refers to the ability of a substance to maintain its properties and function even when exposed to high temperatures. </text>
  </threadedComment>
  <threadedComment ref="DF2" dT="2023-01-14T16:51:22.36" personId="{1BD24D9C-7CEE-4D6F-888A-A0F0FCC87060}" id="{D7293D29-C6E8-4DF9-BBB8-715FE0388DDC}">
    <text>100% correlated to heavy metal tolerance, as all bioflocculants reported were removers of heavy metals from media.
refers to the ability of a substance to cause the aggregation of microorganisms and suspended particles like heavy metals in liquid, making them easier to remove or settle out.</text>
  </threadedComment>
  <threadedComment ref="DG2" dT="2023-01-14T16:51:34.46" personId="{1BD24D9C-7CEE-4D6F-888A-A0F0FCC87060}" id="{9A258290-B145-4462-A585-7A8DA69A196F}">
    <text xml:space="preserve">refers to the ability of a substance to mix two immiscible liquids, such as oil and water, and create a stable mixture called an emulsion. </text>
  </threadedComment>
  <threadedComment ref="DH2" dT="2023-01-14T16:51:42.59" personId="{1BD24D9C-7CEE-4D6F-888A-A0F0FCC87060}" id="{DED346CF-1CC5-483C-AABD-FEEAA79D04C7}">
    <text xml:space="preserve">refers to the ability of a substance to absorb and hold moisture, causing it to increase in volume. </text>
  </threadedComment>
  <threadedComment ref="DI2" dT="2023-01-14T16:51:49.64" personId="{1BD24D9C-7CEE-4D6F-888A-A0F0FCC87060}" id="{F12CAC1D-A605-4097-9332-70FB207AE7A9}">
    <text xml:space="preserve">refers to the ability of a substance to form a gel, which is a semi-solid colloid. </text>
  </threadedComment>
  <threadedComment ref="DJ2" dT="2023-01-14T16:52:01.47" personId="{1BD24D9C-7CEE-4D6F-888A-A0F0FCC87060}" id="{72AD309B-3DAB-459E-969A-8EE96D74DC70}">
    <text xml:space="preserve">refers to the ability of a substance to form a foam, which is a mixture of a gas and a liquid or a solid. </text>
  </threadedComment>
  <threadedComment ref="DK2" dT="2023-01-14T16:52:10.13" personId="{1BD24D9C-7CEE-4D6F-888A-A0F0FCC87060}" id="{1D506974-81B1-4F47-879F-A33BA181FF1F}">
    <text xml:space="preserve">refers to the ability of a substance to modulate the immune system. </text>
  </threadedComment>
  <threadedComment ref="DL2" dT="2023-01-14T16:52:18.36" personId="{1BD24D9C-7CEE-4D6F-888A-A0F0FCC87060}" id="{C27E6787-2502-49AE-B974-48CACC90CE57}">
    <text xml:space="preserve">refers to the ability of a substance to inhibit or kill bacteria. </text>
  </threadedComment>
  <threadedComment ref="DM2" dT="2023-01-14T16:52:24.79" personId="{1BD24D9C-7CEE-4D6F-888A-A0F0FCC87060}" id="{9D16BC2B-915D-4DA9-B6AD-680A6F4ECA28}">
    <text xml:space="preserve">refers to the ability of a substance to inhibit or kill viruses. </text>
  </threadedComment>
  <threadedComment ref="DN2" dT="2023-01-14T16:52:33.13" personId="{1BD24D9C-7CEE-4D6F-888A-A0F0FCC87060}" id="{1E7FE718-F790-4F92-AC91-1583C3162A42}">
    <text xml:space="preserve">refers to the ability of a substance to prevent or reduce cell death (apoptosis) </text>
  </threadedComment>
  <threadedComment ref="DO2" dT="2023-01-14T16:52:40.79" personId="{1BD24D9C-7CEE-4D6F-888A-A0F0FCC87060}" id="{9EED8155-6385-4208-8D3F-5BA811635820}">
    <text xml:space="preserve">refers to the ability of a substance to inhibit blood clotting </text>
  </threadedComment>
  <threadedComment ref="DP2" dT="2023-01-14T16:52:53.69" personId="{1BD24D9C-7CEE-4D6F-888A-A0F0FCC87060}" id="{57104490-A4FC-4B37-90C1-9CD40C925DE1}">
    <text>refers to the ability of a substance to reduce inflammation or its markers.</text>
  </threadedComment>
  <threadedComment ref="DQ2" dT="2023-01-14T16:53:01.98" personId="{1BD24D9C-7CEE-4D6F-888A-A0F0FCC87060}" id="{688A0035-D235-4664-AA64-AED35EF6411C}">
    <text xml:space="preserve">refers to the ability of a substance to protect neurons (nerve cells) from damage or death. </text>
  </threadedComment>
  <threadedComment ref="DR2" dT="2022-12-07T10:55:55.06" personId="{1BD24D9C-7CEE-4D6F-888A-A0F0FCC87060}" id="{DC987E83-AB6C-41F5-A668-2A853392CFB9}">
    <text>Check: yes if halo and psychro, or just psychro?</text>
  </threadedComment>
  <threadedComment ref="DT2" dT="2023-01-14T18:14:55.00" personId="{1BD24D9C-7CEE-4D6F-888A-A0F0FCC87060}" id="{F3C32B04-9A41-4AAC-AC52-EAC35706B74E}">
    <text>The reported metric for a confirmation of cryoprotection with the supplemented polysaccharide.
The type of metric differs between papers. Due to lack of uniformity in this type of reporting, this parameter is left as a comment column, as there is no way to standardize performance between different methodologies.
The most approximate and conventional way to measure cryopreservation success is by % of viable cells, whether that's cell count, metabolic viability or a specific function, such as phagocytic activity in leukocytes.</text>
  </threadedComment>
  <threadedComment ref="DU2" dT="2023-01-14T18:18:36.31" personId="{1BD24D9C-7CEE-4D6F-888A-A0F0FCC87060}" id="{2AF944D5-8DAB-4437-A2C7-D5536B6271F2}">
    <text>Type of metric used to assess change in viability post-thaw.</text>
  </threadedComment>
  <threadedComment ref="AC7" dT="2020-09-17T09:37:53.08" personId="{AA506052-A9F7-415C-A5D4-0E27752ED95A}" id="{6712DAA0-A77C-4F65-8E8C-A9EDEC3207AE}">
    <text>30L/h</text>
  </threadedComment>
  <threadedComment ref="AC13" dT="2020-09-17T09:44:57.12" personId="{AA506052-A9F7-415C-A5D4-0E27752ED95A}" id="{8AFCC8F9-CCC8-428C-AB3B-258044C0C220}">
    <text>0.125 vvm (0.4 SPLM, 10% O2)</text>
  </threadedComment>
  <threadedComment ref="CR13" dT="2023-01-02T14:59:35.22" personId="{1BD24D9C-7CEE-4D6F-888A-A0F0FCC87060}" id="{8640C21A-580B-4FF1-BF8F-577D2FC4FAF9}">
    <text>η0 = 37 @ 0.25% w/v</text>
  </threadedComment>
  <threadedComment ref="BX19" dT="2022-10-11T09:34:57.49" personId="{1BD24D9C-7CEE-4D6F-888A-A0F0FCC87060}" id="{0EBF357F-D8EB-498C-A40B-1ABD88FBB773}">
    <text>Rigid rod behavior locally, flexible chain globally</text>
  </threadedComment>
  <threadedComment ref="CU19" dT="2023-01-14T16:32:12.98" personId="{1BD24D9C-7CEE-4D6F-888A-A0F0FCC87060}" id="{D761643C-D9DC-4E60-852E-E43EE2B0908A}">
    <text>9.1 at 25ºC, 10.2 at 4ºC</text>
  </threadedComment>
  <threadedComment ref="CX19" dT="2022-10-10T14:03:56.80" personId="{1BD24D9C-7CEE-4D6F-888A-A0F0FCC87060}" id="{47F6B379-F9A0-44E7-BD88-77071E883F13}">
    <text>Check paper, specific units, maybe not universal. But supports hydrophilic character</text>
  </threadedComment>
  <threadedComment ref="AK22" dT="2022-10-13T14:02:59.64" personId="{1BD24D9C-7CEE-4D6F-888A-A0F0FCC87060}" id="{6615F7F5-088E-49D9-8BC7-2631BA4BDCB7}">
    <text>SRU is not exactly known.
"six predominant signals arising from (1 ! 3)-linked a-Manp" then calculated a 37% Xyl units to 60% Man units in un-Smith degradated XM fraction.
From there I supposed that linked to the 6 mannose units in the backbone, the "partially substituted" with Xyl sentence accounted for about 3-4 Xyl units. Because some of those Xyl units are re-substituted with another Xyl like, Man-(Xyl-Xyl), I supposed 4 units of Xyl instead of 3.</text>
  </threadedComment>
  <threadedComment ref="CU24" dT="2022-12-07T10:44:10.48" personId="{1BD24D9C-7CEE-4D6F-888A-A0F0FCC87060}" id="{ECCCC015-B278-4FE6-8F00-994C6FC48C72}">
    <text>In NaSO4</text>
  </threadedComment>
  <threadedComment ref="DT25" dT="2022-12-08T11:48:17.88" personId="{1BD24D9C-7CEE-4D6F-888A-A0F0FCC87060}" id="{44885AA3-7ED3-4FB2-881D-F513B66FB4E9}">
    <text>Check metabolic viability increase!</text>
  </threadedComment>
  <threadedComment ref="AC32" dT="2022-12-05T14:38:25.31" personId="{1BD24D9C-7CEE-4D6F-888A-A0F0FCC87060}" id="{EA85CDA1-96F7-4CEA-AF3F-2FC0D48460FE}">
    <text>20L/min in 28L broth</text>
  </threadedComment>
  <threadedComment ref="AK35" dT="2022-12-07T10:09:21.00" personId="{1BD24D9C-7CEE-4D6F-888A-A0F0FCC87060}" id="{20FC0AF6-E289-4DB8-A251-13C851E12A85}">
    <text>No SRU shown, and anomeric counts are shady. If considered a single EPS molecule, anomeric counts=19. If several oligomers, conservative counts is the HSQC crosspeak count = 7. I went conservative due to number of different sugars being only 3, and chose 7 but this was arbitrary.</text>
  </threadedComment>
  <threadedComment ref="CV36" dT="2022-12-07T10:34:20.22" personId="{1BD24D9C-7CEE-4D6F-888A-A0F0FCC87060}" id="{8D3177CD-6751-49F9-9E94-121CEC5A170D}">
    <text xml:space="preserve">Ayyash et al. (2020) reported that nega-
tively charged EPS might be more biologically active than neutral EPS </text>
  </threadedComment>
  <threadedComment ref="DT37" dT="2022-12-08T11:48:24.57" personId="{1BD24D9C-7CEE-4D6F-888A-A0F0FCC87060}" id="{505190D3-57F3-4DF0-B747-F39FA7F1D3E7}">
    <text xml:space="preserve">Check metabolic viability increase!
</text>
  </threadedComment>
  <threadedComment ref="CW40" dT="2022-12-17T11:48:28.93" personId="{1BD24D9C-7CEE-4D6F-888A-A0F0FCC87060}" id="{4C4DA8BF-DFE0-4F53-90FA-5AC2188A904C}">
    <text>Considering a 0.2% w/v concentration for all EPS below</text>
  </threadedComment>
  <threadedComment ref="DT40" dT="2022-12-13T10:07:58.75" personId="{1BD24D9C-7CEE-4D6F-888A-A0F0FCC87060}" id="{D6271C32-748F-4262-9F49-4C98980B2F07}">
    <text>Leukocyte count after -80</text>
  </threadedComment>
  <threadedComment ref="DT40" dT="2022-12-13T10:26:11.52" personId="{1BD24D9C-7CEE-4D6F-888A-A0F0FCC87060}" id="{61A49BF2-6D85-4225-8EDB-0A11F76C646C}" parentId="{D6271C32-748F-4262-9F49-4C98980B2F07}">
    <text>Better outcome explained by Lemnan having more -OH than Comaruman</text>
  </threadedComment>
  <threadedComment ref="DT40" dT="2022-12-13T10:27:16.54" personId="{1BD24D9C-7CEE-4D6F-888A-A0F0FCC87060}" id="{75B5BE72-7BA5-4D9F-A238-56A570BC03E9}" parentId="{D6271C32-748F-4262-9F49-4C98980B2F07}">
    <text>To which then hydroxyl and ester bonds to glycerol form nets where water molecules lie.</text>
  </threadedComment>
  <threadedComment ref="DX40" dT="2022-12-22T13:40:13.22" personId="{1BD24D9C-7CEE-4D6F-888A-A0F0FCC87060}" id="{1768C1D9-2C01-4A84-838A-ADAABB66A42B}">
    <text>Human nucleated blood cells, all except RBCs</text>
  </threadedComment>
  <threadedComment ref="CR41" dT="2023-01-02T14:59:51.55" personId="{1BD24D9C-7CEE-4D6F-888A-A0F0FCC87060}" id="{C6C5C3A4-1422-4255-8391-75C3FA6BA0A7}">
    <text>6.78 dl/g (high viscous)</text>
  </threadedComment>
  <threadedComment ref="DT41" dT="2022-12-13T10:07:58.75" personId="{1BD24D9C-7CEE-4D6F-888A-A0F0FCC87060}" id="{CDD26D2D-385A-4C8E-9994-0DF6D32D1E12}">
    <text>Leukocyte count after -80</text>
  </threadedComment>
  <threadedComment ref="ED44" dT="2022-12-20T11:17:11.01" personId="{1BD24D9C-7CEE-4D6F-888A-A0F0FCC87060}" id="{EF291903-76AE-48CF-AA3D-5B429EBA0457}">
    <text>Tanacetan, Rauwolfian and Heracleuman all perturb crystal melting rates. Authors conclude that the bigger the perturbation, the greater a possible cryoprotective effect. Heracleum was not considered cryoprotective bc although a perturbator of ice physics, does not show statistical significance on cell viability.</text>
  </threadedComment>
  <threadedComment ref="BV45" dT="2022-12-20T11:01:46.23" personId="{1BD24D9C-7CEE-4D6F-888A-A0F0FCC87060}" id="{E892BAD4-43BB-4EF1-A307-E1C0C9B9DB83}">
    <text xml:space="preserve">This made me reassess conformations. Main chain is linear, but main chain is always linear by definition.
</text>
  </threadedComment>
  <threadedComment ref="A46" dT="2022-12-28T09:25:08.69" personId="{1BD24D9C-7CEE-4D6F-888A-A0F0FCC87060}" id="{AC1D9966-98F1-40B5-B55C-26C839BD738D}">
    <text>Pectins have very high PDI index, compare with FucoPol: https://www.sciencedirect.com/science/article/pii/S0268005X16306968?casa_token=7fggPohG1UAAAAAA:Xl_sURaNUINCN18pW1uWDwDcGSFivdc3-qijERj-AOPKCI_BGcErbS1hxieUAzTrHuOjXU62Lts</text>
    <extLst>
      <x:ext xmlns:xltc2="http://schemas.microsoft.com/office/spreadsheetml/2020/threadedcomments2" uri="{F7C98A9C-CBB3-438F-8F68-D28B6AF4A901}">
        <xltc2:checksum>247659918</xltc2:checksum>
        <xltc2:hyperlink startIndex="56" length="171" url="https://www.sciencedirect.com/science/article/pii/S0268005X16306968?casa_token=7fggPohG1UAAAAAA:Xl_sURaNUINCN18pW1uWDwDcGSFivdc3-qijERj-AOPKCI_BGcErbS1hxieUAzTrHuOjXU62Lts"/>
      </x:ext>
    </extLst>
  </threadedComment>
  <threadedComment ref="CT47" dT="2022-12-13T10:23:14.66" personId="{1BD24D9C-7CEE-4D6F-888A-A0F0FCC87060}" id="{BC032FC1-BF57-44BA-AF9A-E484ACC80BD2}">
    <text>assumed</text>
  </threadedComment>
  <threadedComment ref="CT48" dT="2022-12-13T10:23:19.39" personId="{1BD24D9C-7CEE-4D6F-888A-A0F0FCC87060}" id="{75407F11-5966-41B7-8423-19E821C36DB8}">
    <text>assumed</text>
  </threadedComment>
  <threadedComment ref="DT50" dT="2022-12-22T11:04:10.79" personId="{1BD24D9C-7CEE-4D6F-888A-A0F0FCC87060}" id="{47C2B933-3988-4F51-B25A-89669909EB7E}">
    <text>Mitochondrial activity</text>
  </threadedComment>
  <threadedComment ref="CW52" dT="2022-12-22T13:01:20.73" personId="{1BD24D9C-7CEE-4D6F-888A-A0F0FCC87060}" id="{CC2897BF-25C7-485C-A828-C4870E3B49A6}">
    <text>0.5%</text>
  </threadedComment>
  <threadedComment ref="DT52" dT="2022-12-22T13:25:39.66" personId="{1BD24D9C-7CEE-4D6F-888A-A0F0FCC87060}" id="{ECD0D758-7257-485F-8FFF-BC89A67C34DA}">
    <text>Leuko count, 1.4 fold phagocytizing
neutrophils (63%)</text>
  </threadedComment>
  <threadedComment ref="ED52" dT="2022-12-22T13:01:52.97" personId="{1BD24D9C-7CEE-4D6F-888A-A0F0FCC87060}" id="{1352B2AB-62DA-42C6-93F5-8CF1D576FD5B}">
    <text>Minimal, a -0.021 change alone but greatly enhances other CPAs cryoscopic point (by 0.03-0.4)</text>
  </threadedComment>
  <threadedComment ref="EF52" dT="2022-12-22T12:00:22.41" personId="{1BD24D9C-7CEE-4D6F-888A-A0F0FCC87060}" id="{A5E3A768-F2F2-4B11-BC61-C63286A95479}">
    <text>Like FucoPol in POM. The shift in the crystallization
temperature of water in cells towards the lower tem-
perature range at the primary stages of cooling is
known to contribute to the gradual freezing of water
followed by the formation of a fine granular and,
therefore, less brittle ice structure (Belous and Grish-
chenko, 1994)</text>
  </threadedComment>
  <threadedComment ref="CA54" dT="2022-12-23T12:35:14.60" personId="{1BD24D9C-7CEE-4D6F-888A-A0F0FCC87060}" id="{EF92CAC9-722A-4B6A-915A-17BAD9218D0B}">
    <text>96.10 in EPS</text>
  </threadedComment>
  <threadedComment ref="CH54" dT="2022-12-23T12:35:22.21" personId="{1BD24D9C-7CEE-4D6F-888A-A0F0FCC87060}" id="{5C1FCEAB-912C-40B8-B26B-4D097D486F68}">
    <text>58.3% in EPS</text>
  </threadedComment>
  <threadedComment ref="DT54" dT="2022-12-23T14:58:00.98" personId="{1BD24D9C-7CEE-4D6F-888A-A0F0FCC87060}" id="{9D0B03EF-D51B-48EF-A1D2-B18EE68F27E2}">
    <text>Equals that of 20% glycerol.
1.19-fold in S. aureus, 96% survival</text>
  </threadedComment>
  <threadedComment ref="DX54" dT="2022-12-23T14:56:35.52" personId="{1BD24D9C-7CEE-4D6F-888A-A0F0FCC87060}" id="{B5438FAA-7DFD-42D7-BFFE-B096794BBB92}">
    <text>And S. aureus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ciencedirect.com/science/article/abs/pii/S0144861711009829" TargetMode="External"/><Relationship Id="rId21" Type="http://schemas.openxmlformats.org/officeDocument/2006/relationships/hyperlink" Target="https://www.nature.com/articles/srep18435" TargetMode="External"/><Relationship Id="rId42" Type="http://schemas.openxmlformats.org/officeDocument/2006/relationships/hyperlink" Target="https://pubmed.ncbi.nlm.nih.gov/1544904/" TargetMode="External"/><Relationship Id="rId63" Type="http://schemas.openxmlformats.org/officeDocument/2006/relationships/hyperlink" Target="https://www.sciencedirect.com/science/article/abs/pii/S0144861709000162" TargetMode="External"/><Relationship Id="rId84" Type="http://schemas.openxmlformats.org/officeDocument/2006/relationships/hyperlink" Target="https://link.springer.com/article/10.1007/s00284-015-0981-9" TargetMode="External"/><Relationship Id="rId138" Type="http://schemas.openxmlformats.org/officeDocument/2006/relationships/hyperlink" Target="https://cmjournal.biomedcentral.com/articles/10.1186/s13020-016-0114-9" TargetMode="External"/><Relationship Id="rId159" Type="http://schemas.openxmlformats.org/officeDocument/2006/relationships/hyperlink" Target="https://pdf.sciencedirectassets.com/271345/1-s2.0-S0144861713X00177/1-s2.0-S0144861713012150/main.pdf?X-Amz-Security-Token=IQoJb3JpZ2luX2VjEDsaCXVzLWVhc3QtMSJIMEYCIQDRJnpvYQQ71%2FVuUf6O%2B%2BC7LAW%2FqH%2B0VKisj6yiRz3rWQIhAK6foQGeZxAHXcayvxZS26knYRLkteWo8b3XcwGBeOseKswECHQQBRoMMDU5MDAzNTQ2ODY1IgxcFcFI%2Fjy5aMesowgqqQTUTRM4DQcs1lKP5Y55XqmOIxTk8ARATqpxZnJvMtud0Tro0gKHOQ9Fs5o5om7Wy0s4rY52ELVEw%2Bs6M44Pd2BussVZAKETwa2qpKwpImu%2BKJciteeSVqTaHGU%2BA3szuc%2FlL8Txa33CexdH%2Be2fI3VjAmRvwnD0%2BMAime0IugHzO%2B7iOuJIViCAHJkHn0cnyKfP93e1A87i0VpdOgtEJKWKHga0keu%2Bx4tVceZR%2BB%2FgYOU3xe6M0RDLFkEtfseGOw2t7Nge4ogDe2ot6zOnTPvbDixbejBRlr42nUYYrNf5IDubQ9F4s7JJfFpchfym1quGoD6elYzkJzt0oh8zMMEtQaaI%2FqqMteRDTqa5WP5ppm2LZoOoXbig2IFIgvFYb2dPVk30Y5o%2ByHnbB02JE0Fk7GJLcebl4mm9242Ub27ZodgYdqFi7ApKD%2FxkVgCQTayOgvZ3zhmKmr60wLDrGaRMKKpyLEqf9xzq7Db%2BJiWAndwY%2FdXdZLgHpo1mV5RhgD2pgiMUC5Z92MHTGnrIRSaeC5bP0WSrcTNL5wn80FD2cJFkEn1vYKnUhqv5yghGGjmEWbZM9ZwbdIqlSqbTyL3jQzhn%2B%2FRj7O15R2oCgQRprQs6bVh5kIy17Gq6QsuDCS0RBuZOgWHjWO2tpqIaMahe5elmE%2BKRtfYaraWGuXugNax3O7zxfqOp6jLFW5NTBjUAWAldaQ2to7XzFvPQZRBmKAmh40HI36nZML%2Bhhp0GOqgBKOzxh889kLcWyA%2FgMMsHjLQ7Vbzm9bLyOrlkK0vB72WeZDxoCRQ1BXiDyeotG9QJL8wjpPEBKncgrnHr8xUQ%2BjriNguR4lo6l%2FFW9BsIlO5%2BbyHCsCoE3ZAWzuTZ7EJeMp4jlUOxIGKMc1%2F0jnXIOeBV4yLJE5EurnTlmw%2BG7EzZsNC5ynFn%2FjCRGT7j1WJks7HCQk9hBzXgzwG1ztCQFnhoCahAvKzp&amp;X-Amz-Algorithm=AWS4-HMAC-SHA256&amp;X-Amz-Date=20221220T111839Z&amp;X-Amz-SignedHeaders=host&amp;X-Amz-Expires=300&amp;X-Amz-Credential=ASIAQ3PHCVTY3LFZE2VE%2F20221220%2Fus-east-1%2Fs3%2Faws4_request&amp;X-Amz-Signature=6c07b9c8b4900867f37878c3a413997389c658c182bf442f81a28e5ef2fb8d19&amp;hash=afaed11f8f3a34fd0e36cdc2e7804eb200c5de43605a2edcc7d316a716fa97d1&amp;host=68042c943591013ac2b2430a89b270f6af2c76d8dfd086a07176afe7c76c2c61&amp;pii=S0144861713012150&amp;tid=spdf-97b83423-abf2-4c5a-8081-4e2534f5e6ab&amp;sid=c97bc27e9fd7c34e385a63840e3804f3ad50gxrqb&amp;type=client&amp;ua=4d560653080756045002&amp;rr=77c7fa7d1f91ff24" TargetMode="External"/><Relationship Id="rId170" Type="http://schemas.openxmlformats.org/officeDocument/2006/relationships/hyperlink" Target="https://www.degruyter.com/document/doi/10.1515/jcim-2013-0001/html?lang=de" TargetMode="External"/><Relationship Id="rId107" Type="http://schemas.openxmlformats.org/officeDocument/2006/relationships/hyperlink" Target="https://link.springer.com/article/10.1007/BF02787859" TargetMode="External"/><Relationship Id="rId11" Type="http://schemas.openxmlformats.org/officeDocument/2006/relationships/hyperlink" Target="https://pubmed.ncbi.nlm.nih.gov/29180360/" TargetMode="External"/><Relationship Id="rId32" Type="http://schemas.openxmlformats.org/officeDocument/2006/relationships/hyperlink" Target="https://www.sciencedirect.com/science/article/pii/S0011224018301949" TargetMode="External"/><Relationship Id="rId53" Type="http://schemas.openxmlformats.org/officeDocument/2006/relationships/hyperlink" Target="https://juniperpublishers.com/aibm/AIBM.MS.ID.555635.php" TargetMode="External"/><Relationship Id="rId74" Type="http://schemas.openxmlformats.org/officeDocument/2006/relationships/hyperlink" Target="https://pubmed.ncbi.nlm.nih.gov/16052372/" TargetMode="External"/><Relationship Id="rId128" Type="http://schemas.openxmlformats.org/officeDocument/2006/relationships/hyperlink" Target="https://pubmed.ncbi.nlm.nih.gov/23639581/" TargetMode="External"/><Relationship Id="rId149" Type="http://schemas.openxmlformats.org/officeDocument/2006/relationships/hyperlink" Target="https://sci-hub.ee/10.1089/bio.2014.0077" TargetMode="External"/><Relationship Id="rId5" Type="http://schemas.openxmlformats.org/officeDocument/2006/relationships/hyperlink" Target="https://pubs.acs.org/doi/10.1021/ja5075954" TargetMode="External"/><Relationship Id="rId95" Type="http://schemas.openxmlformats.org/officeDocument/2006/relationships/hyperlink" Target="https://www.sciencedirect.com/science/article/abs/pii/S0144861709003075" TargetMode="External"/><Relationship Id="rId160" Type="http://schemas.openxmlformats.org/officeDocument/2006/relationships/hyperlink" Target="https://sci-hub.ee/https:/www.sciencedirect.com/science/article/pii/S0144861710000767" TargetMode="External"/><Relationship Id="rId22" Type="http://schemas.openxmlformats.org/officeDocument/2006/relationships/hyperlink" Target="https://journals.asm.org/doi/10.1128/AEM.01801-12" TargetMode="External"/><Relationship Id="rId43" Type="http://schemas.openxmlformats.org/officeDocument/2006/relationships/hyperlink" Target="https://febs.onlinelibrary.wiley.com/doi/full/10.1046/j.0014-2956.2001.02435.x" TargetMode="External"/><Relationship Id="rId64" Type="http://schemas.openxmlformats.org/officeDocument/2006/relationships/hyperlink" Target="https://academic.oup.com/jimb/article/30/2/95/5992227" TargetMode="External"/><Relationship Id="rId118" Type="http://schemas.openxmlformats.org/officeDocument/2006/relationships/hyperlink" Target="https://pubs.acs.org/doi/10.1021/es0508368" TargetMode="External"/><Relationship Id="rId139" Type="http://schemas.openxmlformats.org/officeDocument/2006/relationships/hyperlink" Target="https://www.sciencedirect.com/science/article/pii/S0031942202000407?casa_token=wcJar0SiarMAAAAA:-EchevIY8oKJ8GeX48VpcljlpvOUXrC1dvkVl8q2FGWEab0v4CuSJy5uDneQTxvqrUmb4urz_ao" TargetMode="External"/><Relationship Id="rId85" Type="http://schemas.openxmlformats.org/officeDocument/2006/relationships/hyperlink" Target="https://sfamjournals.onlinelibrary.wiley.com/doi/full/10.1111/jam.12422" TargetMode="External"/><Relationship Id="rId150" Type="http://schemas.openxmlformats.org/officeDocument/2006/relationships/hyperlink" Target="https://link.springer.com/article/10.1007/s10541-005-0196-y" TargetMode="External"/><Relationship Id="rId171" Type="http://schemas.openxmlformats.org/officeDocument/2006/relationships/hyperlink" Target="https://sci-hub.ee/https:/www.sciencedirect.com/science/article/abs/pii/S0923250802013724" TargetMode="External"/><Relationship Id="rId12" Type="http://schemas.openxmlformats.org/officeDocument/2006/relationships/hyperlink" Target="https://pubmed.ncbi.nlm.nih.gov/29180360/" TargetMode="External"/><Relationship Id="rId33" Type="http://schemas.openxmlformats.org/officeDocument/2006/relationships/hyperlink" Target="https://www.ncbi.nlm.nih.gov/pmc/articles/PMC8224660/pdf/animals-11-01506.pdf" TargetMode="External"/><Relationship Id="rId108" Type="http://schemas.openxmlformats.org/officeDocument/2006/relationships/hyperlink" Target="https://www.sciencedirect.com/science/article/abs/pii/S0923250806001288" TargetMode="External"/><Relationship Id="rId129" Type="http://schemas.openxmlformats.org/officeDocument/2006/relationships/hyperlink" Target="https://www.sciencedirect.com/science/article/pii/S0011224017302894?dgcid=raven_sd_recommender_email" TargetMode="External"/><Relationship Id="rId54" Type="http://schemas.openxmlformats.org/officeDocument/2006/relationships/hyperlink" Target="https://link.springer.com/article/10.1007/s12010-013-0348-2" TargetMode="External"/><Relationship Id="rId75" Type="http://schemas.openxmlformats.org/officeDocument/2006/relationships/hyperlink" Target="https://pubmed.ncbi.nlm.nih.gov/16052372/" TargetMode="External"/><Relationship Id="rId96" Type="http://schemas.openxmlformats.org/officeDocument/2006/relationships/hyperlink" Target="https://www.sciencedirect.com/science/article/abs/pii/S0144861712004110" TargetMode="External"/><Relationship Id="rId140" Type="http://schemas.openxmlformats.org/officeDocument/2006/relationships/hyperlink" Target="https://pubmed.ncbi.nlm.nih.gov/18841801/" TargetMode="External"/><Relationship Id="rId161" Type="http://schemas.openxmlformats.org/officeDocument/2006/relationships/hyperlink" Target="https://pubmed.ncbi.nlm.nih.gov/26077771/" TargetMode="External"/><Relationship Id="rId6" Type="http://schemas.openxmlformats.org/officeDocument/2006/relationships/hyperlink" Target="https://pubmed.ncbi.nlm.nih.gov/19190702/" TargetMode="External"/><Relationship Id="rId23" Type="http://schemas.openxmlformats.org/officeDocument/2006/relationships/hyperlink" Target="https://www.sciencedirect.com/science/article/abs/pii/S014486172100148X" TargetMode="External"/><Relationship Id="rId28" Type="http://schemas.openxmlformats.org/officeDocument/2006/relationships/hyperlink" Target="https://pubmed.ncbi.nlm.nih.gov/12092845/" TargetMode="External"/><Relationship Id="rId49" Type="http://schemas.openxmlformats.org/officeDocument/2006/relationships/hyperlink" Target="https://link.springer.com/article/10.1007/s00792-018-1032-9" TargetMode="External"/><Relationship Id="rId114" Type="http://schemas.openxmlformats.org/officeDocument/2006/relationships/hyperlink" Target="https://link.springer.com/article/10.1007/s10529-004-3187-y" TargetMode="External"/><Relationship Id="rId119" Type="http://schemas.openxmlformats.org/officeDocument/2006/relationships/hyperlink" Target="https://pubs.acs.org/doi/10.1021/es0508368" TargetMode="External"/><Relationship Id="rId44" Type="http://schemas.openxmlformats.org/officeDocument/2006/relationships/hyperlink" Target="https://pubmed.ncbi.nlm.nih.gov/21557359/" TargetMode="External"/><Relationship Id="rId60" Type="http://schemas.openxmlformats.org/officeDocument/2006/relationships/hyperlink" Target="https://www.sciencedirect.com/science/article/pii/S0021925820512155" TargetMode="External"/><Relationship Id="rId65" Type="http://schemas.openxmlformats.org/officeDocument/2006/relationships/hyperlink" Target="https://journals.asm.org/doi/10.1128/aem.62.9.3265-3269.1996" TargetMode="External"/><Relationship Id="rId81" Type="http://schemas.openxmlformats.org/officeDocument/2006/relationships/hyperlink" Target="https://pubmed.ncbi.nlm.nih.gov/16052372/" TargetMode="External"/><Relationship Id="rId86" Type="http://schemas.openxmlformats.org/officeDocument/2006/relationships/hyperlink" Target="https://link.springer.com/article/10.1007/s00284-013-0327-4" TargetMode="External"/><Relationship Id="rId130" Type="http://schemas.openxmlformats.org/officeDocument/2006/relationships/hyperlink" Target="https://sci-hub.ee/https:/www.sciencedirect.com/science/article/pii/S002364381630408X" TargetMode="External"/><Relationship Id="rId135" Type="http://schemas.openxmlformats.org/officeDocument/2006/relationships/hyperlink" Target="https://www.hindawi.com/journals/bmri/2018/6285134/" TargetMode="External"/><Relationship Id="rId151" Type="http://schemas.openxmlformats.org/officeDocument/2006/relationships/hyperlink" Target="https://link.springer.com/article/10.1134/S1068162007010050" TargetMode="External"/><Relationship Id="rId156" Type="http://schemas.openxmlformats.org/officeDocument/2006/relationships/hyperlink" Target="https://sci-hub.ee/10.1089/bio.2018.0066" TargetMode="External"/><Relationship Id="rId177" Type="http://schemas.openxmlformats.org/officeDocument/2006/relationships/comments" Target="../comments2.xml"/><Relationship Id="rId172" Type="http://schemas.openxmlformats.org/officeDocument/2006/relationships/hyperlink" Target="https://sci-hub.ee/https:/www.ncbi.nlm.nih.gov/pubmed/24174310" TargetMode="External"/><Relationship Id="rId13" Type="http://schemas.openxmlformats.org/officeDocument/2006/relationships/hyperlink" Target="https://pubmed.ncbi.nlm.nih.gov/29180360/" TargetMode="External"/><Relationship Id="rId18" Type="http://schemas.openxmlformats.org/officeDocument/2006/relationships/hyperlink" Target="http://aosocean.com/en/article/id/20060611" TargetMode="External"/><Relationship Id="rId39" Type="http://schemas.openxmlformats.org/officeDocument/2006/relationships/hyperlink" Target="https://pubmed.ncbi.nlm.nih.gov/11157240/" TargetMode="External"/><Relationship Id="rId109" Type="http://schemas.openxmlformats.org/officeDocument/2006/relationships/hyperlink" Target="https://www.sciencedirect.com/science/article/abs/pii/S0923250806001288" TargetMode="External"/><Relationship Id="rId34" Type="http://schemas.openxmlformats.org/officeDocument/2006/relationships/hyperlink" Target="https://sci-hub.ee/10.1039/C004090H" TargetMode="External"/><Relationship Id="rId50" Type="http://schemas.openxmlformats.org/officeDocument/2006/relationships/hyperlink" Target="https://link.springer.com/article/10.1007/s00792-018-1032-9" TargetMode="External"/><Relationship Id="rId55" Type="http://schemas.openxmlformats.org/officeDocument/2006/relationships/hyperlink" Target="https://www.sciencedirect.com/science/article/abs/pii/S1359511314000117" TargetMode="External"/><Relationship Id="rId76" Type="http://schemas.openxmlformats.org/officeDocument/2006/relationships/hyperlink" Target="https://pubmed.ncbi.nlm.nih.gov/16052372/" TargetMode="External"/><Relationship Id="rId97" Type="http://schemas.openxmlformats.org/officeDocument/2006/relationships/hyperlink" Target="https://www.sciencedirect.com/science/article/abs/pii/S014486179700129X" TargetMode="External"/><Relationship Id="rId104" Type="http://schemas.openxmlformats.org/officeDocument/2006/relationships/hyperlink" Target="https://sfamjournals.onlinelibrary.wiley.com/doi/10.1111/j.1365-2672.2008.03789.x" TargetMode="External"/><Relationship Id="rId120" Type="http://schemas.openxmlformats.org/officeDocument/2006/relationships/hyperlink" Target="https://www.ncbi.nlm.nih.gov/pmc/articles/PMC2849256/pdf/2101-09.pdf" TargetMode="External"/><Relationship Id="rId125" Type="http://schemas.openxmlformats.org/officeDocument/2006/relationships/hyperlink" Target="https://sci-hub.ee/https:/www.sciencedirect.com/science/article/abs/pii/S0144861710000640" TargetMode="External"/><Relationship Id="rId141" Type="http://schemas.openxmlformats.org/officeDocument/2006/relationships/hyperlink" Target="https://onlinelibrary.wiley.com/doi/abs/10.1002/ptr.1869?casa_token=FSJ0BZNQeCoAAAAA:dzGkh-FfsaynxFhBIDaCRnX_JZBAm9js4EmE_6vdHBgVu8WrMFi6NmZ9Bu7eCwS2f1wKmW_Q2Rbahicq" TargetMode="External"/><Relationship Id="rId146" Type="http://schemas.openxmlformats.org/officeDocument/2006/relationships/hyperlink" Target="https://sci-hub.ee/10.1089/bio.2014.0077" TargetMode="External"/><Relationship Id="rId167" Type="http://schemas.openxmlformats.org/officeDocument/2006/relationships/hyperlink" Target="https://www.liebertpub.com/doi/abs/10.1089/bio.2021.0004" TargetMode="External"/><Relationship Id="rId7" Type="http://schemas.openxmlformats.org/officeDocument/2006/relationships/hyperlink" Target="https://pubmed.ncbi.nlm.nih.gov/27842835/" TargetMode="External"/><Relationship Id="rId71" Type="http://schemas.openxmlformats.org/officeDocument/2006/relationships/hyperlink" Target="https://www.sciencedirect.com/science/article/pii/S1567576912000616~" TargetMode="External"/><Relationship Id="rId92" Type="http://schemas.openxmlformats.org/officeDocument/2006/relationships/hyperlink" Target="https://www.sciencedirect.com/science/article/abs/pii/S1369703X14001867" TargetMode="External"/><Relationship Id="rId162" Type="http://schemas.openxmlformats.org/officeDocument/2006/relationships/hyperlink" Target="https://pdf.sciencedirectassets.com/271144/1-s2.0-S0926669021X00131/1-s2.0-S0926669021008505/main.pdf?X-Amz-Security-Token=IQoJb3JpZ2luX2VjEFQaCXVzLWVhc3QtMSJHMEUCIQCd0o2i1ynmzHhUfzmyIjpPlwtagkO3F7WMRDR6YmGg6QIgH%2Fy%2B%2BDiCHPe4YDFBIiVA5G3WT9MHMalj%2BjBO04Qu9DMq1QQIjP%2F%2F%2F%2F%2F%2F%2F%2F%2F%2FARAFGgwwNTkwMDM1NDY4NjUiDJSdiFdajuE%2BcDhcaSqpBE4%2Bo7WCwr%2BHUWWhrH0WMjwC8x6qxV%2Ftayar8TagVvURHYwDQR94ofgtFmF4JX%2BwS0S%2FaDQBjanM6C%2F69yVF9OCSMYrDuN%2BVUH6%2FCRJFGx2sdaK1AHs54Fob0HoWu%2Bv6hgHUz5su4VBdk2U2bVhlXsSSl6gt6dIeBDPVn04mOyy2o6IJh03ey7FpcF6tfXaUBFKIhHpUyHGA601%2B%2F8rule6YFdXKy21WKh18WS9cmfmvmSj7siRcbXoz7LmSdQmcKBpESo75UeJN6Ng%2BOITocmnWm4P7465pTI6hrJydYzSRLydNBRLlLoqtXKDhkkEBrLFBjIb9gKukjHcN4h4YQb2V3s8MUpMx6Pr0X3xzaxBqh%2F3wM7g8R3C57S5CGGr28w640sBehgVteO4%2Bbw5Oj4YzgSdV6fclEdZa1t7IS2zpakruDLmsz0LZEv4ENrTI%2FNi0ZroV7mQuxu1%2Bhb92ww%2B17cliTH5808bqq4SKAv%2F8SdcodW1BBQlBT6nHaC3yKiNyHS%2FAjc9BVvJSkbHw5h%2BaJmrC6FHsjiLIXsvDNct9ebLCPKLUb%2BW9HqRekHjPzbyW1WOoFE3QDG3dmEqA73J6cbqrIO7Aqsxm43pd3YeqXG%2BBBB2TTOr%2FdxOAhi4JXIoNls5oYvlXiPa5koJ%2FYMeE9hMvmPfmHJJyMrH2uXrWNGFoNKPA2g4suXbp%2F%2Beew38Fx8PwkiiKF9TogVEu01C8mNqbl6H7%2BoowvNiLnQY6qQGXY3Ms%2FITuykW6cecCmt1zmztTVf7BUzvr14ynSSpHimglRBivPNhp3tbxQiUMsTUhFJaw2KUY0u4UsNmxuWMuyAOdKIVWiFGepk%2B%2Fz%2F4LjTyaoWBWgRqbF4rKVRaJh6XIIeXkz6jkmUx0oxxMa8gAMgVtMMP7LnMWFm7IKI5MkKhBqDfxYGLifIwktZpqM2h6dwbOq1bMa0SjnJEKDzA1iWg2ATI9E2dl&amp;X-Amz-Algorithm=AWS4-HMAC-SHA256&amp;X-Amz-Date=20221221T114712Z&amp;X-Amz-SignedHeaders=host&amp;X-Amz-Expires=300&amp;X-Amz-Credential=ASIAQ3PHCVTY6RA42GV6%2F20221221%2Fus-east-1%2Fs3%2Faws4_request&amp;X-Amz-Signature=5e656d40b0e7ec237d667b176395f8416140eb2f3ec8517aa6439667f6d49e0f&amp;hash=58b3b144f76306c026e4055eebbd5a284a35cf92f05790ca80f99e4d279db8b8&amp;host=68042c943591013ac2b2430a89b270f6af2c76d8dfd086a07176afe7c76c2c61&amp;pii=S0926669021008505&amp;tid=spdf-9c1ff160-8f4d-4936-b677-678fbc2fda75&amp;sid=95d61a4c7b8ed146ff4a1e64606407e89742gxrqb&amp;type=client&amp;ua=4d560154585703540300&amp;rr=77d061b4bda88672" TargetMode="External"/><Relationship Id="rId2" Type="http://schemas.openxmlformats.org/officeDocument/2006/relationships/hyperlink" Target="https://pubmed.ncbi.nlm.nih.gov/25498731/" TargetMode="External"/><Relationship Id="rId29" Type="http://schemas.openxmlformats.org/officeDocument/2006/relationships/hyperlink" Target="https://www.pnas.org/doi/full/10.1073/pnas.0909872106" TargetMode="External"/><Relationship Id="rId24" Type="http://schemas.openxmlformats.org/officeDocument/2006/relationships/hyperlink" Target="https://www.mdpi.com/2073-4360/13/18/3020" TargetMode="External"/><Relationship Id="rId40" Type="http://schemas.openxmlformats.org/officeDocument/2006/relationships/hyperlink" Target="https://pubmed.ncbi.nlm.nih.gov/11322892/" TargetMode="External"/><Relationship Id="rId45" Type="http://schemas.openxmlformats.org/officeDocument/2006/relationships/hyperlink" Target="https://pubmed.ncbi.nlm.nih.gov/1544904/" TargetMode="External"/><Relationship Id="rId66" Type="http://schemas.openxmlformats.org/officeDocument/2006/relationships/hyperlink" Target="https://www.tandfonline.com/doi/full/10.1080/15321819.2015.1126602" TargetMode="External"/><Relationship Id="rId87" Type="http://schemas.openxmlformats.org/officeDocument/2006/relationships/hyperlink" Target="https://sfamjournals.onlinelibrary.wiley.com/doi/10.1111/j.1365-2672.2012.05272.x" TargetMode="External"/><Relationship Id="rId110" Type="http://schemas.openxmlformats.org/officeDocument/2006/relationships/hyperlink" Target="https://www.sciencedirect.com/science/article/abs/pii/S0923250806001288" TargetMode="External"/><Relationship Id="rId115" Type="http://schemas.openxmlformats.org/officeDocument/2006/relationships/hyperlink" Target="https://febs.onlinelibrary.wiley.com/doi/full/10.1046/j.1432-1327.1999.00672.x" TargetMode="External"/><Relationship Id="rId131" Type="http://schemas.openxmlformats.org/officeDocument/2006/relationships/hyperlink" Target="https://pubmed.ncbi.nlm.nih.gov/26453849/" TargetMode="External"/><Relationship Id="rId136" Type="http://schemas.openxmlformats.org/officeDocument/2006/relationships/hyperlink" Target="https://www.sciencedirect.com/science/article/pii/S0141813014002980?casa_token=bkm4xBROzbAAAAAA:l8CL7csw2pno7CjIQH1EumUotsjrskc1f6gdOuHaLmN525XoUDuRFKu549O8SFwUo5ZNSD-OQYc" TargetMode="External"/><Relationship Id="rId157" Type="http://schemas.openxmlformats.org/officeDocument/2006/relationships/hyperlink" Target="https://sci-hub.ee/10.1089/bio.2018.0066" TargetMode="External"/><Relationship Id="rId61" Type="http://schemas.openxmlformats.org/officeDocument/2006/relationships/hyperlink" Target="https://www.sciencedirect.com/science/article/abs/pii/S0165247809000625" TargetMode="External"/><Relationship Id="rId82" Type="http://schemas.openxmlformats.org/officeDocument/2006/relationships/hyperlink" Target="https://journals.asm.org/doi/10.1128/aem.50.4.837-845.1985" TargetMode="External"/><Relationship Id="rId152" Type="http://schemas.openxmlformats.org/officeDocument/2006/relationships/hyperlink" Target="https://onlinelibrary.wiley.com/doi/abs/10.1002/ptr.1789?casa_token=NhNqkNp9VQ0AAAAA:Xt9wSIpt5MjPgnGO6jwY_KPUd3kgLmGzNqx3I2cNagMZ153hwDPWs-bKOdWfidjWsYL8RAufH4Jop-Vj" TargetMode="External"/><Relationship Id="rId173" Type="http://schemas.openxmlformats.org/officeDocument/2006/relationships/hyperlink" Target="https://pubmed.ncbi.nlm.nih.gov/21557359/" TargetMode="External"/><Relationship Id="rId19" Type="http://schemas.openxmlformats.org/officeDocument/2006/relationships/hyperlink" Target="https://koreascience.kr/article/JAKO200709906349151.pdf" TargetMode="External"/><Relationship Id="rId14" Type="http://schemas.openxmlformats.org/officeDocument/2006/relationships/hyperlink" Target="https://link.springer.com/article/10.1007/s11356-017-0851-z" TargetMode="External"/><Relationship Id="rId30" Type="http://schemas.openxmlformats.org/officeDocument/2006/relationships/hyperlink" Target="https://pubmed.ncbi.nlm.nih.gov/16884744/" TargetMode="External"/><Relationship Id="rId35" Type="http://schemas.openxmlformats.org/officeDocument/2006/relationships/hyperlink" Target="https://pubmed.ncbi.nlm.nih.gov/11538146/" TargetMode="External"/><Relationship Id="rId56" Type="http://schemas.openxmlformats.org/officeDocument/2006/relationships/hyperlink" Target="https://sfamjournals.onlinelibrary.wiley.com/doi/10.1111/jam.12944" TargetMode="External"/><Relationship Id="rId77" Type="http://schemas.openxmlformats.org/officeDocument/2006/relationships/hyperlink" Target="https://pubmed.ncbi.nlm.nih.gov/16052372/" TargetMode="External"/><Relationship Id="rId100" Type="http://schemas.openxmlformats.org/officeDocument/2006/relationships/hyperlink" Target="https://link.springer.com/article/10.1007/s00253-010-2886-7" TargetMode="External"/><Relationship Id="rId105" Type="http://schemas.openxmlformats.org/officeDocument/2006/relationships/hyperlink" Target="https://sfamjournals.onlinelibrary.wiley.com/doi/10.1111/j.1365-2672.2008.03789.x" TargetMode="External"/><Relationship Id="rId126" Type="http://schemas.openxmlformats.org/officeDocument/2006/relationships/hyperlink" Target="https://www.frontiersin.org/articles/10.3389/fphar.2020.00349/full" TargetMode="External"/><Relationship Id="rId147" Type="http://schemas.openxmlformats.org/officeDocument/2006/relationships/hyperlink" Target="https://sci-hub.ee/10.1089/bio.2014.0077" TargetMode="External"/><Relationship Id="rId168" Type="http://schemas.openxmlformats.org/officeDocument/2006/relationships/hyperlink" Target="https://link.springer.com/article/10.1134/S1062359020010124" TargetMode="External"/><Relationship Id="rId8" Type="http://schemas.openxmlformats.org/officeDocument/2006/relationships/hyperlink" Target="https://pubmed.ncbi.nlm.nih.gov/28161737/" TargetMode="External"/><Relationship Id="rId51" Type="http://schemas.openxmlformats.org/officeDocument/2006/relationships/hyperlink" Target="https://www.sciencedirect.com/science/article/pii/S0144861716310049" TargetMode="External"/><Relationship Id="rId72" Type="http://schemas.openxmlformats.org/officeDocument/2006/relationships/hyperlink" Target="https://www.microbiologyresearch.org/content/journal/micro/10.1099/mic.0.2006/003327-0" TargetMode="External"/><Relationship Id="rId93" Type="http://schemas.openxmlformats.org/officeDocument/2006/relationships/hyperlink" Target="https://link.springer.com/article/10.1007/s00253-010-3055-8" TargetMode="External"/><Relationship Id="rId98" Type="http://schemas.openxmlformats.org/officeDocument/2006/relationships/hyperlink" Target="https://www.mdpi.com/1420-3049/17/6/7103" TargetMode="External"/><Relationship Id="rId121" Type="http://schemas.openxmlformats.org/officeDocument/2006/relationships/hyperlink" Target="https://www.ncbi.nlm.nih.gov/pmc/articles/PMC4515632/pdf/marinedrugs-13-04539.pdf" TargetMode="External"/><Relationship Id="rId142" Type="http://schemas.openxmlformats.org/officeDocument/2006/relationships/hyperlink" Target="https://www.sciencedirect.com/science/article/pii/S0301479715302334?via%3Dihub" TargetMode="External"/><Relationship Id="rId163" Type="http://schemas.openxmlformats.org/officeDocument/2006/relationships/hyperlink" Target="https://www.sciencedirect.com/science/article/pii/S0144861712009794?casa_token=a2HA-q_qZHgAAAAA:Urw_zVCUyGebtINXT5gwZksx4MatuukQjwDlGvy1L6rWjFbqpwEY2OhvuNQ-0B84wX4-iRHSsws" TargetMode="External"/><Relationship Id="rId3" Type="http://schemas.openxmlformats.org/officeDocument/2006/relationships/hyperlink" Target="https://onlinelibrary.wiley.com/doi/epdf/10.1111/rda.14191" TargetMode="External"/><Relationship Id="rId25" Type="http://schemas.openxmlformats.org/officeDocument/2006/relationships/hyperlink" Target="https://pubs.acs.org/doi/abs/10.1021/acsbiomaterials.2c00075" TargetMode="External"/><Relationship Id="rId46" Type="http://schemas.openxmlformats.org/officeDocument/2006/relationships/hyperlink" Target="https://chemistry-europe.onlinelibrary.wiley.com/doi/abs/10.1002/chem.200800117" TargetMode="External"/><Relationship Id="rId67" Type="http://schemas.openxmlformats.org/officeDocument/2006/relationships/hyperlink" Target="https://www.sciencedirect.com/science/article/pii/S1567576905001992" TargetMode="External"/><Relationship Id="rId116" Type="http://schemas.openxmlformats.org/officeDocument/2006/relationships/hyperlink" Target="https://www.sciencedirect.com/science/article/abs/pii/0168649696000037" TargetMode="External"/><Relationship Id="rId137" Type="http://schemas.openxmlformats.org/officeDocument/2006/relationships/hyperlink" Target="https://www.mdpi.com/1420-3049/21/8/1085" TargetMode="External"/><Relationship Id="rId158" Type="http://schemas.openxmlformats.org/officeDocument/2006/relationships/hyperlink" Target="https://sci-hub.ee/10.1089/bio.2018.0066" TargetMode="External"/><Relationship Id="rId20" Type="http://schemas.openxmlformats.org/officeDocument/2006/relationships/hyperlink" Target="https://www.tandfonline.com/doi/full/10.1080/10826068.2015.1015568" TargetMode="External"/><Relationship Id="rId41" Type="http://schemas.openxmlformats.org/officeDocument/2006/relationships/hyperlink" Target="https://www.sciencedirect.com/science/article/pii/S0008621503006268" TargetMode="External"/><Relationship Id="rId62" Type="http://schemas.openxmlformats.org/officeDocument/2006/relationships/hyperlink" Target="https://www.sciencedirect.com/science/article/abs/pii/S0723202000800740" TargetMode="External"/><Relationship Id="rId83" Type="http://schemas.openxmlformats.org/officeDocument/2006/relationships/hyperlink" Target="https://peerj.com/articles/4684/" TargetMode="External"/><Relationship Id="rId88" Type="http://schemas.openxmlformats.org/officeDocument/2006/relationships/hyperlink" Target="https://link.springer.com/article/10.1007/s00253-018-8901-0" TargetMode="External"/><Relationship Id="rId111" Type="http://schemas.openxmlformats.org/officeDocument/2006/relationships/hyperlink" Target="https://www.sciencedirect.com/science/article/abs/pii/S0923250806001288" TargetMode="External"/><Relationship Id="rId132" Type="http://schemas.openxmlformats.org/officeDocument/2006/relationships/hyperlink" Target="https://www.sciencedirect.com/science/article/pii/S0141813018307980?casa_token=WqybxFYMHyMAAAAA:ZifPAXhdaphC8ZZeCise3DmnoKrtNrK33H6I1_Qz6OLaXVSnZemll_jLQB45t0Jgw60O5e8K65w" TargetMode="External"/><Relationship Id="rId153" Type="http://schemas.openxmlformats.org/officeDocument/2006/relationships/hyperlink" Target="https://pubmed.ncbi.nlm.nih.gov/29734418/" TargetMode="External"/><Relationship Id="rId174" Type="http://schemas.openxmlformats.org/officeDocument/2006/relationships/hyperlink" Target="https://pubmed.ncbi.nlm.nih.gov/10758902/" TargetMode="External"/><Relationship Id="rId15" Type="http://schemas.openxmlformats.org/officeDocument/2006/relationships/hyperlink" Target="https://pubmed.ncbi.nlm.nih.gov/16000756/" TargetMode="External"/><Relationship Id="rId36" Type="http://schemas.openxmlformats.org/officeDocument/2006/relationships/hyperlink" Target="https://pubmed.ncbi.nlm.nih.gov/23193973/" TargetMode="External"/><Relationship Id="rId57" Type="http://schemas.openxmlformats.org/officeDocument/2006/relationships/hyperlink" Target="https://link.springer.com/article/10.1007/s00253-015-6388-5" TargetMode="External"/><Relationship Id="rId106" Type="http://schemas.openxmlformats.org/officeDocument/2006/relationships/hyperlink" Target="https://www.sciencedirect.com/science/article/abs/pii/S0960852406005864" TargetMode="External"/><Relationship Id="rId127" Type="http://schemas.openxmlformats.org/officeDocument/2006/relationships/hyperlink" Target="https://sci-hub.ee/10.1016/j.carres.2011.10.033" TargetMode="External"/><Relationship Id="rId10" Type="http://schemas.openxmlformats.org/officeDocument/2006/relationships/hyperlink" Target="https://pubmed.ncbi.nlm.nih.gov/29180360/" TargetMode="External"/><Relationship Id="rId31" Type="http://schemas.openxmlformats.org/officeDocument/2006/relationships/hyperlink" Target="https://www.jstage.jst.go.jp/article/bio/21/3/21_153/_article/-char/en" TargetMode="External"/><Relationship Id="rId52" Type="http://schemas.openxmlformats.org/officeDocument/2006/relationships/hyperlink" Target="https://www.sciencedirect.com/science/article/pii/S0144861716310049" TargetMode="External"/><Relationship Id="rId73" Type="http://schemas.openxmlformats.org/officeDocument/2006/relationships/hyperlink" Target="https://pubmed.ncbi.nlm.nih.gov/16052372/" TargetMode="External"/><Relationship Id="rId78" Type="http://schemas.openxmlformats.org/officeDocument/2006/relationships/hyperlink" Target="https://pubmed.ncbi.nlm.nih.gov/16052372/" TargetMode="External"/><Relationship Id="rId94" Type="http://schemas.openxmlformats.org/officeDocument/2006/relationships/hyperlink" Target="https://www.sciencedirect.com/science/article/abs/pii/S0960852410015324" TargetMode="External"/><Relationship Id="rId99" Type="http://schemas.openxmlformats.org/officeDocument/2006/relationships/hyperlink" Target="https://journals.plos.org/plosone/article?id=10.1371/journal.pone.0018514" TargetMode="External"/><Relationship Id="rId101" Type="http://schemas.openxmlformats.org/officeDocument/2006/relationships/hyperlink" Target="https://link.springer.com/article/10.1007/s00253-010-2886-7" TargetMode="External"/><Relationship Id="rId122" Type="http://schemas.openxmlformats.org/officeDocument/2006/relationships/hyperlink" Target="https://pubs.acs.org/doi/pdf/10.1021/acs.biomac.0c01659" TargetMode="External"/><Relationship Id="rId143" Type="http://schemas.openxmlformats.org/officeDocument/2006/relationships/hyperlink" Target="https://sci-hub.ee/10.1089/bio.2014.0077" TargetMode="External"/><Relationship Id="rId148" Type="http://schemas.openxmlformats.org/officeDocument/2006/relationships/hyperlink" Target="https://sci-hub.ee/10.1089/bio.2014.0077" TargetMode="External"/><Relationship Id="rId164" Type="http://schemas.openxmlformats.org/officeDocument/2006/relationships/hyperlink" Target="https://www.sciencedirect.com/science/article/pii/S0378874116314714?casa_token=jxusnd1W8MwAAAAA:FOBol54xPbjqQGsn88OO06Zry2MdWts_iGlZvYuYZ1JbRiL7C9gE-BpH_YHdDgF0mvHZpu-lDRY" TargetMode="External"/><Relationship Id="rId169" Type="http://schemas.openxmlformats.org/officeDocument/2006/relationships/hyperlink" Target="https://www.sciencedirect.com/science/article/pii/S0144861704001432?casa_token=Kd7WjG-3Wb4AAAAA:D4nkHzxVM7B5XBnct3sEAuAVznhJYFhdl811L39uhY_2pAUcWND6ky8cK4uu-pm2mGts86BFWzg" TargetMode="External"/><Relationship Id="rId4" Type="http://schemas.openxmlformats.org/officeDocument/2006/relationships/hyperlink" Target="https://www.cambridge.org/core/journals/antarctic-science/article/abs/isolation-characterization-and-optimization-of-epss-produced-by-a-coldadapted-marinobacter-isolate-from-antarctic-seawater/365170696110C794F85252F2047EEA59" TargetMode="External"/><Relationship Id="rId9" Type="http://schemas.openxmlformats.org/officeDocument/2006/relationships/hyperlink" Target="https://link.springer.com/article/10.1007/s00792-017-0950-2" TargetMode="External"/><Relationship Id="rId26" Type="http://schemas.openxmlformats.org/officeDocument/2006/relationships/hyperlink" Target="https://pubs.acs.org/doi/abs/10.1021/acsabm.1c00007" TargetMode="External"/><Relationship Id="rId47" Type="http://schemas.openxmlformats.org/officeDocument/2006/relationships/hyperlink" Target="https://www.ncbi.nlm.nih.gov/pmc/articles/PMC7026135/pdf/fmicb-10-03096.pdf" TargetMode="External"/><Relationship Id="rId68" Type="http://schemas.openxmlformats.org/officeDocument/2006/relationships/hyperlink" Target="https://link.springer.com/article/10.1023/A:1014891431233" TargetMode="External"/><Relationship Id="rId89" Type="http://schemas.openxmlformats.org/officeDocument/2006/relationships/hyperlink" Target="https://www.sciencedirect.com/science/article/abs/pii/S0144861716310402" TargetMode="External"/><Relationship Id="rId112" Type="http://schemas.openxmlformats.org/officeDocument/2006/relationships/hyperlink" Target="https://pubmed.ncbi.nlm.nih.gov/12910391/" TargetMode="External"/><Relationship Id="rId133" Type="http://schemas.openxmlformats.org/officeDocument/2006/relationships/hyperlink" Target="https://www.sciencedirect.com/science/article/pii/S0144861712004614?casa_token=KC-nM2kubXQAAAAA:0c509Ked_5SaA0HSvrzJYyUqWZP4K0A4tXspnq1FlAjqpfbIM9XinW6Lan0LM_e2v7YncV6STGc" TargetMode="External"/><Relationship Id="rId154" Type="http://schemas.openxmlformats.org/officeDocument/2006/relationships/hyperlink" Target="https://www.biotech-asia.org/vol6no1/oligosaccharides-structure-by-partial-acid-hydrolysis-from-rauwolfia-serpentina-benth-seeds-polysaccharide/" TargetMode="External"/><Relationship Id="rId175" Type="http://schemas.openxmlformats.org/officeDocument/2006/relationships/hyperlink" Target="https://sci-hub.ee/10.1099/ijs.0.02182-0" TargetMode="External"/><Relationship Id="rId16" Type="http://schemas.openxmlformats.org/officeDocument/2006/relationships/hyperlink" Target="https://pubmed.ncbi.nlm.nih.gov/16052372/" TargetMode="External"/><Relationship Id="rId37" Type="http://schemas.openxmlformats.org/officeDocument/2006/relationships/hyperlink" Target="https://www.sciencedirect.com/science/article/pii/S0008621511005830" TargetMode="External"/><Relationship Id="rId58" Type="http://schemas.openxmlformats.org/officeDocument/2006/relationships/hyperlink" Target="https://link.springer.com/article/10.1007/s12010-013-0680-6" TargetMode="External"/><Relationship Id="rId79" Type="http://schemas.openxmlformats.org/officeDocument/2006/relationships/hyperlink" Target="https://pubmed.ncbi.nlm.nih.gov/16052372/" TargetMode="External"/><Relationship Id="rId102" Type="http://schemas.openxmlformats.org/officeDocument/2006/relationships/hyperlink" Target="https://www.mdpi.com/1660-3397/8/8/2240" TargetMode="External"/><Relationship Id="rId123" Type="http://schemas.openxmlformats.org/officeDocument/2006/relationships/hyperlink" Target="https://www.researchgate.net/publication/364196264_The_structure_characterization_and_dual-activity_of_exopolysaccharide_produced_by_Bacillus_enclensis_AP-4_from_deep-sea_sediments/references" TargetMode="External"/><Relationship Id="rId144" Type="http://schemas.openxmlformats.org/officeDocument/2006/relationships/hyperlink" Target="https://sci-hub.ee/10.1089/bio.2014.0077" TargetMode="External"/><Relationship Id="rId90" Type="http://schemas.openxmlformats.org/officeDocument/2006/relationships/hyperlink" Target="https://www.mdpi.com/1420-3049/22/5/814" TargetMode="External"/><Relationship Id="rId165" Type="http://schemas.openxmlformats.org/officeDocument/2006/relationships/hyperlink" Target="https://pdf.sciencedirectassets.com/271345/1-s2.0-S0144861711X00152/1-s2.0-S0144861711008071/main.pdf?X-Amz-Security-Token=IQoJb3JpZ2luX2VjEFMaCXVzLWVhc3QtMSJIMEYCIQCxyR3Rbqg9UEKeRcZxOvmyfcNgQ7zUs4LC%2FYLaziG83wIhAJ6TsgPiS8pO68vzPSXJB2hOHpO1YTKNBn%2BN6MM5ewXSKtUECIz%2F%2F%2F%2F%2F%2F%2F%2F%2F%2FwEQBRoMMDU5MDAzNTQ2ODY1IgzAbvT2GXrr3Fknz%2F0qqQR1kfuDPyvQbbI4v6hlX63PODxb4LntyNh7P3qrfP2vR4pPRoozeXbpxaCzyWMsKyNT0%2F11GD0oiyh7kVQr6dQ7YqPzaQ6NvfxVx2v9XQJTPXA1KLUjbytnWBB%2FhVrUuzVXLUb8mdiXxf47dvhoFdksIEV1HZ5d8fbBaL5ROBIGEsjt1QScI2giNMzYKwgE%2BzzwDi%2BBmrPG%2BDDe2Fzd43Gcvv123uoq7hKGg3jdWvtEKRA6E%2BIu1xp1Zlje2u91DRAtJbJ5zNj1%2BoOMNGTqZ100YObFfOyuz49ZcvQuCeOls9EDDCwTF8HCfx%2FmOrnR8HLsbiSNOOuC%2BK8LbnG8GVvVV67dSIpaHC45Ifra8XARzQCQVaXvQiuGIZbO3SZIl9CbHQPf8LYcBd3JXsggQ4d5BcfY0v%2Bb5oyHUcKejlY2iw7aZtIq6ylErqxCTvX00mhoGzBQD2%2BP05zwbZW7qN0zaAsEiA2sol7YMhyNHUl82ooIVhX%2FII9LM5jkKXJ6xZnwnmlrQcEhebCPWsNHp3YYMRcas6WyoVZoAaNbLpJE05cXLvJ50OGWFcMyfHMunNPg2LpJppPM6%2BiXwcpWPEmekkq7sDgMRvXXfIwbCXRJufBm2gqF9wIoqGtu3ZTmGGLMZH1ErlYukmW5MWVp4dSy1RvfUWbKoPhM4p1T3sppmyVeyLnk0dHuEZ%2BZBVYoUAfy1tJhTYcIXudvhHmcGGhdmmx7Wi1MM87KMKrQi50GOqgB%2B3LwZiIK3%2B5hGBqgDmFxWpgN6bmteE6WSyuJxS0RAqtRNsbTOQN7WHkGe8NJqtcTycE3MoU%2BRTlekDmCXMuQZkcUM6sEZE3LZLznLn%2B%2FVmx7CbGZN0iKvUDij2DuWGIc2w0HufWtb8bAfkjLJvOlLE48IyMVuU5PDnrM2EqCyX06sK3xx%2FM%2B1dsBD%2FyqpotGosdAEI6sPY8Y0iR4S1Tm5EbX45CNinZG&amp;X-Amz-Algorithm=AWS4-HMAC-SHA256&amp;X-Amz-Date=20221221T114838Z&amp;X-Amz-SignedHeaders=host&amp;X-Amz-Expires=300&amp;X-Amz-Credential=ASIAQ3PHCVTYUPMUKWIE%2F20221221%2Fus-east-1%2Fs3%2Faws4_request&amp;X-Amz-Signature=483240c319c07c349325b7a35d500ba9a4887cfd33e887a32e6d505ed0203195&amp;hash=5fcabcd23cf981a76d4bee8eb5e68ad275fe6082cc8c5c1a8269cd75f0d1ac3c&amp;host=68042c943591013ac2b2430a89b270f6af2c76d8dfd086a07176afe7c76c2c61&amp;pii=S0144861711008071&amp;tid=spdf-3e8cf8c2-8601-4156-ab31-c1bbb21e518b&amp;sid=95d61a4c7b8ed146ff4a1e64606407e89742gxrqb&amp;type=client&amp;ua=4d560154585502590305&amp;rr=77d063c9ba058672" TargetMode="External"/><Relationship Id="rId27" Type="http://schemas.openxmlformats.org/officeDocument/2006/relationships/hyperlink" Target="https://www.sciencedirect.com/science/article/abs/pii/S0144861720306743?via%3Dihub" TargetMode="External"/><Relationship Id="rId48" Type="http://schemas.openxmlformats.org/officeDocument/2006/relationships/hyperlink" Target="https://www.sciencedirect.com/science/article/pii/S0308814622012663?casa_token=LWf7ZgXcNvcAAAAA:yeF5tZBYbwhAyKf5lTrfgkH2fRdhy2EMLAQ7o36rlU6fKTaTHQ6J5QsRWHkweVCrcJftpYR2hA" TargetMode="External"/><Relationship Id="rId69" Type="http://schemas.openxmlformats.org/officeDocument/2006/relationships/hyperlink" Target="https://www.sciencedirect.com/science/article/abs/pii/S0268005X18302327" TargetMode="External"/><Relationship Id="rId113" Type="http://schemas.openxmlformats.org/officeDocument/2006/relationships/hyperlink" Target="https://link.springer.com/article/10.1023/A:1008109501066" TargetMode="External"/><Relationship Id="rId134" Type="http://schemas.openxmlformats.org/officeDocument/2006/relationships/hyperlink" Target="https://www.sciencedirect.com/science/article/pii/S001122400900056X?casa_token=n-LznMHW-ssAAAAA:mCJv5QDU9p__r51yms1ZQwhcKhExLV0GXy4ff5nV9ELQ06h12vAqgMqJ0wVat6JQeezhb8PrrnM" TargetMode="External"/><Relationship Id="rId80" Type="http://schemas.openxmlformats.org/officeDocument/2006/relationships/hyperlink" Target="https://pubmed.ncbi.nlm.nih.gov/16052372/" TargetMode="External"/><Relationship Id="rId155" Type="http://schemas.openxmlformats.org/officeDocument/2006/relationships/hyperlink" Target="https://pdf.sciencedirectassets.com/271345/1-s2.0-S0144861700X00872/1-s2.0-S0144861701003460/main.pdf?X-Amz-Security-Token=IQoJb3JpZ2luX2VjEPP%2F%2F%2F%2F%2F%2F%2F%2F%2F%2FwEaCXVzLWVhc3QtMSJGMEQCIGWBmIA9bZkf%2Bf9m4%2BHazU6%2BurN5iFycu4lHuQvGJL%2FpAiB78Eb%2BuFsFwe1ig0Z7x4nun1OaPPpT%2BCgoLMgPvsmbCSrMBAgrEAUaDDA1OTAwMzU0Njg2NSIMR%2FWv6uugwPXcAduaKqkEO9lJZwytat95iuOwoZW00eBp0SAVktw3V8iszEg%2BJLvzUCuqWRSQw45LtqLL58pYjVCVeOObbv%2Bt1AVZMCadJNcQjBZzumcg0UuLw8Fh1rKYL%2FqLCO0NupyJCO9zJcbGTprO%2FzVWVFugivqlTx4CPLbE%2Bp9w%2BA7sZsJAuKVewKh9A0A8s1c5ShqYBbOwQcXrw6t3F%2F2tbIO9ejcrdYeg0%2FTNgk5L8xwx7P4pqd57EFjk5ovk83pd7OoXjNXh86eEiyfaR1%2FrCi%2B3R%2Bec1QHN25ThIZUk%2BdqiNOq%2FULJfxPfhppWb2u2RaX8JA9N35%2BfZxc7FPL0pcQJmKzY71O%2BGSyN5Jl9lhb7OVUft19y%2BH%2B4cB4loyqZtXPuZV%2Bv%2F54RGg4q7kKh9XH39rKtohnjJEPvAVzK7bFSTdKI5YSjXxpY30Ebq4gDTv8FwKY0v3oHrmW0yxLR%2BKSwcnbVQIGVCjJJv%2Bggv8NzjSoX5x7mxyfLDJKd%2BDRktpDbFdsUSc4sX%2F%2BcUWp0EjKGItihogUvXYTGlu4gRFtosozQyNMQvRhsJHsvk5q%2Fsa33c3tx2WbLHgFgTMmiK05FUthhQMdZnL%2Bpdp2BdwEuDAGG%2F12UtXfC69Fir2b4dZ89zA%2BKXfUU5FQkH9zRDm1qWIogqzzr3b93nghtWcvHucdS%2FPW%2FAudaUukWgs2sw6nub1Izb4yBH6zBqn%2FR0RfRhIerl0S7ts5K2s3mBm0OqkDCeqvacBjqqARLqK9Bc2sHFzFyVCAkVHjSF3vMyr3EdcUaGI9KS1KNhCPPi2TzKlvNWn69fpunk6rx%2F%2BPoBuHfQJcI1Z0cO9SRITTNUdi%2BP6A7AP8effOzBsykIXIAiGN%2BFg%2FGRFYW5fA%2FuNJ9P2OHc4%2BGfnSvAF6FqA2xbt6wrh%2FjO2lNBbd7hDS1DH8WV7AQ8urxmSmEU3KxYVPfCdBdoQn4GiiD3o5Fz%2FnJRKXQ2lGMj&amp;X-Amz-Algorithm=AWS4-HMAC-SHA256&amp;X-Amz-Date=20221217T112738Z&amp;X-Amz-SignedHeaders=host&amp;X-Amz-Expires=300&amp;X-Amz-Credential=ASIAQ3PHCVTY5GFUYPPO%2F20221217%2Fus-east-1%2Fs3%2Faws4_request&amp;X-Amz-Signature=d2878bc7f922472f8d5d360a43de7d693ed37ef3707373ef0942354fe2e77ce9&amp;hash=6ecac4f43e7ea1862a2bbedb7680de9f0e0491c8dfab2678a689da72f81d8f53&amp;host=68042c943591013ac2b2430a89b270f6af2c76d8dfd086a07176afe7c76c2c61&amp;pii=S0144861701003460&amp;tid=spdf-8683be21-e154-4331-a795-f088fd285d26&amp;sid=aed2e468539ae44fe588d853003b6049d22fgxrqb&amp;type=client&amp;ua=4d5604025a0059575206&amp;rr=77af4f873b43150d" TargetMode="External"/><Relationship Id="rId176" Type="http://schemas.openxmlformats.org/officeDocument/2006/relationships/vmlDrawing" Target="../drawings/vmlDrawing2.vml"/><Relationship Id="rId17" Type="http://schemas.openxmlformats.org/officeDocument/2006/relationships/hyperlink" Target="https://pubmed.ncbi.nlm.nih.gov/16075348/" TargetMode="External"/><Relationship Id="rId38" Type="http://schemas.openxmlformats.org/officeDocument/2006/relationships/hyperlink" Target="https://pubmed.ncbi.nlm.nih.gov/29739170/" TargetMode="External"/><Relationship Id="rId59" Type="http://schemas.openxmlformats.org/officeDocument/2006/relationships/hyperlink" Target="https://sfamjournals.onlinelibrary.wiley.com/doi/10.1111/j.1365-2672.2012.05313.x" TargetMode="External"/><Relationship Id="rId103" Type="http://schemas.openxmlformats.org/officeDocument/2006/relationships/hyperlink" Target="https://sfamjournals.onlinelibrary.wiley.com/doi/10.1111/j.1365-2672.2008.03789.x" TargetMode="External"/><Relationship Id="rId124" Type="http://schemas.openxmlformats.org/officeDocument/2006/relationships/hyperlink" Target="https://www.frontiersin.org/articles/10.3389/fncel.2017.00288/full" TargetMode="External"/><Relationship Id="rId70" Type="http://schemas.openxmlformats.org/officeDocument/2006/relationships/hyperlink" Target="https://www.sciencedirect.com/science/article/abs/pii/S0144861715001526" TargetMode="External"/><Relationship Id="rId91" Type="http://schemas.openxmlformats.org/officeDocument/2006/relationships/hyperlink" Target="https://www.mdpi.com/1660-3397/13/11/6723" TargetMode="External"/><Relationship Id="rId145" Type="http://schemas.openxmlformats.org/officeDocument/2006/relationships/hyperlink" Target="https://sci-hub.ee/10.1089/bio.2014.0077" TargetMode="External"/><Relationship Id="rId166" Type="http://schemas.openxmlformats.org/officeDocument/2006/relationships/hyperlink" Target="https://www.ingentaconnect.com/content/cryo/cryo/2019/00000040/00000002/art00001" TargetMode="External"/><Relationship Id="rId1" Type="http://schemas.openxmlformats.org/officeDocument/2006/relationships/hyperlink" Target="https://pubmed.ncbi.nlm.nih.gov/31092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FC0D-EE7C-48BA-ABA1-9C2ABE0D8E06}">
  <dimension ref="E3:Q23"/>
  <sheetViews>
    <sheetView workbookViewId="0">
      <selection activeCell="T20" sqref="T20"/>
    </sheetView>
  </sheetViews>
  <sheetFormatPr defaultColWidth="9.140625" defaultRowHeight="15" x14ac:dyDescent="0.25"/>
  <cols>
    <col min="1" max="1" width="9.140625" style="10"/>
    <col min="2" max="2" width="9.140625" style="10" customWidth="1"/>
    <col min="3" max="14" width="9.140625" style="10"/>
    <col min="15" max="15" width="5.28515625" style="10" customWidth="1"/>
    <col min="16" max="16384" width="9.140625" style="10"/>
  </cols>
  <sheetData>
    <row r="3" spans="15:17" ht="17.25" x14ac:dyDescent="0.3">
      <c r="P3" s="16" t="s">
        <v>325</v>
      </c>
      <c r="Q3" s="14"/>
    </row>
    <row r="4" spans="15:17" x14ac:dyDescent="0.25">
      <c r="O4" s="11" t="s">
        <v>326</v>
      </c>
      <c r="P4" s="15" t="s">
        <v>322</v>
      </c>
    </row>
    <row r="5" spans="15:17" x14ac:dyDescent="0.25">
      <c r="O5" s="12" t="s">
        <v>326</v>
      </c>
      <c r="P5" s="15" t="s">
        <v>323</v>
      </c>
    </row>
    <row r="6" spans="15:17" x14ac:dyDescent="0.25">
      <c r="O6" s="13" t="s">
        <v>326</v>
      </c>
      <c r="P6" s="15" t="s">
        <v>324</v>
      </c>
    </row>
    <row r="7" spans="15:17" x14ac:dyDescent="0.25">
      <c r="O7" s="17"/>
      <c r="P7" s="15" t="s">
        <v>327</v>
      </c>
    </row>
    <row r="8" spans="15:17" x14ac:dyDescent="0.25">
      <c r="O8" s="18"/>
      <c r="P8" s="15" t="s">
        <v>328</v>
      </c>
    </row>
    <row r="23" spans="5:10" ht="17.25" x14ac:dyDescent="0.3">
      <c r="E23" s="14"/>
      <c r="F23" s="14"/>
      <c r="G23" s="14"/>
      <c r="H23" s="14"/>
      <c r="I23" s="14"/>
      <c r="J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54"/>
  <sheetViews>
    <sheetView tabSelected="1" zoomScale="85" zoomScaleNormal="85" workbookViewId="0">
      <pane ySplit="2" topLeftCell="A3" activePane="bottomLeft" state="frozen"/>
      <selection activeCell="AL1" sqref="AL1"/>
      <selection pane="bottomLeft" activeCell="B12" sqref="B12"/>
    </sheetView>
  </sheetViews>
  <sheetFormatPr defaultColWidth="9.140625" defaultRowHeight="15" customHeight="1" x14ac:dyDescent="0.25"/>
  <cols>
    <col min="1" max="1" width="40.28515625" style="19" bestFit="1" customWidth="1"/>
    <col min="2" max="2" width="17.140625" style="19" customWidth="1"/>
    <col min="3" max="3" width="14.5703125" style="20" customWidth="1"/>
    <col min="4" max="4" width="45" style="19" customWidth="1"/>
    <col min="5" max="5" width="31" style="19" customWidth="1"/>
    <col min="6" max="6" width="11.28515625" style="19" customWidth="1"/>
    <col min="7" max="7" width="21.42578125" style="19" customWidth="1"/>
    <col min="8" max="8" width="22.28515625" style="19" customWidth="1"/>
    <col min="9" max="9" width="8.5703125" style="19" customWidth="1"/>
    <col min="10" max="10" width="9.42578125" style="19" customWidth="1"/>
    <col min="11" max="11" width="21" style="19" customWidth="1"/>
    <col min="12" max="12" width="8" style="19" customWidth="1"/>
    <col min="13" max="13" width="7.85546875" style="19" customWidth="1"/>
    <col min="14" max="14" width="8.5703125" style="19" customWidth="1"/>
    <col min="15" max="15" width="9.42578125" style="19" customWidth="1"/>
    <col min="16" max="16" width="9.28515625" style="19" customWidth="1"/>
    <col min="17" max="17" width="9.85546875" style="19" customWidth="1"/>
    <col min="18" max="18" width="10.28515625" style="19" customWidth="1"/>
    <col min="19" max="19" width="10" style="19" customWidth="1"/>
    <col min="20" max="20" width="10.7109375" style="19" customWidth="1"/>
    <col min="21" max="21" width="26.7109375" style="19" customWidth="1"/>
    <col min="22" max="22" width="9.5703125" style="19" customWidth="1"/>
    <col min="23" max="23" width="12.7109375" style="19" customWidth="1"/>
    <col min="24" max="25" width="13.7109375" style="19" customWidth="1"/>
    <col min="26" max="26" width="9.140625" style="19" customWidth="1"/>
    <col min="27" max="27" width="11.85546875" style="19" customWidth="1"/>
    <col min="28" max="30" width="9.140625" style="19" customWidth="1"/>
    <col min="31" max="31" width="11.42578125" style="19" customWidth="1"/>
    <col min="32" max="32" width="14" style="19" customWidth="1"/>
    <col min="33" max="33" width="15" style="19" customWidth="1"/>
    <col min="34" max="35" width="9.140625" style="19" customWidth="1"/>
    <col min="36" max="36" width="13.5703125" style="19" customWidth="1"/>
    <col min="37" max="37" width="13.42578125" style="19" customWidth="1"/>
    <col min="38" max="38" width="7.42578125" style="19" customWidth="1"/>
    <col min="39" max="39" width="7.85546875" style="19" customWidth="1"/>
    <col min="40" max="40" width="6.5703125" style="19" customWidth="1"/>
    <col min="41" max="41" width="7.5703125" style="19" customWidth="1"/>
    <col min="42" max="42" width="6.7109375" style="19" customWidth="1"/>
    <col min="43" max="43" width="6.140625" style="19" customWidth="1"/>
    <col min="44" max="44" width="9.85546875" style="19" customWidth="1"/>
    <col min="45" max="45" width="10.85546875" style="19" customWidth="1"/>
    <col min="46" max="47" width="10" style="19" customWidth="1"/>
    <col min="48" max="48" width="7.85546875" style="19" customWidth="1"/>
    <col min="49" max="49" width="8.85546875" style="19" customWidth="1"/>
    <col min="50" max="50" width="8" style="19" customWidth="1"/>
    <col min="51" max="51" width="7.7109375" style="19" customWidth="1"/>
    <col min="52" max="52" width="7.85546875" style="19" customWidth="1"/>
    <col min="53" max="53" width="7" style="19" customWidth="1"/>
    <col min="54" max="54" width="6.7109375" style="19" customWidth="1"/>
    <col min="55" max="56" width="10" style="19" customWidth="1"/>
    <col min="57" max="57" width="6.7109375" style="19" customWidth="1"/>
    <col min="58" max="59" width="6.5703125" style="19" customWidth="1"/>
    <col min="60" max="60" width="13.140625" style="19" customWidth="1"/>
    <col min="61" max="61" width="7" style="19" customWidth="1"/>
    <col min="62" max="62" width="13.5703125" style="19" customWidth="1"/>
    <col min="63" max="63" width="6.5703125" style="19" customWidth="1"/>
    <col min="64" max="65" width="37.85546875" style="19" customWidth="1"/>
    <col min="66" max="66" width="39.28515625" style="19" customWidth="1"/>
    <col min="67" max="67" width="30.28515625" style="19" customWidth="1"/>
    <col min="68" max="68" width="10.28515625" style="19" customWidth="1"/>
    <col min="69" max="70" width="5" style="19" customWidth="1"/>
    <col min="71" max="72" width="6.5703125" style="19" customWidth="1"/>
    <col min="73" max="73" width="11.85546875" style="19" customWidth="1"/>
    <col min="74" max="74" width="13.7109375" style="19" customWidth="1"/>
    <col min="75" max="75" width="16.140625" style="19" customWidth="1"/>
    <col min="76" max="76" width="13.7109375" style="19" customWidth="1"/>
    <col min="77" max="77" width="12.140625" style="19" customWidth="1"/>
    <col min="78" max="78" width="55.140625" style="19" customWidth="1"/>
    <col min="79" max="79" width="17" style="19" customWidth="1"/>
    <col min="80" max="81" width="9.140625" style="19" customWidth="1"/>
    <col min="82" max="82" width="10.5703125" style="19" customWidth="1"/>
    <col min="83" max="83" width="14.28515625" style="19" customWidth="1"/>
    <col min="84" max="84" width="11.28515625" style="19" customWidth="1"/>
    <col min="85" max="85" width="12.7109375" style="19" customWidth="1"/>
    <col min="86" max="86" width="11.42578125" style="19" customWidth="1"/>
    <col min="87" max="87" width="10" style="19" customWidth="1"/>
    <col min="88" max="88" width="16.28515625" style="19" customWidth="1"/>
    <col min="89" max="92" width="9.140625" style="19" customWidth="1"/>
    <col min="93" max="93" width="11.42578125" style="19" customWidth="1"/>
    <col min="94" max="94" width="17.28515625" style="19" customWidth="1"/>
    <col min="95" max="95" width="16.42578125" style="19" customWidth="1"/>
    <col min="96" max="96" width="11.28515625" style="19" customWidth="1"/>
    <col min="97" max="97" width="13.7109375" style="19" customWidth="1"/>
    <col min="98" max="98" width="16.85546875" style="19" customWidth="1"/>
    <col min="99" max="99" width="7.7109375" style="19" customWidth="1"/>
    <col min="100" max="101" width="9.140625" style="19" customWidth="1"/>
    <col min="102" max="102" width="13.85546875" style="19" customWidth="1"/>
    <col min="103" max="103" width="27.7109375" style="19" customWidth="1"/>
    <col min="104" max="104" width="15" style="19" bestFit="1" customWidth="1"/>
    <col min="105" max="105" width="13.7109375" style="19" bestFit="1" customWidth="1"/>
    <col min="106" max="106" width="12.42578125" style="19" bestFit="1" customWidth="1"/>
    <col min="107" max="107" width="15" style="19" bestFit="1" customWidth="1"/>
    <col min="108" max="108" width="13.42578125" style="19" bestFit="1" customWidth="1"/>
    <col min="109" max="109" width="15.7109375" style="19" bestFit="1" customWidth="1"/>
    <col min="110" max="110" width="14.85546875" style="19" bestFit="1" customWidth="1"/>
    <col min="111" max="111" width="13.5703125" style="19" bestFit="1" customWidth="1"/>
    <col min="112" max="112" width="10.85546875" style="19" bestFit="1" customWidth="1"/>
    <col min="113" max="113" width="9.7109375" style="19" bestFit="1" customWidth="1"/>
    <col min="114" max="114" width="11" style="19" bestFit="1" customWidth="1"/>
    <col min="115" max="115" width="20.140625" style="19" bestFit="1" customWidth="1"/>
    <col min="116" max="116" width="14.7109375" style="19" bestFit="1" customWidth="1"/>
    <col min="117" max="117" width="10.85546875" style="19" bestFit="1" customWidth="1"/>
    <col min="118" max="118" width="15.5703125" style="19" bestFit="1" customWidth="1"/>
    <col min="119" max="119" width="15.7109375" style="19" bestFit="1" customWidth="1"/>
    <col min="120" max="120" width="20" style="19" bestFit="1" customWidth="1"/>
    <col min="121" max="121" width="18.140625" style="19" bestFit="1" customWidth="1"/>
    <col min="122" max="122" width="24" style="19" bestFit="1" customWidth="1"/>
    <col min="123" max="123" width="22.5703125" style="19" bestFit="1" customWidth="1"/>
    <col min="124" max="124" width="87" style="19" bestFit="1" customWidth="1"/>
    <col min="125" max="125" width="17.5703125" style="19" bestFit="1" customWidth="1"/>
    <col min="126" max="126" width="44" style="19" bestFit="1" customWidth="1"/>
    <col min="127" max="127" width="16.7109375" style="19" bestFit="1" customWidth="1"/>
    <col min="128" max="128" width="9.28515625" style="19" bestFit="1" customWidth="1"/>
    <col min="129" max="129" width="12.5703125" style="19" bestFit="1" customWidth="1"/>
    <col min="130" max="135" width="9.140625" style="19"/>
    <col min="136" max="136" width="24" style="19" bestFit="1" customWidth="1"/>
    <col min="137" max="16384" width="9.140625" style="19"/>
  </cols>
  <sheetData>
    <row r="1" spans="1:136" ht="15" customHeight="1" x14ac:dyDescent="0.25">
      <c r="A1" s="44" t="s">
        <v>208</v>
      </c>
      <c r="B1" s="44"/>
      <c r="C1" s="44"/>
      <c r="D1" s="44"/>
      <c r="E1" s="44"/>
      <c r="F1" s="44"/>
      <c r="G1" s="44"/>
      <c r="H1" s="44"/>
      <c r="I1" s="44"/>
      <c r="J1" s="44"/>
      <c r="K1" s="44"/>
      <c r="L1" s="45" t="s">
        <v>209</v>
      </c>
      <c r="M1" s="45"/>
      <c r="N1" s="45"/>
      <c r="O1" s="45"/>
      <c r="P1" s="45"/>
      <c r="Q1" s="45"/>
      <c r="R1" s="45"/>
      <c r="S1" s="45"/>
      <c r="T1" s="45"/>
      <c r="U1" s="45"/>
      <c r="V1" s="45"/>
      <c r="W1" s="45"/>
      <c r="X1" s="45"/>
      <c r="Y1" s="45"/>
      <c r="Z1" s="45"/>
      <c r="AA1" s="45"/>
      <c r="AB1" s="45"/>
      <c r="AC1" s="45"/>
      <c r="AD1" s="45"/>
      <c r="AE1" s="45"/>
      <c r="AF1" s="45"/>
      <c r="AG1" s="45"/>
      <c r="AH1" s="46" t="s">
        <v>210</v>
      </c>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50" t="s">
        <v>211</v>
      </c>
      <c r="BP1" s="50"/>
      <c r="BQ1" s="50"/>
      <c r="BR1" s="50"/>
      <c r="BS1" s="50"/>
      <c r="BT1" s="50"/>
      <c r="BU1" s="50"/>
      <c r="BV1" s="50"/>
      <c r="BW1" s="50"/>
      <c r="BX1" s="50"/>
      <c r="BY1" s="50"/>
      <c r="BZ1" s="50"/>
      <c r="CA1" s="49" t="s">
        <v>212</v>
      </c>
      <c r="CB1" s="49"/>
      <c r="CC1" s="49"/>
      <c r="CD1" s="49"/>
      <c r="CE1" s="49"/>
      <c r="CF1" s="49"/>
      <c r="CG1" s="49"/>
      <c r="CH1" s="49"/>
      <c r="CI1" s="49"/>
      <c r="CJ1" s="49"/>
      <c r="CK1" s="48" t="s">
        <v>213</v>
      </c>
      <c r="CL1" s="48"/>
      <c r="CM1" s="48"/>
      <c r="CN1" s="48"/>
      <c r="CO1" s="48"/>
      <c r="CP1" s="48"/>
      <c r="CQ1" s="48"/>
      <c r="CR1" s="48"/>
      <c r="CS1" s="48"/>
      <c r="CT1" s="48"/>
      <c r="CU1" s="48"/>
      <c r="CV1" s="48"/>
      <c r="CW1" s="48"/>
      <c r="CX1" s="48"/>
      <c r="CY1" s="48"/>
      <c r="CZ1" s="47" t="s">
        <v>214</v>
      </c>
      <c r="DA1" s="47"/>
      <c r="DB1" s="47"/>
      <c r="DC1" s="47"/>
      <c r="DD1" s="47"/>
      <c r="DE1" s="47"/>
      <c r="DF1" s="47"/>
      <c r="DG1" s="47"/>
      <c r="DH1" s="47"/>
      <c r="DI1" s="47"/>
      <c r="DJ1" s="47"/>
      <c r="DK1" s="47"/>
      <c r="DL1" s="47"/>
      <c r="DM1" s="47"/>
      <c r="DN1" s="47"/>
      <c r="DO1" s="47"/>
      <c r="DP1" s="47"/>
      <c r="DQ1" s="47"/>
      <c r="DR1" s="43" t="s">
        <v>215</v>
      </c>
      <c r="DS1" s="43"/>
      <c r="DT1" s="43"/>
      <c r="DU1" s="43"/>
      <c r="DV1" s="43"/>
      <c r="DW1" s="43"/>
      <c r="DX1" s="43"/>
      <c r="DY1" s="42" t="s">
        <v>216</v>
      </c>
      <c r="DZ1" s="42"/>
      <c r="EA1" s="42"/>
      <c r="EB1" s="42"/>
      <c r="EC1" s="42"/>
      <c r="ED1" s="42"/>
      <c r="EE1" s="42"/>
      <c r="EF1" s="42"/>
    </row>
    <row r="2" spans="1:136" s="37" customFormat="1" ht="15" customHeight="1" x14ac:dyDescent="0.25">
      <c r="A2" s="31" t="s">
        <v>0</v>
      </c>
      <c r="B2" s="31" t="s">
        <v>162</v>
      </c>
      <c r="C2" s="32" t="s">
        <v>170</v>
      </c>
      <c r="D2" s="32" t="s">
        <v>178</v>
      </c>
      <c r="E2" s="32" t="s">
        <v>179</v>
      </c>
      <c r="F2" s="33" t="s">
        <v>180</v>
      </c>
      <c r="G2" s="33" t="s">
        <v>181</v>
      </c>
      <c r="H2" s="33" t="s">
        <v>182</v>
      </c>
      <c r="I2" s="33" t="s">
        <v>183</v>
      </c>
      <c r="J2" s="33" t="s">
        <v>184</v>
      </c>
      <c r="K2" s="33" t="s">
        <v>185</v>
      </c>
      <c r="L2" s="34" t="s">
        <v>217</v>
      </c>
      <c r="M2" s="34" t="s">
        <v>218</v>
      </c>
      <c r="N2" s="34" t="s">
        <v>219</v>
      </c>
      <c r="O2" s="34" t="s">
        <v>220</v>
      </c>
      <c r="P2" s="34" t="s">
        <v>221</v>
      </c>
      <c r="Q2" s="34" t="s">
        <v>222</v>
      </c>
      <c r="R2" s="34" t="s">
        <v>314</v>
      </c>
      <c r="S2" s="34" t="s">
        <v>315</v>
      </c>
      <c r="T2" s="34" t="s">
        <v>316</v>
      </c>
      <c r="U2" s="34" t="s">
        <v>223</v>
      </c>
      <c r="V2" s="34" t="s">
        <v>224</v>
      </c>
      <c r="W2" s="34" t="s">
        <v>225</v>
      </c>
      <c r="X2" s="34" t="s">
        <v>226</v>
      </c>
      <c r="Y2" s="34" t="s">
        <v>227</v>
      </c>
      <c r="Z2" s="34" t="s">
        <v>228</v>
      </c>
      <c r="AA2" s="35" t="s">
        <v>229</v>
      </c>
      <c r="AB2" s="34" t="s">
        <v>230</v>
      </c>
      <c r="AC2" s="34" t="s">
        <v>231</v>
      </c>
      <c r="AD2" s="34" t="s">
        <v>232</v>
      </c>
      <c r="AE2" s="34" t="s">
        <v>329</v>
      </c>
      <c r="AF2" s="35" t="s">
        <v>330</v>
      </c>
      <c r="AG2" s="34" t="s">
        <v>233</v>
      </c>
      <c r="AH2" s="34" t="s">
        <v>234</v>
      </c>
      <c r="AI2" s="34" t="s">
        <v>235</v>
      </c>
      <c r="AJ2" s="35" t="s">
        <v>236</v>
      </c>
      <c r="AK2" s="35" t="s">
        <v>237</v>
      </c>
      <c r="AL2" s="34" t="s">
        <v>238</v>
      </c>
      <c r="AM2" s="36" t="str">
        <f>[1]calculator!$C$3</f>
        <v>Glc</v>
      </c>
      <c r="AN2" s="36" t="str">
        <f>[1]calculator!$C$4</f>
        <v>Man</v>
      </c>
      <c r="AO2" s="36" t="str">
        <f>[1]calculator!$C$5</f>
        <v>Gal</v>
      </c>
      <c r="AP2" s="36" t="str">
        <f>[1]calculator!$C$6</f>
        <v>Alt</v>
      </c>
      <c r="AQ2" s="36" t="str">
        <f>[1]calculator!$C$7</f>
        <v>GlcNAc</v>
      </c>
      <c r="AR2" s="36" t="str">
        <f>[1]calculator!$C$8</f>
        <v>ManNAc</v>
      </c>
      <c r="AS2" s="36" t="str">
        <f>[1]calculator!$C$9</f>
        <v>GalNAc</v>
      </c>
      <c r="AT2" s="36" t="str">
        <f>[1]calculator!$C$10</f>
        <v>GulNAc</v>
      </c>
      <c r="AU2" s="36" t="str">
        <f>[1]calculator!$C$11</f>
        <v>GlcN</v>
      </c>
      <c r="AV2" s="36" t="str">
        <f>[1]calculator!$C$12</f>
        <v>ManN</v>
      </c>
      <c r="AW2" s="36" t="str">
        <f>[1]calculator!$C$13</f>
        <v>GalN</v>
      </c>
      <c r="AX2" s="36" t="str">
        <f>[1]calculator!$C$14</f>
        <v>GlcA</v>
      </c>
      <c r="AY2" s="36" t="str">
        <f>[1]calculator!$C$15</f>
        <v>GalA</v>
      </c>
      <c r="AZ2" s="36" t="str">
        <f>[1]calculator!$C$16</f>
        <v>Rha</v>
      </c>
      <c r="BA2" s="36" t="str">
        <f>[1]calculator!$C$17</f>
        <v>Fuc</v>
      </c>
      <c r="BB2" s="36" t="str">
        <f>[1]calculator!$C$18</f>
        <v>QuiNAc</v>
      </c>
      <c r="BC2" s="36" t="str">
        <f>[1]calculator!$C$19</f>
        <v>FucNAc</v>
      </c>
      <c r="BD2" s="36" t="str">
        <f>[1]calculator!$C$20</f>
        <v>Ara</v>
      </c>
      <c r="BE2" s="36" t="str">
        <f>[1]calculator!$C$21</f>
        <v>Xyl</v>
      </c>
      <c r="BF2" s="36" t="str">
        <f>[1]calculator!$C$22</f>
        <v>Rib</v>
      </c>
      <c r="BG2" s="36" t="str">
        <f>[1]calculator!$C$23</f>
        <v>LDmanHep</v>
      </c>
      <c r="BH2" s="36" t="str">
        <f>[1]calculator!$C$24</f>
        <v>Kdo</v>
      </c>
      <c r="BI2" s="36" t="str">
        <f>[1]calculator!$C$25</f>
        <v>DDmanHep</v>
      </c>
      <c r="BJ2" s="36" t="str">
        <f>[1]calculator!$C$26</f>
        <v>Api</v>
      </c>
      <c r="BK2" s="36" t="str">
        <f>[1]calculator!$C$27</f>
        <v>Fru</v>
      </c>
      <c r="BL2" s="34" t="s">
        <v>239</v>
      </c>
      <c r="BM2" s="34" t="s">
        <v>240</v>
      </c>
      <c r="BN2" s="34" t="s">
        <v>241</v>
      </c>
      <c r="BO2" s="34" t="s">
        <v>331</v>
      </c>
      <c r="BP2" s="34" t="s">
        <v>242</v>
      </c>
      <c r="BQ2" s="34" t="s">
        <v>243</v>
      </c>
      <c r="BR2" s="34" t="s">
        <v>244</v>
      </c>
      <c r="BS2" s="35" t="s">
        <v>245</v>
      </c>
      <c r="BT2" s="35" t="s">
        <v>246</v>
      </c>
      <c r="BU2" s="35" t="s">
        <v>247</v>
      </c>
      <c r="BV2" s="34" t="s">
        <v>248</v>
      </c>
      <c r="BW2" s="34" t="s">
        <v>249</v>
      </c>
      <c r="BX2" s="34" t="s">
        <v>250</v>
      </c>
      <c r="BY2" s="34" t="s">
        <v>251</v>
      </c>
      <c r="BZ2" s="34" t="s">
        <v>252</v>
      </c>
      <c r="CA2" s="34" t="s">
        <v>253</v>
      </c>
      <c r="CB2" s="34" t="s">
        <v>254</v>
      </c>
      <c r="CC2" s="34" t="s">
        <v>255</v>
      </c>
      <c r="CD2" s="34" t="s">
        <v>256</v>
      </c>
      <c r="CE2" s="34" t="s">
        <v>257</v>
      </c>
      <c r="CF2" s="34" t="s">
        <v>258</v>
      </c>
      <c r="CG2" s="34" t="s">
        <v>259</v>
      </c>
      <c r="CH2" s="34" t="s">
        <v>260</v>
      </c>
      <c r="CI2" s="34" t="s">
        <v>261</v>
      </c>
      <c r="CJ2" s="34" t="s">
        <v>262</v>
      </c>
      <c r="CK2" s="34" t="s">
        <v>263</v>
      </c>
      <c r="CL2" s="34" t="s">
        <v>264</v>
      </c>
      <c r="CM2" s="34" t="s">
        <v>265</v>
      </c>
      <c r="CN2" s="34" t="s">
        <v>266</v>
      </c>
      <c r="CO2" s="34" t="s">
        <v>347</v>
      </c>
      <c r="CP2" s="34" t="s">
        <v>267</v>
      </c>
      <c r="CQ2" s="34" t="s">
        <v>268</v>
      </c>
      <c r="CR2" s="34" t="s">
        <v>349</v>
      </c>
      <c r="CS2" s="34" t="s">
        <v>350</v>
      </c>
      <c r="CT2" s="34" t="s">
        <v>351</v>
      </c>
      <c r="CU2" s="34" t="s">
        <v>352</v>
      </c>
      <c r="CV2" s="34" t="s">
        <v>269</v>
      </c>
      <c r="CW2" s="34" t="s">
        <v>270</v>
      </c>
      <c r="CX2" s="34" t="s">
        <v>271</v>
      </c>
      <c r="CY2" s="34" t="s">
        <v>289</v>
      </c>
      <c r="CZ2" s="34" t="s">
        <v>272</v>
      </c>
      <c r="DA2" s="34" t="s">
        <v>273</v>
      </c>
      <c r="DB2" s="34" t="s">
        <v>274</v>
      </c>
      <c r="DC2" s="34" t="s">
        <v>275</v>
      </c>
      <c r="DD2" s="34" t="s">
        <v>276</v>
      </c>
      <c r="DE2" s="34" t="s">
        <v>277</v>
      </c>
      <c r="DF2" s="34" t="s">
        <v>355</v>
      </c>
      <c r="DG2" s="34" t="s">
        <v>278</v>
      </c>
      <c r="DH2" s="34" t="s">
        <v>279</v>
      </c>
      <c r="DI2" s="34" t="s">
        <v>280</v>
      </c>
      <c r="DJ2" s="34" t="s">
        <v>281</v>
      </c>
      <c r="DK2" s="34" t="s">
        <v>282</v>
      </c>
      <c r="DL2" s="34" t="s">
        <v>283</v>
      </c>
      <c r="DM2" s="34" t="s">
        <v>284</v>
      </c>
      <c r="DN2" s="34" t="s">
        <v>285</v>
      </c>
      <c r="DO2" s="34" t="s">
        <v>286</v>
      </c>
      <c r="DP2" s="34" t="s">
        <v>287</v>
      </c>
      <c r="DQ2" s="34" t="s">
        <v>288</v>
      </c>
      <c r="DR2" s="35" t="s">
        <v>290</v>
      </c>
      <c r="DS2" s="34" t="s">
        <v>291</v>
      </c>
      <c r="DT2" s="34" t="s">
        <v>292</v>
      </c>
      <c r="DU2" s="34" t="s">
        <v>293</v>
      </c>
      <c r="DV2" s="34" t="s">
        <v>294</v>
      </c>
      <c r="DW2" s="34" t="s">
        <v>295</v>
      </c>
      <c r="DX2" s="34" t="s">
        <v>296</v>
      </c>
      <c r="DY2" s="34" t="s">
        <v>297</v>
      </c>
      <c r="DZ2" s="34" t="s">
        <v>298</v>
      </c>
      <c r="EA2" s="34" t="s">
        <v>299</v>
      </c>
      <c r="EB2" s="34" t="s">
        <v>300</v>
      </c>
      <c r="EC2" s="34" t="s">
        <v>301</v>
      </c>
      <c r="ED2" s="34" t="s">
        <v>302</v>
      </c>
      <c r="EE2" s="34" t="s">
        <v>303</v>
      </c>
      <c r="EF2" s="40" t="s">
        <v>304</v>
      </c>
    </row>
    <row r="3" spans="1:136" ht="15" customHeight="1" x14ac:dyDescent="0.25">
      <c r="A3" s="7" t="s">
        <v>1</v>
      </c>
      <c r="B3" s="7" t="s">
        <v>163</v>
      </c>
      <c r="C3" s="8" t="s">
        <v>171</v>
      </c>
      <c r="D3" s="8" t="s">
        <v>186</v>
      </c>
      <c r="E3" s="8" t="s">
        <v>187</v>
      </c>
      <c r="F3" s="8" t="s">
        <v>188</v>
      </c>
      <c r="G3" s="8" t="s">
        <v>189</v>
      </c>
      <c r="H3" s="8" t="s">
        <v>190</v>
      </c>
      <c r="I3" s="8" t="s">
        <v>191</v>
      </c>
      <c r="J3" s="8" t="s">
        <v>192</v>
      </c>
      <c r="K3" s="22" t="s">
        <v>193</v>
      </c>
      <c r="L3" s="23">
        <v>45</v>
      </c>
      <c r="M3" s="23">
        <v>65</v>
      </c>
      <c r="N3" s="23">
        <v>70</v>
      </c>
      <c r="O3" s="24">
        <v>6</v>
      </c>
      <c r="P3" s="24">
        <v>7</v>
      </c>
      <c r="Q3" s="24">
        <v>10.5</v>
      </c>
      <c r="R3" s="24">
        <v>0</v>
      </c>
      <c r="S3" s="24">
        <v>2</v>
      </c>
      <c r="T3" s="24">
        <v>5</v>
      </c>
      <c r="U3" s="22"/>
      <c r="V3" s="22" t="s">
        <v>307</v>
      </c>
      <c r="W3" s="22" t="s">
        <v>317</v>
      </c>
      <c r="X3" s="25">
        <v>0.6</v>
      </c>
      <c r="Y3" s="22" t="s">
        <v>318</v>
      </c>
      <c r="Z3" s="25">
        <v>0.01</v>
      </c>
      <c r="AA3" s="9">
        <f>X3/Z3</f>
        <v>60</v>
      </c>
      <c r="AB3" s="7">
        <v>240</v>
      </c>
      <c r="AC3" s="25"/>
      <c r="AD3" s="23">
        <v>20</v>
      </c>
      <c r="AE3" s="24">
        <v>76</v>
      </c>
      <c r="AF3" s="24">
        <f>AE3/(AD3/24)</f>
        <v>91.2</v>
      </c>
      <c r="AG3" s="22">
        <v>0.27</v>
      </c>
      <c r="AH3" s="23">
        <v>500</v>
      </c>
      <c r="AI3" s="26"/>
      <c r="AJ3" s="7">
        <f>COUNTIF(AM3:BK3, "&lt;&gt;0")</f>
        <v>5</v>
      </c>
      <c r="AK3" s="22">
        <v>4</v>
      </c>
      <c r="AL3" s="26"/>
      <c r="AM3" s="25">
        <v>0.05</v>
      </c>
      <c r="AN3" s="25">
        <v>1</v>
      </c>
      <c r="AO3" s="25">
        <v>0.13</v>
      </c>
      <c r="AP3" s="25">
        <v>0</v>
      </c>
      <c r="AQ3" s="25">
        <v>0</v>
      </c>
      <c r="AR3" s="25">
        <v>0</v>
      </c>
      <c r="AS3" s="25">
        <v>0</v>
      </c>
      <c r="AT3" s="25">
        <v>0</v>
      </c>
      <c r="AU3" s="25">
        <v>0</v>
      </c>
      <c r="AV3" s="25">
        <v>0</v>
      </c>
      <c r="AW3" s="25">
        <v>0</v>
      </c>
      <c r="AX3" s="25">
        <v>0</v>
      </c>
      <c r="AY3" s="25">
        <v>0</v>
      </c>
      <c r="AZ3" s="25">
        <v>0</v>
      </c>
      <c r="BA3" s="25">
        <v>0</v>
      </c>
      <c r="BB3" s="25">
        <v>0</v>
      </c>
      <c r="BC3" s="25">
        <v>0</v>
      </c>
      <c r="BD3" s="25">
        <v>0.1</v>
      </c>
      <c r="BE3" s="25">
        <v>0</v>
      </c>
      <c r="BF3" s="25">
        <v>0</v>
      </c>
      <c r="BG3" s="25">
        <v>0</v>
      </c>
      <c r="BH3" s="25">
        <v>0</v>
      </c>
      <c r="BI3" s="25">
        <v>0</v>
      </c>
      <c r="BJ3" s="25">
        <v>0</v>
      </c>
      <c r="BK3" s="25">
        <v>0.06</v>
      </c>
      <c r="BL3" s="8"/>
      <c r="BM3" s="26" t="s">
        <v>333</v>
      </c>
      <c r="BN3" s="22"/>
      <c r="BO3" s="26"/>
      <c r="BP3" s="22" t="s">
        <v>340</v>
      </c>
      <c r="BQ3" s="23">
        <v>2</v>
      </c>
      <c r="BR3" s="23">
        <v>2</v>
      </c>
      <c r="BS3" s="24">
        <f t="shared" ref="BS3" si="0">BQ3/(BQ3+BR3)*100</f>
        <v>50</v>
      </c>
      <c r="BT3" s="24">
        <f t="shared" ref="BT3" si="1">BR3/(BR3+BQ3)*100</f>
        <v>50</v>
      </c>
      <c r="BU3" s="24">
        <f t="shared" ref="BU3" si="2">BQ3/BR3</f>
        <v>1</v>
      </c>
      <c r="BV3" s="29"/>
      <c r="BW3" s="29"/>
      <c r="BX3" s="29"/>
      <c r="BY3" s="29"/>
      <c r="BZ3"/>
      <c r="CA3">
        <v>57</v>
      </c>
      <c r="CB3">
        <v>5.0999999999999996</v>
      </c>
      <c r="CC3"/>
      <c r="CD3"/>
      <c r="CE3"/>
      <c r="CF3"/>
      <c r="CG3"/>
      <c r="CH3">
        <v>6.1</v>
      </c>
      <c r="CI3"/>
      <c r="CJ3"/>
      <c r="CK3" s="30"/>
      <c r="CL3" s="30"/>
      <c r="CM3" s="30"/>
      <c r="CN3" s="30"/>
      <c r="CO3" s="30"/>
      <c r="CP3"/>
      <c r="CQ3"/>
      <c r="CR3" s="30"/>
      <c r="CS3" s="30">
        <v>-142.13499999999999</v>
      </c>
      <c r="CT3"/>
      <c r="CU3"/>
      <c r="CV3"/>
      <c r="CW3"/>
      <c r="CX3"/>
      <c r="CY3"/>
      <c r="CZ3"/>
      <c r="DA3"/>
      <c r="DB3"/>
      <c r="DC3"/>
      <c r="DD3"/>
      <c r="DE3"/>
      <c r="DF3"/>
      <c r="DG3"/>
      <c r="DH3"/>
      <c r="DI3"/>
      <c r="DJ3"/>
      <c r="DK3"/>
      <c r="DL3"/>
      <c r="DM3"/>
      <c r="DN3" s="29"/>
      <c r="DO3" s="29"/>
      <c r="DP3" s="29"/>
      <c r="DQ3" s="29"/>
      <c r="DR3" t="str">
        <f>IF((OR(B3="Psychrophile",B3="Halophile")), "yes", "no")</f>
        <v>no</v>
      </c>
      <c r="DS3" t="s">
        <v>354</v>
      </c>
      <c r="DT3"/>
      <c r="DU3" s="38"/>
      <c r="DV3" s="38"/>
      <c r="DW3"/>
      <c r="DX3"/>
      <c r="DY3"/>
      <c r="DZ3"/>
      <c r="EA3"/>
      <c r="EB3"/>
      <c r="EC3"/>
      <c r="ED3"/>
      <c r="EE3"/>
      <c r="EF3"/>
    </row>
    <row r="4" spans="1:136" ht="15" customHeight="1" x14ac:dyDescent="0.25">
      <c r="A4" s="7" t="s">
        <v>2</v>
      </c>
      <c r="B4" s="7" t="s">
        <v>164</v>
      </c>
      <c r="C4" s="8" t="s">
        <v>173</v>
      </c>
      <c r="D4" s="8" t="s">
        <v>197</v>
      </c>
      <c r="E4" s="8" t="s">
        <v>187</v>
      </c>
      <c r="F4" s="8" t="s">
        <v>188</v>
      </c>
      <c r="G4" s="8" t="s">
        <v>189</v>
      </c>
      <c r="H4" s="8" t="s">
        <v>190</v>
      </c>
      <c r="I4" s="8" t="s">
        <v>191</v>
      </c>
      <c r="J4" s="8" t="s">
        <v>192</v>
      </c>
      <c r="K4" s="22" t="s">
        <v>195</v>
      </c>
      <c r="L4" s="23">
        <v>25</v>
      </c>
      <c r="M4" s="23">
        <v>45</v>
      </c>
      <c r="N4" s="23">
        <v>60</v>
      </c>
      <c r="O4" s="24">
        <v>5.5</v>
      </c>
      <c r="P4" s="24">
        <v>7</v>
      </c>
      <c r="Q4" s="24">
        <v>9</v>
      </c>
      <c r="R4" s="24">
        <v>0</v>
      </c>
      <c r="S4" s="24">
        <v>2</v>
      </c>
      <c r="T4" s="24">
        <v>7</v>
      </c>
      <c r="U4" s="22" t="s">
        <v>308</v>
      </c>
      <c r="V4" s="22" t="s">
        <v>307</v>
      </c>
      <c r="W4" s="22" t="s">
        <v>319</v>
      </c>
      <c r="X4" s="25">
        <v>0.6</v>
      </c>
      <c r="Y4" s="22" t="s">
        <v>321</v>
      </c>
      <c r="Z4" s="25">
        <v>0</v>
      </c>
      <c r="AA4" s="9"/>
      <c r="AB4" s="7">
        <v>60</v>
      </c>
      <c r="AC4" s="25"/>
      <c r="AD4" s="23">
        <v>24</v>
      </c>
      <c r="AE4" s="24">
        <v>165</v>
      </c>
      <c r="AF4" s="24">
        <f t="shared" ref="AF4:AF6" si="3">AE4/(AD4/24)</f>
        <v>165</v>
      </c>
      <c r="AG4" s="22"/>
      <c r="AH4" s="23">
        <v>600</v>
      </c>
      <c r="AI4" s="26"/>
      <c r="AJ4" s="7">
        <f t="shared" ref="AJ4:AJ6" si="4">COUNTIF(AM4:BK4, "&lt;&gt;0")</f>
        <v>1</v>
      </c>
      <c r="AK4" s="22">
        <v>4</v>
      </c>
      <c r="AL4" s="26"/>
      <c r="AM4" s="25">
        <v>0</v>
      </c>
      <c r="AN4" s="25">
        <v>1</v>
      </c>
      <c r="AO4" s="25">
        <v>0</v>
      </c>
      <c r="AP4" s="25">
        <v>0</v>
      </c>
      <c r="AQ4" s="25">
        <v>0</v>
      </c>
      <c r="AR4" s="25">
        <v>0</v>
      </c>
      <c r="AS4" s="25">
        <v>0</v>
      </c>
      <c r="AT4" s="25">
        <v>0</v>
      </c>
      <c r="AU4" s="25">
        <v>0</v>
      </c>
      <c r="AV4" s="25">
        <v>0</v>
      </c>
      <c r="AW4" s="25">
        <v>0</v>
      </c>
      <c r="AX4" s="25">
        <v>0</v>
      </c>
      <c r="AY4" s="25">
        <v>0</v>
      </c>
      <c r="AZ4" s="25">
        <v>0</v>
      </c>
      <c r="BA4" s="25">
        <v>0</v>
      </c>
      <c r="BB4" s="25">
        <v>0</v>
      </c>
      <c r="BC4" s="25">
        <v>0</v>
      </c>
      <c r="BD4" s="25">
        <v>0</v>
      </c>
      <c r="BE4" s="25">
        <v>0</v>
      </c>
      <c r="BF4" s="25">
        <v>0</v>
      </c>
      <c r="BG4" s="25">
        <v>0</v>
      </c>
      <c r="BH4" s="25">
        <v>0</v>
      </c>
      <c r="BI4" s="25">
        <v>0</v>
      </c>
      <c r="BJ4" s="25">
        <v>0</v>
      </c>
      <c r="BK4" s="25">
        <v>0</v>
      </c>
      <c r="BL4" s="8"/>
      <c r="BM4" s="22"/>
      <c r="BN4" s="22" t="s">
        <v>339</v>
      </c>
      <c r="BO4" s="26"/>
      <c r="BP4" s="22" t="s">
        <v>340</v>
      </c>
      <c r="BQ4" s="23">
        <v>3</v>
      </c>
      <c r="BR4" s="23">
        <v>1</v>
      </c>
      <c r="BS4" s="24">
        <f t="shared" ref="BS4:BS6" si="5">BQ4/(BQ4+BR4)*100</f>
        <v>75</v>
      </c>
      <c r="BT4" s="24">
        <f t="shared" ref="BT4:BT6" si="6">BR4/(BR4+BQ4)*100</f>
        <v>25</v>
      </c>
      <c r="BU4" s="24">
        <f t="shared" ref="BU4:BU6" si="7">BQ4/BR4</f>
        <v>3</v>
      </c>
      <c r="BV4" s="29" t="s">
        <v>342</v>
      </c>
      <c r="BW4" s="29"/>
      <c r="BX4" s="29"/>
      <c r="BY4" s="29"/>
      <c r="BZ4"/>
      <c r="CA4"/>
      <c r="CB4"/>
      <c r="CC4"/>
      <c r="CD4"/>
      <c r="CE4"/>
      <c r="CF4"/>
      <c r="CG4"/>
      <c r="CH4"/>
      <c r="CI4"/>
      <c r="CJ4"/>
      <c r="CK4" s="30"/>
      <c r="CL4" s="30"/>
      <c r="CM4" s="30"/>
      <c r="CN4" s="30"/>
      <c r="CO4" s="30"/>
      <c r="CP4"/>
      <c r="CQ4"/>
      <c r="CR4" s="30"/>
      <c r="CS4" s="30">
        <v>-17</v>
      </c>
      <c r="CT4"/>
      <c r="CU4"/>
      <c r="CV4"/>
      <c r="CW4"/>
      <c r="CX4"/>
      <c r="CY4"/>
      <c r="CZ4"/>
      <c r="DA4"/>
      <c r="DB4"/>
      <c r="DC4"/>
      <c r="DD4"/>
      <c r="DE4"/>
      <c r="DF4" t="s">
        <v>353</v>
      </c>
      <c r="DG4"/>
      <c r="DH4"/>
      <c r="DI4"/>
      <c r="DJ4"/>
      <c r="DK4" t="s">
        <v>353</v>
      </c>
      <c r="DL4"/>
      <c r="DM4" t="s">
        <v>353</v>
      </c>
      <c r="DN4" s="29"/>
      <c r="DO4" s="29"/>
      <c r="DP4" s="29"/>
      <c r="DQ4" s="29"/>
      <c r="DR4" t="str">
        <f t="shared" ref="DR4:DR6" si="8">IF((OR(B4="Psychrophile",B4="Halophile")), "yes", "no")</f>
        <v>no</v>
      </c>
      <c r="DS4" t="s">
        <v>354</v>
      </c>
      <c r="DT4"/>
      <c r="DU4" s="38"/>
      <c r="DV4" s="38"/>
      <c r="DW4"/>
      <c r="DX4"/>
      <c r="DY4"/>
      <c r="DZ4"/>
      <c r="EA4"/>
      <c r="EB4"/>
      <c r="EC4"/>
      <c r="ED4"/>
      <c r="EE4"/>
      <c r="EF4"/>
    </row>
    <row r="5" spans="1:136" ht="15" customHeight="1" x14ac:dyDescent="0.25">
      <c r="A5" s="7" t="s">
        <v>3</v>
      </c>
      <c r="B5" s="7" t="s">
        <v>165</v>
      </c>
      <c r="C5" s="8" t="s">
        <v>174</v>
      </c>
      <c r="D5" s="8" t="s">
        <v>198</v>
      </c>
      <c r="E5" s="8" t="s">
        <v>199</v>
      </c>
      <c r="F5" s="8" t="s">
        <v>188</v>
      </c>
      <c r="G5" s="8" t="s">
        <v>200</v>
      </c>
      <c r="H5" s="8" t="s">
        <v>201</v>
      </c>
      <c r="I5" s="8" t="s">
        <v>194</v>
      </c>
      <c r="J5" s="8" t="s">
        <v>192</v>
      </c>
      <c r="K5" s="22" t="s">
        <v>195</v>
      </c>
      <c r="L5" s="23">
        <v>4</v>
      </c>
      <c r="M5" s="23">
        <v>4</v>
      </c>
      <c r="N5" s="23">
        <v>15</v>
      </c>
      <c r="O5" s="24">
        <v>6</v>
      </c>
      <c r="P5" s="24">
        <v>7</v>
      </c>
      <c r="Q5" s="24">
        <v>8</v>
      </c>
      <c r="R5" s="24">
        <v>1</v>
      </c>
      <c r="S5" s="24">
        <v>3</v>
      </c>
      <c r="T5" s="24">
        <v>5</v>
      </c>
      <c r="U5" s="22" t="s">
        <v>309</v>
      </c>
      <c r="V5" s="22" t="s">
        <v>307</v>
      </c>
      <c r="W5" s="22" t="s">
        <v>320</v>
      </c>
      <c r="X5" s="25">
        <v>0.6</v>
      </c>
      <c r="Y5" s="22" t="s">
        <v>318</v>
      </c>
      <c r="Z5" s="25">
        <v>0.5</v>
      </c>
      <c r="AA5" s="9">
        <f t="shared" ref="AA5:AA6" si="9">X5/Z5</f>
        <v>1.2</v>
      </c>
      <c r="AB5" s="7"/>
      <c r="AC5" s="25"/>
      <c r="AD5" s="23">
        <v>96</v>
      </c>
      <c r="AE5" s="24">
        <v>318.62</v>
      </c>
      <c r="AF5" s="24">
        <f t="shared" si="3"/>
        <v>79.655000000000001</v>
      </c>
      <c r="AG5" s="22"/>
      <c r="AH5" s="23">
        <v>250</v>
      </c>
      <c r="AI5" s="26"/>
      <c r="AJ5" s="7">
        <f t="shared" si="4"/>
        <v>7</v>
      </c>
      <c r="AK5" s="22">
        <v>7</v>
      </c>
      <c r="AL5" s="26"/>
      <c r="AM5" s="25">
        <v>1</v>
      </c>
      <c r="AN5" s="25">
        <v>0.36</v>
      </c>
      <c r="AO5" s="25">
        <v>0.03</v>
      </c>
      <c r="AP5" s="25">
        <v>0</v>
      </c>
      <c r="AQ5" s="25">
        <v>0</v>
      </c>
      <c r="AR5" s="25">
        <v>0</v>
      </c>
      <c r="AS5" s="25">
        <v>0</v>
      </c>
      <c r="AT5" s="25">
        <v>0</v>
      </c>
      <c r="AU5" s="25">
        <v>0.26</v>
      </c>
      <c r="AV5" s="25">
        <v>0</v>
      </c>
      <c r="AW5" s="25">
        <v>0</v>
      </c>
      <c r="AX5" s="25">
        <v>0.06</v>
      </c>
      <c r="AY5" s="25">
        <v>0.05</v>
      </c>
      <c r="AZ5" s="25">
        <v>0</v>
      </c>
      <c r="BA5" s="25">
        <v>0</v>
      </c>
      <c r="BB5" s="25">
        <v>0</v>
      </c>
      <c r="BC5" s="25">
        <v>0</v>
      </c>
      <c r="BD5" s="25">
        <v>0.06</v>
      </c>
      <c r="BE5" s="25">
        <v>0</v>
      </c>
      <c r="BF5" s="25">
        <v>0</v>
      </c>
      <c r="BG5" s="25">
        <v>0</v>
      </c>
      <c r="BH5" s="25">
        <v>0</v>
      </c>
      <c r="BI5" s="25">
        <v>0</v>
      </c>
      <c r="BJ5" s="25">
        <v>0</v>
      </c>
      <c r="BK5" s="25">
        <v>0</v>
      </c>
      <c r="BL5" s="8"/>
      <c r="BM5" s="26" t="s">
        <v>334</v>
      </c>
      <c r="BN5" s="22"/>
      <c r="BO5" s="26"/>
      <c r="BP5" s="22" t="s">
        <v>243</v>
      </c>
      <c r="BQ5" s="23">
        <v>7</v>
      </c>
      <c r="BR5" s="23">
        <v>0</v>
      </c>
      <c r="BS5" s="24">
        <f t="shared" si="5"/>
        <v>100</v>
      </c>
      <c r="BT5" s="24">
        <f t="shared" si="6"/>
        <v>0</v>
      </c>
      <c r="BU5" s="24"/>
      <c r="BV5" s="29"/>
      <c r="BW5" s="29"/>
      <c r="BX5" s="29"/>
      <c r="BY5" s="29" t="s">
        <v>343</v>
      </c>
      <c r="BZ5"/>
      <c r="CA5"/>
      <c r="CB5"/>
      <c r="CC5"/>
      <c r="CD5"/>
      <c r="CE5"/>
      <c r="CF5">
        <v>3.1</v>
      </c>
      <c r="CG5"/>
      <c r="CH5"/>
      <c r="CI5"/>
      <c r="CJ5"/>
      <c r="CK5" s="30"/>
      <c r="CL5" s="30"/>
      <c r="CM5" s="30"/>
      <c r="CN5" s="30"/>
      <c r="CO5" s="30"/>
      <c r="CP5"/>
      <c r="CQ5"/>
      <c r="CR5" s="30"/>
      <c r="CS5" s="30"/>
      <c r="CT5"/>
      <c r="CU5"/>
      <c r="CV5"/>
      <c r="CW5"/>
      <c r="CX5"/>
      <c r="CY5"/>
      <c r="CZ5"/>
      <c r="DA5"/>
      <c r="DB5"/>
      <c r="DC5"/>
      <c r="DD5"/>
      <c r="DE5"/>
      <c r="DF5" t="s">
        <v>353</v>
      </c>
      <c r="DG5"/>
      <c r="DH5"/>
      <c r="DI5"/>
      <c r="DJ5"/>
      <c r="DK5"/>
      <c r="DL5"/>
      <c r="DM5"/>
      <c r="DN5" s="29"/>
      <c r="DO5" s="29"/>
      <c r="DP5" s="29"/>
      <c r="DQ5" s="29"/>
      <c r="DR5" t="str">
        <f t="shared" si="8"/>
        <v>yes</v>
      </c>
      <c r="DS5" t="s">
        <v>353</v>
      </c>
      <c r="DT5">
        <v>0.19791666666666669</v>
      </c>
      <c r="DU5" s="39"/>
      <c r="DV5" s="38" t="s">
        <v>356</v>
      </c>
      <c r="DW5" s="29"/>
      <c r="DX5" s="29"/>
      <c r="DY5" s="29"/>
      <c r="DZ5" s="29"/>
      <c r="EA5" s="29"/>
      <c r="EB5" s="29"/>
      <c r="EC5" s="29"/>
      <c r="ED5" s="29"/>
      <c r="EE5"/>
      <c r="EF5" t="s">
        <v>357</v>
      </c>
    </row>
    <row r="6" spans="1:136" ht="15" customHeight="1" x14ac:dyDescent="0.25">
      <c r="A6" s="7" t="s">
        <v>4</v>
      </c>
      <c r="B6" s="7" t="s">
        <v>166</v>
      </c>
      <c r="C6" s="8" t="s">
        <v>172</v>
      </c>
      <c r="D6" s="8" t="s">
        <v>202</v>
      </c>
      <c r="E6" s="8" t="s">
        <v>199</v>
      </c>
      <c r="F6" s="8" t="s">
        <v>188</v>
      </c>
      <c r="G6" s="8" t="s">
        <v>200</v>
      </c>
      <c r="H6" s="8" t="s">
        <v>201</v>
      </c>
      <c r="I6" s="8" t="s">
        <v>194</v>
      </c>
      <c r="J6" s="8" t="s">
        <v>192</v>
      </c>
      <c r="K6" s="22" t="s">
        <v>195</v>
      </c>
      <c r="L6" s="23">
        <v>10</v>
      </c>
      <c r="M6" s="23">
        <v>20</v>
      </c>
      <c r="N6" s="23">
        <v>42</v>
      </c>
      <c r="O6" s="24">
        <v>5</v>
      </c>
      <c r="P6" s="24">
        <v>7.6</v>
      </c>
      <c r="Q6" s="24">
        <v>10</v>
      </c>
      <c r="R6" s="24">
        <v>0.5</v>
      </c>
      <c r="S6" s="24">
        <v>7.5</v>
      </c>
      <c r="T6" s="24">
        <v>20</v>
      </c>
      <c r="U6" s="22" t="s">
        <v>313</v>
      </c>
      <c r="V6" s="22" t="s">
        <v>307</v>
      </c>
      <c r="W6" s="22" t="s">
        <v>319</v>
      </c>
      <c r="X6" s="25">
        <v>3</v>
      </c>
      <c r="Y6" s="22" t="s">
        <v>318</v>
      </c>
      <c r="Z6" s="25">
        <v>0.5</v>
      </c>
      <c r="AA6" s="9">
        <f t="shared" si="9"/>
        <v>6</v>
      </c>
      <c r="AB6" s="7"/>
      <c r="AC6" s="25"/>
      <c r="AD6" s="23">
        <v>50</v>
      </c>
      <c r="AE6" s="24">
        <v>400</v>
      </c>
      <c r="AF6" s="24">
        <f t="shared" si="3"/>
        <v>192</v>
      </c>
      <c r="AG6" s="22"/>
      <c r="AH6" s="23">
        <v>270</v>
      </c>
      <c r="AI6" s="26"/>
      <c r="AJ6" s="7">
        <f t="shared" si="4"/>
        <v>2</v>
      </c>
      <c r="AK6" s="22">
        <v>2</v>
      </c>
      <c r="AL6" s="26"/>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1</v>
      </c>
      <c r="BG6" s="25">
        <v>0</v>
      </c>
      <c r="BH6" s="25">
        <v>1</v>
      </c>
      <c r="BI6" s="25">
        <v>0</v>
      </c>
      <c r="BJ6" s="25">
        <v>0</v>
      </c>
      <c r="BK6" s="25">
        <v>0</v>
      </c>
      <c r="BL6" s="8"/>
      <c r="BM6" s="22" t="s">
        <v>336</v>
      </c>
      <c r="BN6" s="22"/>
      <c r="BO6" s="26"/>
      <c r="BP6" s="22" t="s">
        <v>340</v>
      </c>
      <c r="BQ6" s="23">
        <v>1</v>
      </c>
      <c r="BR6" s="23">
        <v>1</v>
      </c>
      <c r="BS6" s="24">
        <f t="shared" si="5"/>
        <v>50</v>
      </c>
      <c r="BT6" s="24">
        <f t="shared" si="6"/>
        <v>50</v>
      </c>
      <c r="BU6" s="24">
        <f t="shared" si="7"/>
        <v>1</v>
      </c>
      <c r="BV6" s="29"/>
      <c r="BW6" s="29"/>
      <c r="BX6" s="29"/>
      <c r="BY6" s="29" t="s">
        <v>343</v>
      </c>
      <c r="BZ6" t="s">
        <v>345</v>
      </c>
      <c r="CA6">
        <v>78</v>
      </c>
      <c r="CB6"/>
      <c r="CC6"/>
      <c r="CD6"/>
      <c r="CE6"/>
      <c r="CF6"/>
      <c r="CG6"/>
      <c r="CH6">
        <v>6</v>
      </c>
      <c r="CI6"/>
      <c r="CJ6">
        <v>3</v>
      </c>
      <c r="CK6" s="30"/>
      <c r="CL6" s="30"/>
      <c r="CM6" s="30"/>
      <c r="CN6" s="30"/>
      <c r="CO6" s="30"/>
      <c r="CP6"/>
      <c r="CQ6"/>
      <c r="CR6" s="30"/>
      <c r="CS6" s="30"/>
      <c r="CT6"/>
      <c r="CU6"/>
      <c r="CV6"/>
      <c r="CW6"/>
      <c r="CX6"/>
      <c r="CY6"/>
      <c r="CZ6"/>
      <c r="DA6"/>
      <c r="DB6"/>
      <c r="DC6"/>
      <c r="DD6"/>
      <c r="DE6"/>
      <c r="DF6"/>
      <c r="DG6"/>
      <c r="DH6"/>
      <c r="DI6"/>
      <c r="DJ6"/>
      <c r="DK6"/>
      <c r="DL6"/>
      <c r="DM6"/>
      <c r="DN6" s="29"/>
      <c r="DO6" s="29"/>
      <c r="DP6" s="29"/>
      <c r="DQ6" s="29"/>
      <c r="DR6" t="str">
        <f t="shared" si="8"/>
        <v>yes</v>
      </c>
      <c r="DS6" t="s">
        <v>354</v>
      </c>
      <c r="DT6"/>
      <c r="DU6" s="38"/>
      <c r="DV6" s="38"/>
      <c r="DW6"/>
      <c r="DX6"/>
      <c r="DY6"/>
      <c r="DZ6"/>
      <c r="EA6"/>
      <c r="EB6"/>
      <c r="EC6"/>
      <c r="ED6"/>
      <c r="EE6"/>
      <c r="EF6"/>
    </row>
    <row r="7" spans="1:136" ht="15" customHeight="1" x14ac:dyDescent="0.25">
      <c r="A7" s="7" t="s">
        <v>5</v>
      </c>
      <c r="B7" s="7" t="s">
        <v>167</v>
      </c>
      <c r="C7" s="8" t="s">
        <v>176</v>
      </c>
      <c r="D7" s="8" t="s">
        <v>203</v>
      </c>
      <c r="E7" s="8" t="s">
        <v>204</v>
      </c>
      <c r="F7" s="8" t="s">
        <v>188</v>
      </c>
      <c r="G7" s="8" t="s">
        <v>200</v>
      </c>
      <c r="H7" s="8" t="s">
        <v>201</v>
      </c>
      <c r="I7" s="8" t="s">
        <v>194</v>
      </c>
      <c r="J7" s="8" t="s">
        <v>192</v>
      </c>
      <c r="K7" s="22" t="s">
        <v>195</v>
      </c>
      <c r="L7" s="23">
        <v>28</v>
      </c>
      <c r="M7" s="23">
        <v>28</v>
      </c>
      <c r="N7" s="23">
        <v>35</v>
      </c>
      <c r="O7" s="24">
        <v>6.5</v>
      </c>
      <c r="P7" s="24">
        <v>7.2</v>
      </c>
      <c r="Q7" s="24">
        <v>7.5</v>
      </c>
      <c r="R7" s="24">
        <v>2</v>
      </c>
      <c r="S7" s="24">
        <v>3</v>
      </c>
      <c r="T7" s="24">
        <v>4</v>
      </c>
      <c r="U7" s="22" t="s">
        <v>313</v>
      </c>
      <c r="V7" s="22" t="s">
        <v>310</v>
      </c>
      <c r="W7" s="22" t="s">
        <v>319</v>
      </c>
      <c r="X7" s="25">
        <v>3</v>
      </c>
      <c r="Y7" s="22" t="s">
        <v>318</v>
      </c>
      <c r="Z7" s="25">
        <v>0.5</v>
      </c>
      <c r="AA7" s="9">
        <f t="shared" ref="AA7:AA9" si="10">X7/Z7</f>
        <v>6</v>
      </c>
      <c r="AB7" s="7">
        <v>200</v>
      </c>
      <c r="AC7" s="25">
        <v>2.5000000000000001E-2</v>
      </c>
      <c r="AD7" s="23">
        <v>52</v>
      </c>
      <c r="AE7" s="24">
        <v>7000</v>
      </c>
      <c r="AF7" s="24">
        <f t="shared" ref="AF7" si="11">AE7/(AD7/24)</f>
        <v>3230.7692307692309</v>
      </c>
      <c r="AG7" s="22"/>
      <c r="AH7" s="23">
        <v>1100</v>
      </c>
      <c r="AI7" s="26"/>
      <c r="AJ7" s="7">
        <f t="shared" ref="AJ7:AJ9" si="12">COUNTIF(AM7:BK7, "&lt;&gt;0")</f>
        <v>7</v>
      </c>
      <c r="AK7" s="22">
        <v>6</v>
      </c>
      <c r="AL7" s="26"/>
      <c r="AM7" s="25">
        <v>0.44067796610169491</v>
      </c>
      <c r="AN7" s="25">
        <v>0.23728813559322032</v>
      </c>
      <c r="AO7" s="25">
        <v>1</v>
      </c>
      <c r="AP7" s="25">
        <v>0</v>
      </c>
      <c r="AQ7" s="25">
        <v>0</v>
      </c>
      <c r="AR7" s="25">
        <v>0</v>
      </c>
      <c r="AS7" s="25">
        <v>0</v>
      </c>
      <c r="AT7" s="25">
        <v>0</v>
      </c>
      <c r="AU7" s="25">
        <v>0</v>
      </c>
      <c r="AV7" s="25">
        <v>0</v>
      </c>
      <c r="AW7" s="25">
        <v>0</v>
      </c>
      <c r="AX7" s="25">
        <v>0.33898305084745761</v>
      </c>
      <c r="AY7" s="25">
        <v>0.32203389830508472</v>
      </c>
      <c r="AZ7" s="25">
        <v>0.42372881355932202</v>
      </c>
      <c r="BA7" s="25">
        <v>0.16949152542372881</v>
      </c>
      <c r="BB7" s="25">
        <v>0</v>
      </c>
      <c r="BC7" s="25">
        <v>0</v>
      </c>
      <c r="BD7" s="25">
        <v>0</v>
      </c>
      <c r="BE7" s="25">
        <v>0</v>
      </c>
      <c r="BF7" s="25">
        <v>0</v>
      </c>
      <c r="BG7" s="25">
        <v>0</v>
      </c>
      <c r="BH7" s="25">
        <v>0</v>
      </c>
      <c r="BI7" s="25">
        <v>0</v>
      </c>
      <c r="BJ7" s="25">
        <v>0</v>
      </c>
      <c r="BK7" s="25">
        <v>0</v>
      </c>
      <c r="BL7" s="8"/>
      <c r="BM7" s="22" t="s">
        <v>337</v>
      </c>
      <c r="BN7" s="22"/>
      <c r="BO7" s="26"/>
      <c r="BP7" s="22" t="s">
        <v>340</v>
      </c>
      <c r="BQ7" s="23">
        <v>3</v>
      </c>
      <c r="BR7" s="23">
        <v>2</v>
      </c>
      <c r="BS7" s="24">
        <f t="shared" ref="BS7:BS8" si="13">BQ7/(BQ7+BR7)*100</f>
        <v>60</v>
      </c>
      <c r="BT7" s="24">
        <f t="shared" ref="BT7:BT8" si="14">BR7/(BR7+BQ7)*100</f>
        <v>40</v>
      </c>
      <c r="BU7" s="24">
        <f t="shared" ref="BU7:BU8" si="15">BQ7/BR7</f>
        <v>1.5</v>
      </c>
      <c r="BV7" s="29" t="s">
        <v>342</v>
      </c>
      <c r="BW7" s="29"/>
      <c r="BX7" s="29"/>
      <c r="BY7" s="29" t="s">
        <v>343</v>
      </c>
      <c r="BZ7" t="s">
        <v>346</v>
      </c>
      <c r="CA7"/>
      <c r="CB7"/>
      <c r="CC7"/>
      <c r="CD7"/>
      <c r="CE7"/>
      <c r="CF7">
        <v>7.5</v>
      </c>
      <c r="CG7"/>
      <c r="CH7">
        <v>1</v>
      </c>
      <c r="CI7"/>
      <c r="CJ7"/>
      <c r="CK7" s="30"/>
      <c r="CL7" s="30"/>
      <c r="CM7" s="30"/>
      <c r="CN7" s="30"/>
      <c r="CO7" s="30"/>
      <c r="CP7" t="s">
        <v>348</v>
      </c>
      <c r="CQ7"/>
      <c r="CR7" s="30"/>
      <c r="CS7" s="30"/>
      <c r="CT7"/>
      <c r="CU7"/>
      <c r="CV7"/>
      <c r="CW7"/>
      <c r="CX7"/>
      <c r="CY7"/>
      <c r="CZ7"/>
      <c r="DA7"/>
      <c r="DB7"/>
      <c r="DC7" t="s">
        <v>353</v>
      </c>
      <c r="DD7"/>
      <c r="DE7"/>
      <c r="DF7" t="s">
        <v>353</v>
      </c>
      <c r="DG7"/>
      <c r="DH7"/>
      <c r="DI7"/>
      <c r="DJ7"/>
      <c r="DK7" t="s">
        <v>353</v>
      </c>
      <c r="DL7"/>
      <c r="DM7"/>
      <c r="DN7" s="29"/>
      <c r="DO7" s="29"/>
      <c r="DP7" s="29"/>
      <c r="DQ7" s="29"/>
      <c r="DR7" t="str">
        <f t="shared" ref="DR7:DR9" si="16">IF((OR(B7="Psychrophile",B7="Halophile")), "yes", "no")</f>
        <v>no</v>
      </c>
      <c r="DS7" t="s">
        <v>354</v>
      </c>
      <c r="DT7"/>
      <c r="DU7" s="38"/>
      <c r="DV7" s="38"/>
      <c r="DW7"/>
      <c r="DX7"/>
      <c r="DY7"/>
      <c r="DZ7"/>
      <c r="EA7"/>
      <c r="EB7"/>
      <c r="EC7"/>
      <c r="ED7"/>
      <c r="EE7"/>
      <c r="EF7"/>
    </row>
    <row r="8" spans="1:136" ht="15" customHeight="1" x14ac:dyDescent="0.25">
      <c r="A8" s="7" t="s">
        <v>8</v>
      </c>
      <c r="B8" s="7" t="s">
        <v>168</v>
      </c>
      <c r="C8" s="8" t="s">
        <v>177</v>
      </c>
      <c r="D8" s="8" t="s">
        <v>205</v>
      </c>
      <c r="E8" s="8" t="s">
        <v>206</v>
      </c>
      <c r="F8" s="8" t="s">
        <v>188</v>
      </c>
      <c r="G8" s="8" t="s">
        <v>189</v>
      </c>
      <c r="H8" s="8" t="s">
        <v>190</v>
      </c>
      <c r="I8" s="8" t="s">
        <v>191</v>
      </c>
      <c r="J8" s="8" t="s">
        <v>192</v>
      </c>
      <c r="K8" s="22" t="s">
        <v>195</v>
      </c>
      <c r="L8" s="23">
        <v>12</v>
      </c>
      <c r="M8" s="23">
        <v>37</v>
      </c>
      <c r="N8" s="23">
        <v>43</v>
      </c>
      <c r="O8" s="24">
        <v>8</v>
      </c>
      <c r="P8" s="24">
        <v>10.5</v>
      </c>
      <c r="Q8" s="24">
        <v>12</v>
      </c>
      <c r="R8" s="24">
        <v>0.5</v>
      </c>
      <c r="S8" s="24">
        <v>4</v>
      </c>
      <c r="T8" s="24">
        <v>15</v>
      </c>
      <c r="U8" s="22"/>
      <c r="V8" s="22" t="s">
        <v>307</v>
      </c>
      <c r="W8" s="22" t="s">
        <v>319</v>
      </c>
      <c r="X8" s="25">
        <v>1</v>
      </c>
      <c r="Y8" s="22" t="s">
        <v>318</v>
      </c>
      <c r="Z8" s="25">
        <v>0.5</v>
      </c>
      <c r="AA8" s="9">
        <f t="shared" si="10"/>
        <v>2</v>
      </c>
      <c r="AB8" s="7">
        <v>150</v>
      </c>
      <c r="AC8" s="25"/>
      <c r="AD8" s="23">
        <v>168</v>
      </c>
      <c r="AE8" s="24"/>
      <c r="AF8" s="24"/>
      <c r="AG8" s="22"/>
      <c r="AH8" s="23"/>
      <c r="AI8" s="26"/>
      <c r="AJ8" s="7">
        <f t="shared" si="12"/>
        <v>3</v>
      </c>
      <c r="AK8" s="22">
        <v>4</v>
      </c>
      <c r="AL8" s="26"/>
      <c r="AM8" s="25">
        <v>0</v>
      </c>
      <c r="AN8" s="25">
        <v>0</v>
      </c>
      <c r="AO8" s="25">
        <v>1</v>
      </c>
      <c r="AP8" s="25">
        <v>0</v>
      </c>
      <c r="AQ8" s="25">
        <v>0</v>
      </c>
      <c r="AR8" s="25">
        <v>0</v>
      </c>
      <c r="AS8" s="25">
        <v>0</v>
      </c>
      <c r="AT8" s="25">
        <v>0</v>
      </c>
      <c r="AU8" s="25">
        <v>0</v>
      </c>
      <c r="AV8" s="25">
        <v>0.5</v>
      </c>
      <c r="AW8" s="25">
        <v>0</v>
      </c>
      <c r="AX8" s="25">
        <v>0</v>
      </c>
      <c r="AY8" s="25">
        <v>0</v>
      </c>
      <c r="AZ8" s="25">
        <v>0</v>
      </c>
      <c r="BA8" s="25">
        <v>0</v>
      </c>
      <c r="BB8" s="25">
        <v>0.5</v>
      </c>
      <c r="BC8" s="25">
        <v>0</v>
      </c>
      <c r="BD8" s="25">
        <v>0</v>
      </c>
      <c r="BE8" s="25">
        <v>0</v>
      </c>
      <c r="BF8" s="25">
        <v>0</v>
      </c>
      <c r="BG8" s="25">
        <v>0</v>
      </c>
      <c r="BH8" s="25">
        <v>0</v>
      </c>
      <c r="BI8" s="25">
        <v>0</v>
      </c>
      <c r="BJ8" s="25">
        <v>0</v>
      </c>
      <c r="BK8" s="25">
        <v>0</v>
      </c>
      <c r="BL8" s="8" t="s">
        <v>332</v>
      </c>
      <c r="BM8" s="22" t="s">
        <v>338</v>
      </c>
      <c r="BN8" s="22"/>
      <c r="BO8" s="26"/>
      <c r="BP8" s="22" t="s">
        <v>340</v>
      </c>
      <c r="BQ8" s="23">
        <v>3</v>
      </c>
      <c r="BR8" s="23">
        <v>1</v>
      </c>
      <c r="BS8" s="24">
        <f t="shared" si="13"/>
        <v>75</v>
      </c>
      <c r="BT8" s="24">
        <f t="shared" si="14"/>
        <v>25</v>
      </c>
      <c r="BU8" s="24">
        <f t="shared" si="15"/>
        <v>3</v>
      </c>
      <c r="BV8" s="29" t="s">
        <v>341</v>
      </c>
      <c r="BW8" s="29"/>
      <c r="BX8" s="29"/>
      <c r="BY8" s="29"/>
      <c r="BZ8" t="s">
        <v>344</v>
      </c>
      <c r="CA8"/>
      <c r="CB8"/>
      <c r="CC8"/>
      <c r="CD8"/>
      <c r="CE8"/>
      <c r="CF8"/>
      <c r="CG8"/>
      <c r="CH8"/>
      <c r="CI8"/>
      <c r="CJ8"/>
      <c r="CK8" s="30"/>
      <c r="CL8" s="30"/>
      <c r="CM8" s="30"/>
      <c r="CN8" s="30"/>
      <c r="CO8" s="30"/>
      <c r="CP8"/>
      <c r="CQ8"/>
      <c r="CR8" s="30"/>
      <c r="CS8" s="30"/>
      <c r="CT8"/>
      <c r="CU8"/>
      <c r="CV8"/>
      <c r="CW8"/>
      <c r="CX8"/>
      <c r="CY8"/>
      <c r="CZ8"/>
      <c r="DA8"/>
      <c r="DB8"/>
      <c r="DC8"/>
      <c r="DD8"/>
      <c r="DE8"/>
      <c r="DF8"/>
      <c r="DG8"/>
      <c r="DH8"/>
      <c r="DI8"/>
      <c r="DJ8"/>
      <c r="DK8"/>
      <c r="DL8"/>
      <c r="DM8"/>
      <c r="DN8" s="29"/>
      <c r="DO8" s="29"/>
      <c r="DP8" s="29"/>
      <c r="DQ8" s="29"/>
      <c r="DR8" t="str">
        <f t="shared" si="16"/>
        <v>no</v>
      </c>
      <c r="DS8" t="s">
        <v>354</v>
      </c>
      <c r="DT8"/>
      <c r="DU8" s="38"/>
      <c r="DV8" s="38"/>
      <c r="DW8"/>
      <c r="DX8"/>
      <c r="DY8"/>
      <c r="DZ8"/>
      <c r="EA8"/>
      <c r="EB8"/>
      <c r="EC8"/>
      <c r="ED8"/>
      <c r="EE8"/>
      <c r="EF8"/>
    </row>
    <row r="9" spans="1:136" ht="15" customHeight="1" x14ac:dyDescent="0.25">
      <c r="A9" s="7" t="s">
        <v>9</v>
      </c>
      <c r="B9" s="7" t="s">
        <v>169</v>
      </c>
      <c r="C9" s="8" t="s">
        <v>175</v>
      </c>
      <c r="D9" s="8" t="s">
        <v>207</v>
      </c>
      <c r="E9" s="8" t="s">
        <v>196</v>
      </c>
      <c r="F9" s="8" t="s">
        <v>188</v>
      </c>
      <c r="G9" s="8" t="s">
        <v>200</v>
      </c>
      <c r="H9" s="8" t="s">
        <v>201</v>
      </c>
      <c r="I9" s="8" t="s">
        <v>194</v>
      </c>
      <c r="J9" s="8" t="s">
        <v>192</v>
      </c>
      <c r="K9" s="22" t="s">
        <v>195</v>
      </c>
      <c r="L9" s="23">
        <v>25</v>
      </c>
      <c r="M9" s="23">
        <v>30</v>
      </c>
      <c r="N9" s="23">
        <v>44</v>
      </c>
      <c r="O9" s="24"/>
      <c r="P9" s="24">
        <v>10</v>
      </c>
      <c r="Q9" s="24"/>
      <c r="R9" s="24"/>
      <c r="S9" s="24">
        <v>1</v>
      </c>
      <c r="T9" s="24"/>
      <c r="U9" s="22" t="s">
        <v>311</v>
      </c>
      <c r="V9" s="22" t="s">
        <v>312</v>
      </c>
      <c r="W9" s="22" t="s">
        <v>320</v>
      </c>
      <c r="X9" s="25">
        <v>3</v>
      </c>
      <c r="Y9" s="22" t="s">
        <v>318</v>
      </c>
      <c r="Z9" s="25">
        <v>0.5</v>
      </c>
      <c r="AA9" s="9">
        <f t="shared" si="10"/>
        <v>6</v>
      </c>
      <c r="AB9" s="7">
        <v>120</v>
      </c>
      <c r="AC9" s="25"/>
      <c r="AD9" s="23">
        <v>168</v>
      </c>
      <c r="AE9" s="24"/>
      <c r="AF9" s="24"/>
      <c r="AG9" s="22"/>
      <c r="AH9" s="23">
        <v>3760</v>
      </c>
      <c r="AI9" s="26"/>
      <c r="AJ9" s="7">
        <f t="shared" si="12"/>
        <v>5</v>
      </c>
      <c r="AK9" s="22"/>
      <c r="AL9" s="26"/>
      <c r="AM9" s="25">
        <v>0.58333326857460677</v>
      </c>
      <c r="AN9" s="25">
        <v>0.99999988898504011</v>
      </c>
      <c r="AO9" s="25">
        <v>0.58333326857460677</v>
      </c>
      <c r="AP9" s="25">
        <v>0</v>
      </c>
      <c r="AQ9" s="25">
        <v>0</v>
      </c>
      <c r="AR9" s="25">
        <v>0</v>
      </c>
      <c r="AS9" s="25">
        <v>0</v>
      </c>
      <c r="AT9" s="25">
        <v>0</v>
      </c>
      <c r="AU9" s="25">
        <v>0</v>
      </c>
      <c r="AV9" s="25">
        <v>0</v>
      </c>
      <c r="AW9" s="25">
        <v>0</v>
      </c>
      <c r="AX9" s="25">
        <v>0</v>
      </c>
      <c r="AY9" s="25">
        <v>0</v>
      </c>
      <c r="AZ9" s="25">
        <v>0</v>
      </c>
      <c r="BA9" s="25">
        <v>0</v>
      </c>
      <c r="BB9" s="25">
        <v>0</v>
      </c>
      <c r="BC9" s="25">
        <v>0</v>
      </c>
      <c r="BD9" s="25">
        <v>9.4999999999999987E-2</v>
      </c>
      <c r="BE9" s="25">
        <v>1</v>
      </c>
      <c r="BF9" s="25">
        <v>0</v>
      </c>
      <c r="BG9" s="25">
        <v>0</v>
      </c>
      <c r="BH9" s="25">
        <v>0</v>
      </c>
      <c r="BI9" s="25">
        <v>0</v>
      </c>
      <c r="BJ9" s="25">
        <v>0</v>
      </c>
      <c r="BK9" s="25">
        <v>0</v>
      </c>
      <c r="BL9" s="8"/>
      <c r="BM9" s="22" t="s">
        <v>335</v>
      </c>
      <c r="BN9" s="22"/>
      <c r="BO9" s="26"/>
      <c r="BP9" s="22" t="s">
        <v>243</v>
      </c>
      <c r="BQ9" s="23"/>
      <c r="BR9" s="23">
        <v>0</v>
      </c>
      <c r="BS9" s="24"/>
      <c r="BT9" s="24"/>
      <c r="BU9" s="24"/>
      <c r="BV9" s="29"/>
      <c r="BW9" s="29"/>
      <c r="BX9" s="29"/>
      <c r="BY9" s="29" t="s">
        <v>343</v>
      </c>
      <c r="BZ9"/>
      <c r="CA9">
        <v>74.763999999999996</v>
      </c>
      <c r="CB9">
        <v>15.98</v>
      </c>
      <c r="CC9"/>
      <c r="CD9"/>
      <c r="CE9"/>
      <c r="CF9">
        <v>6.0149999999999997</v>
      </c>
      <c r="CG9"/>
      <c r="CH9">
        <v>11.9</v>
      </c>
      <c r="CI9"/>
      <c r="CJ9"/>
      <c r="CK9" s="30">
        <v>117.11</v>
      </c>
      <c r="CL9" s="30">
        <v>178.77</v>
      </c>
      <c r="CM9" s="30">
        <v>242.77</v>
      </c>
      <c r="CN9" s="30"/>
      <c r="CO9" s="30">
        <v>300</v>
      </c>
      <c r="CP9" t="s">
        <v>348</v>
      </c>
      <c r="CQ9"/>
      <c r="CR9" s="30"/>
      <c r="CS9" s="30"/>
      <c r="CT9"/>
      <c r="CU9"/>
      <c r="CV9"/>
      <c r="CW9"/>
      <c r="CX9"/>
      <c r="CY9"/>
      <c r="CZ9"/>
      <c r="DA9"/>
      <c r="DB9"/>
      <c r="DC9"/>
      <c r="DD9"/>
      <c r="DE9"/>
      <c r="DF9" t="s">
        <v>353</v>
      </c>
      <c r="DG9" t="s">
        <v>353</v>
      </c>
      <c r="DH9"/>
      <c r="DI9"/>
      <c r="DJ9"/>
      <c r="DK9"/>
      <c r="DL9"/>
      <c r="DM9"/>
      <c r="DN9" s="29"/>
      <c r="DO9" s="29"/>
      <c r="DP9" s="29"/>
      <c r="DQ9" s="29"/>
      <c r="DR9" t="str">
        <f t="shared" si="16"/>
        <v>no</v>
      </c>
      <c r="DS9" t="s">
        <v>354</v>
      </c>
      <c r="DT9"/>
      <c r="DU9" s="38"/>
      <c r="DV9" s="38"/>
      <c r="DW9"/>
      <c r="DX9"/>
      <c r="DY9"/>
      <c r="DZ9"/>
      <c r="EA9"/>
      <c r="EB9"/>
      <c r="EC9"/>
      <c r="ED9"/>
      <c r="EE9"/>
      <c r="EF9"/>
    </row>
    <row r="10" spans="1:136" ht="15" customHeight="1" x14ac:dyDescent="0.25">
      <c r="A10" s="7"/>
      <c r="B10" s="7"/>
      <c r="C10" s="8"/>
      <c r="D10" s="8"/>
      <c r="E10" s="8"/>
      <c r="F10" s="8"/>
      <c r="G10" s="8"/>
      <c r="H10" s="8"/>
      <c r="I10" s="8"/>
      <c r="J10" s="8"/>
      <c r="K10" s="22"/>
      <c r="L10" s="23"/>
      <c r="M10" s="23"/>
      <c r="N10" s="23"/>
      <c r="O10" s="24"/>
      <c r="P10" s="24"/>
      <c r="Q10" s="24"/>
      <c r="R10" s="24"/>
      <c r="S10" s="24"/>
      <c r="T10" s="24"/>
      <c r="U10" s="22"/>
      <c r="V10" s="22"/>
      <c r="W10" s="22"/>
      <c r="X10" s="25"/>
      <c r="Y10" s="22"/>
      <c r="Z10" s="25"/>
      <c r="AA10" s="9"/>
      <c r="AB10" s="7"/>
      <c r="AC10" s="25"/>
      <c r="AD10" s="23"/>
      <c r="AE10" s="24"/>
      <c r="AF10" s="24"/>
      <c r="AG10" s="22"/>
      <c r="AH10" s="23"/>
      <c r="AI10" s="26"/>
      <c r="AJ10" s="7"/>
      <c r="AK10" s="22"/>
      <c r="AL10" s="26"/>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8"/>
      <c r="BM10" s="22"/>
      <c r="BN10" s="22"/>
      <c r="BO10" s="26"/>
      <c r="BP10" s="22"/>
      <c r="BQ10" s="23"/>
      <c r="BR10" s="23"/>
      <c r="BS10" s="24"/>
      <c r="BT10" s="24"/>
      <c r="BU10" s="24"/>
      <c r="BV10" s="29"/>
      <c r="BW10" s="29"/>
      <c r="BX10" s="29"/>
      <c r="BY10" s="29"/>
      <c r="BZ10"/>
      <c r="CA10"/>
      <c r="CB10"/>
      <c r="CC10"/>
      <c r="CD10"/>
      <c r="CE10"/>
      <c r="CF10"/>
      <c r="CG10"/>
      <c r="CH10"/>
      <c r="CI10"/>
      <c r="CJ10"/>
      <c r="CK10" s="30"/>
      <c r="CL10" s="30"/>
      <c r="CM10" s="30"/>
      <c r="CN10" s="30"/>
      <c r="CO10" s="30"/>
      <c r="CP10"/>
      <c r="CQ10"/>
      <c r="CR10" s="30"/>
      <c r="CS10" s="30"/>
      <c r="CT10"/>
      <c r="CU10"/>
      <c r="CV10"/>
      <c r="CW10"/>
      <c r="CX10"/>
      <c r="CY10"/>
      <c r="CZ10"/>
      <c r="DA10"/>
      <c r="DB10"/>
      <c r="DC10"/>
      <c r="DD10"/>
      <c r="DE10"/>
      <c r="DF10"/>
      <c r="DG10"/>
      <c r="DH10"/>
      <c r="DI10"/>
      <c r="DJ10"/>
      <c r="DK10"/>
      <c r="DL10"/>
      <c r="DM10"/>
      <c r="DN10" s="29"/>
      <c r="DO10" s="29"/>
      <c r="DP10" s="29"/>
      <c r="DQ10" s="29"/>
      <c r="DR10"/>
      <c r="DS10"/>
      <c r="DT10"/>
      <c r="DU10" s="38"/>
      <c r="DV10" s="38"/>
      <c r="DW10"/>
      <c r="DX10"/>
      <c r="DY10"/>
      <c r="DZ10"/>
      <c r="EA10"/>
      <c r="EB10"/>
      <c r="EC10"/>
      <c r="ED10"/>
      <c r="EE10"/>
      <c r="EF10"/>
    </row>
    <row r="11" spans="1:136" ht="15" customHeight="1" x14ac:dyDescent="0.25">
      <c r="A11" s="7"/>
      <c r="B11" s="7"/>
      <c r="C11" s="8"/>
      <c r="D11" s="8"/>
      <c r="E11" s="8"/>
      <c r="F11" s="8"/>
      <c r="G11" s="8"/>
      <c r="H11" s="8"/>
      <c r="I11" s="8"/>
      <c r="J11" s="8"/>
      <c r="K11" s="22"/>
      <c r="L11" s="23"/>
      <c r="M11" s="23"/>
      <c r="N11" s="23"/>
      <c r="O11" s="24"/>
      <c r="P11" s="24"/>
      <c r="Q11" s="24"/>
      <c r="R11" s="24"/>
      <c r="S11" s="24"/>
      <c r="T11" s="24"/>
      <c r="U11" s="22"/>
      <c r="V11" s="22"/>
      <c r="W11" s="22"/>
      <c r="X11" s="25"/>
      <c r="Y11" s="22"/>
      <c r="Z11" s="25"/>
      <c r="AA11" s="9"/>
      <c r="AB11" s="7"/>
      <c r="AC11" s="25"/>
      <c r="AD11" s="23"/>
      <c r="AE11" s="24"/>
      <c r="AF11" s="24"/>
      <c r="AG11" s="22"/>
      <c r="AH11" s="23"/>
      <c r="AI11" s="26"/>
      <c r="AJ11" s="7"/>
      <c r="AK11" s="22"/>
      <c r="AL11" s="26"/>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8"/>
      <c r="BM11" s="22"/>
      <c r="BN11" s="22"/>
      <c r="BO11" s="26"/>
      <c r="BP11" s="22"/>
      <c r="BQ11" s="23"/>
      <c r="BR11" s="23"/>
      <c r="BS11" s="24"/>
      <c r="BT11" s="24"/>
      <c r="BU11" s="24"/>
      <c r="BV11" s="29"/>
      <c r="BW11" s="29"/>
      <c r="BX11" s="29"/>
      <c r="BY11" s="29"/>
      <c r="BZ11"/>
      <c r="CA11"/>
      <c r="CB11"/>
      <c r="CC11"/>
      <c r="CD11"/>
      <c r="CE11"/>
      <c r="CF11"/>
      <c r="CG11"/>
      <c r="CH11"/>
      <c r="CI11"/>
      <c r="CJ11"/>
      <c r="CK11" s="30"/>
      <c r="CL11" s="30"/>
      <c r="CM11" s="30"/>
      <c r="CN11" s="30"/>
      <c r="CO11" s="30"/>
      <c r="CP11"/>
      <c r="CQ11"/>
      <c r="CR11" s="30"/>
      <c r="CS11" s="30"/>
      <c r="CT11"/>
      <c r="CU11"/>
      <c r="CV11"/>
      <c r="CW11"/>
      <c r="CX11"/>
      <c r="CY11"/>
      <c r="CZ11"/>
      <c r="DA11"/>
      <c r="DB11"/>
      <c r="DC11"/>
      <c r="DD11"/>
      <c r="DE11"/>
      <c r="DF11"/>
      <c r="DG11"/>
      <c r="DH11"/>
      <c r="DI11"/>
      <c r="DJ11"/>
      <c r="DK11"/>
      <c r="DL11"/>
      <c r="DM11"/>
      <c r="DN11" s="29"/>
      <c r="DO11" s="29"/>
      <c r="DP11" s="29"/>
      <c r="DQ11" s="29"/>
      <c r="DR11"/>
      <c r="DS11"/>
      <c r="DT11"/>
      <c r="DU11" s="38"/>
      <c r="DV11" s="38"/>
      <c r="DW11"/>
      <c r="DX11"/>
      <c r="DY11"/>
      <c r="DZ11"/>
      <c r="EA11"/>
      <c r="EB11"/>
      <c r="EC11"/>
      <c r="ED11"/>
      <c r="EE11"/>
      <c r="EF11"/>
    </row>
    <row r="12" spans="1:136" ht="15" customHeight="1" x14ac:dyDescent="0.25">
      <c r="A12" s="7"/>
      <c r="B12" s="7"/>
      <c r="C12" s="8"/>
      <c r="D12" s="8"/>
      <c r="E12" s="8"/>
      <c r="F12" s="8"/>
      <c r="G12" s="8"/>
      <c r="H12" s="8"/>
      <c r="I12" s="8"/>
      <c r="J12" s="8"/>
      <c r="K12" s="22"/>
      <c r="L12" s="23"/>
      <c r="M12" s="23"/>
      <c r="N12" s="23"/>
      <c r="O12" s="24"/>
      <c r="P12" s="24"/>
      <c r="Q12" s="24"/>
      <c r="R12" s="24"/>
      <c r="S12" s="24"/>
      <c r="T12" s="24"/>
      <c r="U12" s="22"/>
      <c r="V12" s="22"/>
      <c r="W12" s="22"/>
      <c r="X12" s="25"/>
      <c r="Y12" s="22"/>
      <c r="Z12" s="25"/>
      <c r="AA12" s="9"/>
      <c r="AB12" s="7"/>
      <c r="AC12" s="25"/>
      <c r="AD12" s="23"/>
      <c r="AE12" s="24"/>
      <c r="AF12" s="24"/>
      <c r="AG12" s="22"/>
      <c r="AH12" s="23"/>
      <c r="AI12" s="26"/>
      <c r="AJ12" s="7"/>
      <c r="AK12" s="22"/>
      <c r="AL12" s="26"/>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8"/>
      <c r="BM12" s="22"/>
      <c r="BN12" s="22"/>
      <c r="BO12" s="26"/>
      <c r="BP12" s="22"/>
      <c r="BQ12" s="23"/>
      <c r="BR12" s="23"/>
      <c r="BS12" s="24"/>
      <c r="BT12" s="24"/>
      <c r="BU12" s="24"/>
      <c r="BV12" s="29"/>
      <c r="BW12" s="29"/>
      <c r="BX12" s="29"/>
      <c r="BY12" s="29"/>
      <c r="BZ12"/>
      <c r="CA12"/>
      <c r="CB12"/>
      <c r="CC12"/>
      <c r="CD12"/>
      <c r="CE12"/>
      <c r="CF12"/>
      <c r="CG12"/>
      <c r="CH12"/>
      <c r="CI12"/>
      <c r="CJ12"/>
      <c r="CK12" s="30"/>
      <c r="CL12" s="30"/>
      <c r="CM12" s="30"/>
      <c r="CN12" s="30"/>
      <c r="CO12" s="30"/>
      <c r="CP12"/>
      <c r="CQ12"/>
      <c r="CR12" s="30"/>
      <c r="CS12" s="30"/>
      <c r="CT12"/>
      <c r="CU12"/>
      <c r="CV12"/>
      <c r="CW12"/>
      <c r="CX12"/>
      <c r="CY12"/>
      <c r="CZ12"/>
      <c r="DA12"/>
      <c r="DB12"/>
      <c r="DC12"/>
      <c r="DD12"/>
      <c r="DE12"/>
      <c r="DF12"/>
      <c r="DG12"/>
      <c r="DH12"/>
      <c r="DI12"/>
      <c r="DJ12"/>
      <c r="DK12"/>
      <c r="DL12"/>
      <c r="DM12"/>
      <c r="DN12" s="29"/>
      <c r="DO12" s="29"/>
      <c r="DP12" s="29"/>
      <c r="DQ12" s="29"/>
      <c r="DR12"/>
      <c r="DS12"/>
      <c r="DT12"/>
      <c r="DU12" s="38"/>
      <c r="DV12" s="38"/>
      <c r="DW12"/>
      <c r="DX12"/>
      <c r="DY12"/>
      <c r="DZ12"/>
      <c r="EA12"/>
      <c r="EB12"/>
      <c r="EC12"/>
      <c r="ED12"/>
      <c r="EE12"/>
      <c r="EF12"/>
    </row>
    <row r="13" spans="1:136" ht="15" customHeight="1" x14ac:dyDescent="0.25">
      <c r="A13" s="7"/>
      <c r="B13" s="7"/>
      <c r="C13" s="8"/>
      <c r="D13" s="8"/>
      <c r="E13" s="8"/>
      <c r="F13" s="8"/>
      <c r="G13" s="8"/>
      <c r="H13" s="8"/>
      <c r="I13" s="8"/>
      <c r="J13" s="8"/>
      <c r="K13" s="22"/>
      <c r="L13" s="23"/>
      <c r="M13" s="23"/>
      <c r="N13" s="23"/>
      <c r="O13" s="24"/>
      <c r="P13" s="24"/>
      <c r="Q13" s="24"/>
      <c r="R13" s="24"/>
      <c r="S13" s="24"/>
      <c r="T13" s="24"/>
      <c r="U13" s="22"/>
      <c r="V13" s="22"/>
      <c r="W13" s="22"/>
      <c r="X13" s="25"/>
      <c r="Y13" s="22"/>
      <c r="Z13" s="25"/>
      <c r="AA13" s="9"/>
      <c r="AB13" s="7"/>
      <c r="AC13" s="25"/>
      <c r="AD13" s="23"/>
      <c r="AE13" s="24"/>
      <c r="AF13" s="24"/>
      <c r="AG13" s="22"/>
      <c r="AH13" s="23"/>
      <c r="AI13" s="26"/>
      <c r="AJ13" s="7"/>
      <c r="AK13" s="22"/>
      <c r="AL13" s="26"/>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8"/>
      <c r="BM13" s="22"/>
      <c r="BN13" s="22"/>
      <c r="BO13" s="26"/>
      <c r="BP13" s="22"/>
      <c r="BQ13" s="23"/>
      <c r="BR13" s="23"/>
      <c r="BS13" s="24"/>
      <c r="BT13" s="24"/>
      <c r="BU13" s="24"/>
      <c r="BV13" s="29"/>
      <c r="BW13" s="29"/>
      <c r="BX13" s="29"/>
      <c r="BY13" s="29"/>
      <c r="BZ13"/>
      <c r="CA13"/>
      <c r="CB13"/>
      <c r="CC13"/>
      <c r="CD13"/>
      <c r="CE13"/>
      <c r="CF13"/>
      <c r="CG13"/>
      <c r="CH13"/>
      <c r="CI13"/>
      <c r="CJ13"/>
      <c r="CK13" s="30"/>
      <c r="CL13" s="30"/>
      <c r="CM13" s="30"/>
      <c r="CN13" s="30"/>
      <c r="CO13" s="30"/>
      <c r="CP13"/>
      <c r="CQ13"/>
      <c r="CR13" s="30"/>
      <c r="CS13" s="30"/>
      <c r="CT13"/>
      <c r="CU13"/>
      <c r="CV13"/>
      <c r="CW13"/>
      <c r="CX13"/>
      <c r="CY13"/>
      <c r="CZ13"/>
      <c r="DA13"/>
      <c r="DB13"/>
      <c r="DC13"/>
      <c r="DD13"/>
      <c r="DE13"/>
      <c r="DF13"/>
      <c r="DG13"/>
      <c r="DH13"/>
      <c r="DI13"/>
      <c r="DJ13"/>
      <c r="DK13"/>
      <c r="DL13"/>
      <c r="DM13"/>
      <c r="DN13" s="29"/>
      <c r="DO13" s="29"/>
      <c r="DP13" s="29"/>
      <c r="DQ13" s="29"/>
      <c r="DR13"/>
      <c r="DS13"/>
      <c r="DT13"/>
      <c r="DU13" s="39"/>
      <c r="DV13" s="38"/>
      <c r="DW13" s="29"/>
      <c r="DX13" s="29"/>
      <c r="DY13" s="29"/>
      <c r="DZ13" s="29"/>
      <c r="EA13" s="29"/>
      <c r="EB13" s="29"/>
      <c r="EC13" s="29"/>
      <c r="ED13" s="29"/>
      <c r="EE13"/>
      <c r="EF13"/>
    </row>
    <row r="14" spans="1:136" ht="15" customHeight="1" x14ac:dyDescent="0.25">
      <c r="A14" s="7"/>
      <c r="B14" s="7"/>
      <c r="C14" s="8"/>
      <c r="D14" s="8"/>
      <c r="E14" s="8"/>
      <c r="F14" s="8"/>
      <c r="G14" s="8"/>
      <c r="H14" s="8"/>
      <c r="I14" s="8"/>
      <c r="J14" s="8"/>
      <c r="K14" s="22"/>
      <c r="L14" s="23"/>
      <c r="M14" s="23"/>
      <c r="N14" s="23"/>
      <c r="O14" s="24"/>
      <c r="P14" s="24"/>
      <c r="Q14" s="24"/>
      <c r="R14" s="24"/>
      <c r="S14" s="24"/>
      <c r="T14" s="24"/>
      <c r="U14" s="22"/>
      <c r="V14" s="22"/>
      <c r="W14" s="22"/>
      <c r="X14" s="25"/>
      <c r="Y14" s="22"/>
      <c r="Z14" s="25"/>
      <c r="AA14" s="9"/>
      <c r="AB14" s="7"/>
      <c r="AC14" s="25"/>
      <c r="AD14" s="23"/>
      <c r="AE14" s="24"/>
      <c r="AF14" s="24"/>
      <c r="AG14" s="22"/>
      <c r="AH14" s="23"/>
      <c r="AI14" s="26"/>
      <c r="AJ14" s="7"/>
      <c r="AK14" s="22"/>
      <c r="AL14" s="22"/>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8"/>
      <c r="BM14" s="22"/>
      <c r="BN14" s="22"/>
      <c r="BO14" s="26"/>
      <c r="BP14" s="22"/>
      <c r="BQ14" s="23"/>
      <c r="BR14" s="23"/>
      <c r="BS14" s="24"/>
      <c r="BT14" s="24"/>
      <c r="BU14" s="24"/>
      <c r="BV14" s="29"/>
      <c r="BW14" s="29"/>
      <c r="BX14" s="29"/>
      <c r="BY14" s="29"/>
      <c r="BZ14"/>
      <c r="CA14"/>
      <c r="CB14"/>
      <c r="CC14"/>
      <c r="CD14"/>
      <c r="CE14"/>
      <c r="CF14"/>
      <c r="CG14"/>
      <c r="CH14"/>
      <c r="CI14"/>
      <c r="CJ14"/>
      <c r="CK14" s="30"/>
      <c r="CL14" s="30"/>
      <c r="CM14" s="30"/>
      <c r="CN14" s="30"/>
      <c r="CO14" s="30"/>
      <c r="CP14"/>
      <c r="CQ14"/>
      <c r="CR14" s="30"/>
      <c r="CS14" s="30"/>
      <c r="CT14"/>
      <c r="CU14"/>
      <c r="CV14"/>
      <c r="CW14"/>
      <c r="CX14"/>
      <c r="CY14"/>
      <c r="CZ14"/>
      <c r="DA14"/>
      <c r="DB14"/>
      <c r="DC14"/>
      <c r="DD14"/>
      <c r="DE14"/>
      <c r="DF14"/>
      <c r="DG14"/>
      <c r="DH14"/>
      <c r="DI14"/>
      <c r="DJ14"/>
      <c r="DK14"/>
      <c r="DL14"/>
      <c r="DM14"/>
      <c r="DN14" s="29"/>
      <c r="DO14" s="29"/>
      <c r="DP14" s="29"/>
      <c r="DQ14" s="29"/>
      <c r="DR14"/>
      <c r="DS14"/>
      <c r="DT14"/>
      <c r="DU14" s="39"/>
      <c r="DV14" s="38"/>
      <c r="DW14"/>
      <c r="DX14"/>
      <c r="DY14"/>
      <c r="DZ14"/>
      <c r="EA14"/>
      <c r="EB14"/>
      <c r="EC14"/>
      <c r="ED14"/>
      <c r="EE14"/>
      <c r="EF14"/>
    </row>
    <row r="15" spans="1:136" ht="15" customHeight="1" x14ac:dyDescent="0.25">
      <c r="A15" s="7"/>
      <c r="B15" s="7"/>
      <c r="C15" s="8"/>
      <c r="D15" s="8"/>
      <c r="E15" s="8"/>
      <c r="F15" s="8"/>
      <c r="G15" s="8"/>
      <c r="H15" s="8"/>
      <c r="I15" s="8"/>
      <c r="J15" s="8"/>
      <c r="K15" s="22"/>
      <c r="L15" s="23"/>
      <c r="M15" s="23"/>
      <c r="N15" s="23"/>
      <c r="O15" s="24"/>
      <c r="P15" s="24"/>
      <c r="Q15" s="24"/>
      <c r="R15" s="24"/>
      <c r="S15" s="24"/>
      <c r="T15" s="24"/>
      <c r="U15" s="22"/>
      <c r="V15" s="22"/>
      <c r="W15" s="22"/>
      <c r="X15" s="25"/>
      <c r="Y15" s="22"/>
      <c r="Z15" s="25"/>
      <c r="AA15" s="9"/>
      <c r="AB15" s="7"/>
      <c r="AC15" s="25"/>
      <c r="AD15" s="23"/>
      <c r="AE15" s="24"/>
      <c r="AF15" s="24"/>
      <c r="AG15" s="22"/>
      <c r="AH15" s="23"/>
      <c r="AI15" s="26"/>
      <c r="AJ15" s="7"/>
      <c r="AK15" s="22"/>
      <c r="AL15" s="22"/>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8"/>
      <c r="BM15" s="22"/>
      <c r="BN15" s="22"/>
      <c r="BO15" s="26"/>
      <c r="BP15" s="22"/>
      <c r="BQ15" s="23"/>
      <c r="BR15" s="23"/>
      <c r="BS15" s="24"/>
      <c r="BT15" s="24"/>
      <c r="BU15" s="24"/>
      <c r="BV15" s="29"/>
      <c r="BW15" s="29"/>
      <c r="BX15" s="29"/>
      <c r="BY15" s="29"/>
      <c r="BZ15"/>
      <c r="CA15"/>
      <c r="CB15"/>
      <c r="CC15"/>
      <c r="CD15"/>
      <c r="CE15"/>
      <c r="CF15"/>
      <c r="CG15"/>
      <c r="CH15"/>
      <c r="CI15"/>
      <c r="CJ15"/>
      <c r="CK15" s="30"/>
      <c r="CL15" s="30"/>
      <c r="CM15" s="30"/>
      <c r="CN15" s="30"/>
      <c r="CO15" s="30"/>
      <c r="CP15"/>
      <c r="CQ15"/>
      <c r="CR15" s="30"/>
      <c r="CS15" s="30"/>
      <c r="CT15"/>
      <c r="CU15"/>
      <c r="CV15"/>
      <c r="CW15"/>
      <c r="CX15"/>
      <c r="CY15"/>
      <c r="CZ15"/>
      <c r="DA15"/>
      <c r="DB15"/>
      <c r="DC15"/>
      <c r="DD15"/>
      <c r="DE15"/>
      <c r="DF15"/>
      <c r="DG15"/>
      <c r="DH15"/>
      <c r="DI15"/>
      <c r="DJ15"/>
      <c r="DK15"/>
      <c r="DL15"/>
      <c r="DM15"/>
      <c r="DN15" s="29"/>
      <c r="DO15" s="29"/>
      <c r="DP15" s="29"/>
      <c r="DQ15" s="29"/>
      <c r="DR15"/>
      <c r="DS15"/>
      <c r="DT15"/>
      <c r="DU15" s="38"/>
      <c r="DV15" s="38"/>
      <c r="DW15"/>
      <c r="DX15"/>
      <c r="DY15"/>
      <c r="DZ15"/>
      <c r="EA15"/>
      <c r="EB15"/>
      <c r="EC15"/>
      <c r="ED15"/>
      <c r="EE15"/>
      <c r="EF15"/>
    </row>
    <row r="16" spans="1:136" ht="15" customHeight="1" x14ac:dyDescent="0.25">
      <c r="A16" s="7"/>
      <c r="B16" s="7"/>
      <c r="C16" s="8"/>
      <c r="D16" s="8"/>
      <c r="E16" s="8"/>
      <c r="F16" s="8"/>
      <c r="G16" s="8"/>
      <c r="H16" s="8"/>
      <c r="I16" s="8"/>
      <c r="J16" s="8"/>
      <c r="K16" s="22"/>
      <c r="L16" s="23"/>
      <c r="M16" s="23"/>
      <c r="N16" s="23"/>
      <c r="O16" s="24"/>
      <c r="P16" s="24"/>
      <c r="Q16" s="24"/>
      <c r="R16" s="24"/>
      <c r="S16" s="24"/>
      <c r="T16" s="24"/>
      <c r="U16" s="22"/>
      <c r="V16" s="22"/>
      <c r="W16" s="22"/>
      <c r="X16" s="25"/>
      <c r="Y16" s="22"/>
      <c r="Z16" s="25"/>
      <c r="AA16" s="9"/>
      <c r="AB16" s="7"/>
      <c r="AC16" s="25"/>
      <c r="AD16" s="23"/>
      <c r="AE16" s="24"/>
      <c r="AF16" s="24"/>
      <c r="AG16" s="22"/>
      <c r="AH16" s="23"/>
      <c r="AI16" s="26"/>
      <c r="AJ16" s="7"/>
      <c r="AK16" s="22"/>
      <c r="AL16" s="22"/>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8"/>
      <c r="BM16" s="22"/>
      <c r="BN16" s="22"/>
      <c r="BO16" s="26"/>
      <c r="BP16" s="22"/>
      <c r="BQ16" s="23"/>
      <c r="BR16" s="23"/>
      <c r="BS16" s="24"/>
      <c r="BT16" s="24"/>
      <c r="BU16" s="24"/>
      <c r="BV16" s="29"/>
      <c r="BW16" s="29"/>
      <c r="BX16" s="29"/>
      <c r="BY16" s="29"/>
      <c r="BZ16"/>
      <c r="CA16"/>
      <c r="CB16"/>
      <c r="CC16"/>
      <c r="CD16"/>
      <c r="CE16"/>
      <c r="CF16"/>
      <c r="CG16"/>
      <c r="CH16"/>
      <c r="CI16"/>
      <c r="CJ16"/>
      <c r="CK16" s="30"/>
      <c r="CL16" s="30"/>
      <c r="CM16" s="30"/>
      <c r="CN16" s="30"/>
      <c r="CO16" s="30"/>
      <c r="CP16"/>
      <c r="CQ16"/>
      <c r="CR16" s="30"/>
      <c r="CS16" s="30"/>
      <c r="CT16"/>
      <c r="CU16"/>
      <c r="CV16"/>
      <c r="CW16"/>
      <c r="CX16"/>
      <c r="CY16"/>
      <c r="CZ16"/>
      <c r="DA16"/>
      <c r="DB16"/>
      <c r="DC16"/>
      <c r="DD16"/>
      <c r="DE16"/>
      <c r="DF16"/>
      <c r="DG16"/>
      <c r="DH16"/>
      <c r="DI16"/>
      <c r="DJ16"/>
      <c r="DK16"/>
      <c r="DL16"/>
      <c r="DM16"/>
      <c r="DN16" s="29"/>
      <c r="DO16" s="29"/>
      <c r="DP16" s="29"/>
      <c r="DQ16" s="29"/>
      <c r="DR16"/>
      <c r="DS16"/>
      <c r="DT16"/>
      <c r="DU16" s="39"/>
      <c r="DV16" s="38"/>
      <c r="DW16"/>
      <c r="DX16"/>
      <c r="DY16"/>
      <c r="DZ16"/>
      <c r="EA16"/>
      <c r="EB16"/>
      <c r="EC16"/>
      <c r="ED16"/>
      <c r="EE16"/>
      <c r="EF16"/>
    </row>
    <row r="17" spans="1:136" ht="15" customHeight="1" x14ac:dyDescent="0.25">
      <c r="A17" s="7"/>
      <c r="B17" s="7"/>
      <c r="C17" s="8"/>
      <c r="D17" s="8"/>
      <c r="E17" s="8"/>
      <c r="F17" s="8"/>
      <c r="G17" s="8"/>
      <c r="H17" s="8"/>
      <c r="I17" s="8"/>
      <c r="J17" s="8"/>
      <c r="K17" s="22"/>
      <c r="L17" s="23"/>
      <c r="M17" s="23"/>
      <c r="N17" s="23"/>
      <c r="O17" s="24"/>
      <c r="P17" s="24"/>
      <c r="Q17" s="24"/>
      <c r="R17" s="24"/>
      <c r="S17" s="24"/>
      <c r="T17" s="24"/>
      <c r="U17" s="22"/>
      <c r="V17" s="22"/>
      <c r="W17" s="22"/>
      <c r="X17" s="25"/>
      <c r="Y17" s="22"/>
      <c r="Z17" s="25"/>
      <c r="AA17" s="9"/>
      <c r="AB17" s="7"/>
      <c r="AC17" s="25"/>
      <c r="AD17" s="23"/>
      <c r="AE17" s="24"/>
      <c r="AF17" s="24"/>
      <c r="AG17" s="22"/>
      <c r="AH17" s="23"/>
      <c r="AI17" s="26"/>
      <c r="AJ17" s="7"/>
      <c r="AK17" s="22"/>
      <c r="AL17" s="22"/>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8"/>
      <c r="BM17" s="22"/>
      <c r="BN17" s="22"/>
      <c r="BO17" s="26"/>
      <c r="BP17" s="22"/>
      <c r="BQ17" s="23"/>
      <c r="BR17" s="23"/>
      <c r="BS17" s="24"/>
      <c r="BT17" s="24"/>
      <c r="BU17" s="24"/>
      <c r="BV17" s="29"/>
      <c r="BW17" s="29"/>
      <c r="BX17" s="29"/>
      <c r="BY17" s="29"/>
      <c r="BZ17"/>
      <c r="CA17"/>
      <c r="CB17"/>
      <c r="CC17"/>
      <c r="CD17"/>
      <c r="CE17"/>
      <c r="CF17"/>
      <c r="CG17"/>
      <c r="CH17"/>
      <c r="CI17"/>
      <c r="CJ17"/>
      <c r="CK17" s="30"/>
      <c r="CL17" s="30"/>
      <c r="CM17" s="30"/>
      <c r="CN17" s="30"/>
      <c r="CO17" s="30"/>
      <c r="CP17"/>
      <c r="CQ17"/>
      <c r="CR17" s="30"/>
      <c r="CS17" s="30"/>
      <c r="CT17"/>
      <c r="CU17"/>
      <c r="CV17"/>
      <c r="CW17"/>
      <c r="CX17"/>
      <c r="CY17"/>
      <c r="CZ17"/>
      <c r="DA17"/>
      <c r="DB17"/>
      <c r="DC17"/>
      <c r="DD17"/>
      <c r="DE17"/>
      <c r="DF17"/>
      <c r="DG17"/>
      <c r="DH17"/>
      <c r="DI17"/>
      <c r="DJ17"/>
      <c r="DK17"/>
      <c r="DL17"/>
      <c r="DM17"/>
      <c r="DN17" s="29"/>
      <c r="DO17" s="29"/>
      <c r="DP17" s="29"/>
      <c r="DQ17" s="29"/>
      <c r="DR17"/>
      <c r="DS17"/>
      <c r="DT17"/>
      <c r="DU17" s="39"/>
      <c r="DV17" s="38"/>
      <c r="DW17"/>
      <c r="DX17"/>
      <c r="DY17"/>
      <c r="DZ17"/>
      <c r="EA17"/>
      <c r="EB17"/>
      <c r="EC17"/>
      <c r="ED17"/>
      <c r="EE17"/>
      <c r="EF17"/>
    </row>
    <row r="18" spans="1:136" ht="15" customHeight="1" x14ac:dyDescent="0.25">
      <c r="A18" s="7"/>
      <c r="B18" s="7"/>
      <c r="C18" s="8"/>
      <c r="D18" s="8"/>
      <c r="E18" s="8"/>
      <c r="F18" s="8"/>
      <c r="G18" s="8"/>
      <c r="H18" s="8"/>
      <c r="I18" s="8"/>
      <c r="J18" s="8"/>
      <c r="K18" s="22"/>
      <c r="L18" s="23"/>
      <c r="M18" s="23"/>
      <c r="N18" s="23"/>
      <c r="O18" s="24"/>
      <c r="P18" s="24"/>
      <c r="Q18" s="24"/>
      <c r="R18" s="24"/>
      <c r="S18" s="24"/>
      <c r="T18" s="24"/>
      <c r="U18" s="22"/>
      <c r="V18" s="22"/>
      <c r="W18" s="22"/>
      <c r="X18" s="25"/>
      <c r="Y18" s="22"/>
      <c r="Z18" s="25"/>
      <c r="AA18" s="9"/>
      <c r="AB18" s="7"/>
      <c r="AC18" s="25"/>
      <c r="AD18" s="23"/>
      <c r="AE18" s="24"/>
      <c r="AF18" s="24"/>
      <c r="AG18" s="22"/>
      <c r="AH18" s="23"/>
      <c r="AI18" s="26"/>
      <c r="AJ18" s="7"/>
      <c r="AK18" s="22"/>
      <c r="AL18" s="22"/>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8"/>
      <c r="BM18" s="26"/>
      <c r="BN18" s="22"/>
      <c r="BO18" s="26"/>
      <c r="BP18" s="22"/>
      <c r="BQ18" s="23"/>
      <c r="BR18" s="23"/>
      <c r="BS18" s="24"/>
      <c r="BT18" s="24"/>
      <c r="BU18" s="24"/>
      <c r="BV18" s="29"/>
      <c r="BW18" s="29"/>
      <c r="BX18" s="29"/>
      <c r="BY18" s="29"/>
      <c r="BZ18"/>
      <c r="CA18"/>
      <c r="CB18"/>
      <c r="CC18"/>
      <c r="CD18"/>
      <c r="CE18"/>
      <c r="CF18"/>
      <c r="CG18"/>
      <c r="CH18"/>
      <c r="CI18"/>
      <c r="CJ18"/>
      <c r="CK18" s="30"/>
      <c r="CL18" s="30"/>
      <c r="CM18" s="30"/>
      <c r="CN18" s="30"/>
      <c r="CO18" s="30"/>
      <c r="CP18"/>
      <c r="CQ18"/>
      <c r="CR18" s="30"/>
      <c r="CS18" s="30"/>
      <c r="CT18"/>
      <c r="CU18"/>
      <c r="CV18"/>
      <c r="CW18"/>
      <c r="CX18"/>
      <c r="CY18"/>
      <c r="CZ18"/>
      <c r="DA18"/>
      <c r="DB18"/>
      <c r="DC18"/>
      <c r="DD18"/>
      <c r="DE18"/>
      <c r="DF18"/>
      <c r="DG18"/>
      <c r="DH18"/>
      <c r="DI18"/>
      <c r="DJ18"/>
      <c r="DK18"/>
      <c r="DL18"/>
      <c r="DM18"/>
      <c r="DN18" s="29"/>
      <c r="DO18" s="29"/>
      <c r="DP18" s="29"/>
      <c r="DQ18" s="29"/>
      <c r="DR18"/>
      <c r="DS18"/>
      <c r="DT18"/>
      <c r="DU18" s="38"/>
      <c r="DV18" s="38"/>
      <c r="DW18"/>
      <c r="DX18"/>
      <c r="DY18"/>
      <c r="DZ18"/>
      <c r="EA18"/>
      <c r="EB18"/>
      <c r="EC18"/>
      <c r="ED18"/>
      <c r="EE18"/>
      <c r="EF18"/>
    </row>
    <row r="19" spans="1:136" ht="15" customHeight="1" x14ac:dyDescent="0.25">
      <c r="A19" s="7"/>
      <c r="B19" s="7"/>
      <c r="C19" s="8"/>
      <c r="D19" s="8"/>
      <c r="E19" s="8"/>
      <c r="F19" s="8"/>
      <c r="G19" s="8"/>
      <c r="H19" s="8"/>
      <c r="I19" s="8"/>
      <c r="J19" s="8"/>
      <c r="K19" s="22"/>
      <c r="L19" s="23"/>
      <c r="M19" s="23"/>
      <c r="N19" s="23"/>
      <c r="O19" s="24"/>
      <c r="P19" s="24"/>
      <c r="Q19" s="24"/>
      <c r="R19" s="24"/>
      <c r="S19" s="24"/>
      <c r="T19" s="24"/>
      <c r="U19" s="22"/>
      <c r="V19" s="22"/>
      <c r="W19" s="22"/>
      <c r="X19" s="25"/>
      <c r="Y19" s="22"/>
      <c r="Z19" s="25"/>
      <c r="AA19" s="9"/>
      <c r="AB19" s="7"/>
      <c r="AC19" s="25"/>
      <c r="AD19" s="23"/>
      <c r="AE19" s="24"/>
      <c r="AF19" s="24"/>
      <c r="AG19" s="22"/>
      <c r="AH19" s="23"/>
      <c r="AI19" s="26"/>
      <c r="AJ19" s="7"/>
      <c r="AK19" s="22"/>
      <c r="AL19" s="22"/>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8"/>
      <c r="BM19" s="22"/>
      <c r="BN19" s="22"/>
      <c r="BO19" s="26"/>
      <c r="BP19" s="22"/>
      <c r="BQ19" s="23"/>
      <c r="BR19" s="23"/>
      <c r="BS19" s="24"/>
      <c r="BT19" s="24"/>
      <c r="BU19" s="24"/>
      <c r="BV19" s="29"/>
      <c r="BW19" s="29"/>
      <c r="BX19" s="29"/>
      <c r="BY19" s="29"/>
      <c r="BZ19"/>
      <c r="CA19"/>
      <c r="CB19"/>
      <c r="CC19"/>
      <c r="CD19"/>
      <c r="CE19"/>
      <c r="CF19"/>
      <c r="CG19"/>
      <c r="CH19"/>
      <c r="CI19"/>
      <c r="CJ19"/>
      <c r="CK19" s="30"/>
      <c r="CL19" s="30"/>
      <c r="CM19" s="30"/>
      <c r="CN19" s="30"/>
      <c r="CO19" s="30"/>
      <c r="CP19"/>
      <c r="CQ19"/>
      <c r="CR19" s="30"/>
      <c r="CS19" s="30"/>
      <c r="CT19"/>
      <c r="CU19"/>
      <c r="CV19"/>
      <c r="CW19"/>
      <c r="CX19"/>
      <c r="CY19"/>
      <c r="CZ19"/>
      <c r="DA19"/>
      <c r="DB19"/>
      <c r="DC19"/>
      <c r="DD19"/>
      <c r="DE19"/>
      <c r="DF19"/>
      <c r="DG19"/>
      <c r="DH19"/>
      <c r="DI19"/>
      <c r="DJ19"/>
      <c r="DK19"/>
      <c r="DL19"/>
      <c r="DM19"/>
      <c r="DN19" s="29"/>
      <c r="DO19" s="29"/>
      <c r="DP19" s="29"/>
      <c r="DQ19" s="29"/>
      <c r="DR19"/>
      <c r="DS19"/>
      <c r="DT19"/>
      <c r="DU19" s="38"/>
      <c r="DV19" s="38"/>
      <c r="DW19"/>
      <c r="DX19"/>
      <c r="DY19"/>
      <c r="DZ19"/>
      <c r="EA19"/>
      <c r="EB19"/>
      <c r="EC19"/>
      <c r="ED19"/>
      <c r="EE19"/>
      <c r="EF19"/>
    </row>
    <row r="20" spans="1:136" ht="15" customHeight="1" x14ac:dyDescent="0.25">
      <c r="A20" s="7"/>
      <c r="B20" s="7"/>
      <c r="C20" s="8"/>
      <c r="D20" s="8"/>
      <c r="E20" s="8"/>
      <c r="F20" s="8"/>
      <c r="G20" s="8"/>
      <c r="H20" s="8"/>
      <c r="I20" s="8"/>
      <c r="J20" s="8"/>
      <c r="K20" s="22"/>
      <c r="L20" s="23"/>
      <c r="M20" s="23"/>
      <c r="N20" s="23"/>
      <c r="O20" s="24"/>
      <c r="P20" s="24"/>
      <c r="Q20" s="24"/>
      <c r="R20" s="24"/>
      <c r="S20" s="24"/>
      <c r="T20" s="24"/>
      <c r="U20" s="22"/>
      <c r="V20" s="22"/>
      <c r="W20" s="22"/>
      <c r="X20" s="25"/>
      <c r="Y20" s="22"/>
      <c r="Z20" s="25"/>
      <c r="AA20" s="9"/>
      <c r="AB20" s="7"/>
      <c r="AC20" s="25"/>
      <c r="AD20" s="23"/>
      <c r="AE20" s="24"/>
      <c r="AF20" s="24"/>
      <c r="AG20" s="22"/>
      <c r="AH20" s="23"/>
      <c r="AI20" s="26"/>
      <c r="AJ20" s="7"/>
      <c r="AK20" s="22"/>
      <c r="AL20" s="22"/>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8"/>
      <c r="BM20" s="26"/>
      <c r="BN20" s="22"/>
      <c r="BO20" s="26"/>
      <c r="BP20" s="22"/>
      <c r="BQ20" s="23"/>
      <c r="BR20" s="23"/>
      <c r="BS20" s="24"/>
      <c r="BT20" s="24"/>
      <c r="BU20" s="24"/>
      <c r="BV20" s="29"/>
      <c r="BW20" s="29"/>
      <c r="BX20" s="29"/>
      <c r="BY20" s="29"/>
      <c r="BZ20"/>
      <c r="CA20"/>
      <c r="CB20"/>
      <c r="CC20"/>
      <c r="CD20"/>
      <c r="CE20"/>
      <c r="CF20"/>
      <c r="CG20"/>
      <c r="CH20"/>
      <c r="CI20"/>
      <c r="CJ20"/>
      <c r="CK20" s="30"/>
      <c r="CL20" s="30"/>
      <c r="CM20" s="30"/>
      <c r="CN20" s="30"/>
      <c r="CO20" s="30"/>
      <c r="CP20"/>
      <c r="CQ20"/>
      <c r="CR20" s="30"/>
      <c r="CS20" s="30"/>
      <c r="CT20"/>
      <c r="CU20"/>
      <c r="CV20"/>
      <c r="CW20"/>
      <c r="CX20"/>
      <c r="CY20"/>
      <c r="CZ20"/>
      <c r="DA20"/>
      <c r="DB20"/>
      <c r="DC20"/>
      <c r="DD20"/>
      <c r="DE20"/>
      <c r="DF20"/>
      <c r="DG20"/>
      <c r="DH20"/>
      <c r="DI20"/>
      <c r="DJ20"/>
      <c r="DK20"/>
      <c r="DL20"/>
      <c r="DM20"/>
      <c r="DN20" s="29"/>
      <c r="DO20" s="29"/>
      <c r="DP20" s="29"/>
      <c r="DQ20" s="29"/>
      <c r="DR20"/>
      <c r="DS20"/>
      <c r="DT20"/>
      <c r="DU20" s="38"/>
      <c r="DV20" s="38"/>
      <c r="DW20"/>
      <c r="DX20"/>
      <c r="DY20"/>
      <c r="DZ20"/>
      <c r="EA20"/>
      <c r="EB20"/>
      <c r="EC20"/>
      <c r="ED20"/>
      <c r="EE20"/>
      <c r="EF20"/>
    </row>
    <row r="21" spans="1:136" ht="15" customHeight="1" x14ac:dyDescent="0.25">
      <c r="A21" s="7"/>
      <c r="B21" s="7"/>
      <c r="C21" s="8"/>
      <c r="D21" s="8"/>
      <c r="E21" s="8"/>
      <c r="F21" s="8"/>
      <c r="G21" s="8"/>
      <c r="H21" s="8"/>
      <c r="I21" s="8"/>
      <c r="J21" s="8"/>
      <c r="K21" s="22"/>
      <c r="L21" s="23"/>
      <c r="M21" s="23"/>
      <c r="N21" s="23"/>
      <c r="O21" s="24"/>
      <c r="P21" s="24"/>
      <c r="Q21" s="24"/>
      <c r="R21" s="24"/>
      <c r="S21" s="24"/>
      <c r="T21" s="24"/>
      <c r="U21" s="22"/>
      <c r="V21" s="22"/>
      <c r="W21" s="22"/>
      <c r="X21" s="25"/>
      <c r="Y21" s="22"/>
      <c r="Z21" s="25"/>
      <c r="AA21" s="9"/>
      <c r="AB21" s="7"/>
      <c r="AC21" s="25"/>
      <c r="AD21" s="23"/>
      <c r="AE21" s="24"/>
      <c r="AF21" s="24"/>
      <c r="AG21" s="22"/>
      <c r="AH21" s="23"/>
      <c r="AI21" s="26"/>
      <c r="AJ21" s="7"/>
      <c r="AK21" s="22"/>
      <c r="AL21" s="22"/>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8"/>
      <c r="BM21" s="22"/>
      <c r="BN21" s="22"/>
      <c r="BO21" s="26"/>
      <c r="BP21" s="22"/>
      <c r="BQ21" s="23"/>
      <c r="BR21" s="23"/>
      <c r="BS21" s="24"/>
      <c r="BT21" s="24"/>
      <c r="BU21" s="24"/>
      <c r="BV21" s="29"/>
      <c r="BW21" s="29"/>
      <c r="BX21" s="29"/>
      <c r="BY21" s="29"/>
      <c r="BZ21"/>
      <c r="CA21"/>
      <c r="CB21"/>
      <c r="CC21"/>
      <c r="CD21"/>
      <c r="CE21"/>
      <c r="CF21"/>
      <c r="CG21"/>
      <c r="CH21"/>
      <c r="CI21"/>
      <c r="CJ21"/>
      <c r="CK21" s="30"/>
      <c r="CL21" s="30"/>
      <c r="CM21" s="30"/>
      <c r="CN21" s="30"/>
      <c r="CO21" s="30"/>
      <c r="CP21"/>
      <c r="CQ21"/>
      <c r="CR21" s="30"/>
      <c r="CS21" s="30"/>
      <c r="CT21"/>
      <c r="CU21"/>
      <c r="CV21"/>
      <c r="CW21"/>
      <c r="CX21"/>
      <c r="CY21"/>
      <c r="CZ21"/>
      <c r="DA21"/>
      <c r="DB21"/>
      <c r="DC21"/>
      <c r="DD21"/>
      <c r="DE21"/>
      <c r="DF21"/>
      <c r="DG21"/>
      <c r="DH21"/>
      <c r="DI21"/>
      <c r="DJ21"/>
      <c r="DK21"/>
      <c r="DL21"/>
      <c r="DM21"/>
      <c r="DN21" s="29"/>
      <c r="DO21" s="29"/>
      <c r="DP21" s="29"/>
      <c r="DQ21" s="29"/>
      <c r="DR21"/>
      <c r="DS21"/>
      <c r="DT21"/>
      <c r="DU21" s="38"/>
      <c r="DV21" s="38"/>
      <c r="DW21"/>
      <c r="DX21"/>
      <c r="DY21"/>
      <c r="DZ21"/>
      <c r="EA21"/>
      <c r="EB21"/>
      <c r="EC21"/>
      <c r="ED21"/>
      <c r="EE21"/>
      <c r="EF21"/>
    </row>
    <row r="22" spans="1:136" ht="15" customHeight="1" x14ac:dyDescent="0.25">
      <c r="A22" s="7"/>
      <c r="B22" s="7"/>
      <c r="C22" s="8"/>
      <c r="D22" s="8"/>
      <c r="E22" s="8"/>
      <c r="F22" s="8"/>
      <c r="G22" s="8"/>
      <c r="H22" s="8"/>
      <c r="I22" s="8"/>
      <c r="J22" s="8"/>
      <c r="K22" s="22"/>
      <c r="L22" s="23"/>
      <c r="M22" s="23"/>
      <c r="N22" s="23"/>
      <c r="O22" s="24"/>
      <c r="P22" s="24"/>
      <c r="Q22" s="24"/>
      <c r="R22" s="24"/>
      <c r="S22" s="24"/>
      <c r="T22" s="24"/>
      <c r="U22" s="22"/>
      <c r="V22" s="22"/>
      <c r="W22" s="22"/>
      <c r="X22" s="25"/>
      <c r="Y22" s="22"/>
      <c r="Z22" s="25"/>
      <c r="AA22" s="9"/>
      <c r="AB22" s="7"/>
      <c r="AC22" s="25"/>
      <c r="AD22" s="23"/>
      <c r="AE22" s="24"/>
      <c r="AF22" s="24"/>
      <c r="AG22" s="22"/>
      <c r="AH22" s="23"/>
      <c r="AI22" s="26"/>
      <c r="AJ22" s="7"/>
      <c r="AK22" s="22"/>
      <c r="AL22" s="22"/>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8"/>
      <c r="BM22" s="22"/>
      <c r="BN22" s="22"/>
      <c r="BO22" s="26"/>
      <c r="BP22" s="22"/>
      <c r="BQ22" s="23"/>
      <c r="BR22" s="23"/>
      <c r="BS22" s="24"/>
      <c r="BT22" s="24"/>
      <c r="BU22" s="24"/>
      <c r="BV22" s="29"/>
      <c r="BW22" s="29"/>
      <c r="BX22" s="29"/>
      <c r="BY22" s="29"/>
      <c r="BZ22"/>
      <c r="CA22"/>
      <c r="CB22"/>
      <c r="CC22"/>
      <c r="CD22"/>
      <c r="CE22"/>
      <c r="CF22"/>
      <c r="CG22"/>
      <c r="CH22"/>
      <c r="CI22"/>
      <c r="CJ22"/>
      <c r="CK22" s="30"/>
      <c r="CL22" s="30"/>
      <c r="CM22" s="30"/>
      <c r="CN22" s="30"/>
      <c r="CO22" s="30"/>
      <c r="CP22"/>
      <c r="CQ22"/>
      <c r="CR22" s="30"/>
      <c r="CS22" s="30"/>
      <c r="CT22"/>
      <c r="CU22"/>
      <c r="CV22"/>
      <c r="CW22"/>
      <c r="CX22"/>
      <c r="CY22"/>
      <c r="CZ22"/>
      <c r="DA22"/>
      <c r="DB22"/>
      <c r="DC22"/>
      <c r="DD22"/>
      <c r="DE22"/>
      <c r="DF22"/>
      <c r="DG22"/>
      <c r="DH22"/>
      <c r="DI22"/>
      <c r="DJ22"/>
      <c r="DK22"/>
      <c r="DL22"/>
      <c r="DM22"/>
      <c r="DN22" s="29"/>
      <c r="DO22" s="29"/>
      <c r="DP22" s="29"/>
      <c r="DQ22" s="29"/>
      <c r="DR22"/>
      <c r="DS22"/>
      <c r="DT22"/>
      <c r="DU22" s="39"/>
      <c r="DV22" s="38"/>
      <c r="DW22"/>
      <c r="DX22"/>
      <c r="DY22"/>
      <c r="DZ22"/>
      <c r="EA22"/>
      <c r="EB22"/>
      <c r="EC22"/>
      <c r="ED22"/>
      <c r="EE22"/>
      <c r="EF22"/>
    </row>
    <row r="23" spans="1:136" ht="15" customHeight="1" x14ac:dyDescent="0.25">
      <c r="A23" s="7"/>
      <c r="B23" s="7"/>
      <c r="C23" s="8"/>
      <c r="D23" s="8"/>
      <c r="E23" s="8"/>
      <c r="F23" s="8"/>
      <c r="G23" s="8"/>
      <c r="H23" s="8"/>
      <c r="I23" s="8"/>
      <c r="J23" s="8"/>
      <c r="K23" s="22"/>
      <c r="L23" s="23"/>
      <c r="M23" s="23"/>
      <c r="N23" s="23"/>
      <c r="O23" s="24"/>
      <c r="P23" s="24"/>
      <c r="Q23" s="24"/>
      <c r="R23" s="24"/>
      <c r="S23" s="24"/>
      <c r="T23" s="24"/>
      <c r="U23" s="22"/>
      <c r="V23" s="22"/>
      <c r="W23" s="22"/>
      <c r="X23" s="25"/>
      <c r="Y23" s="22"/>
      <c r="Z23" s="25"/>
      <c r="AA23" s="9"/>
      <c r="AB23" s="7"/>
      <c r="AC23" s="25"/>
      <c r="AD23" s="23"/>
      <c r="AE23" s="24"/>
      <c r="AF23" s="24"/>
      <c r="AG23" s="22"/>
      <c r="AH23" s="23"/>
      <c r="AI23" s="26"/>
      <c r="AJ23" s="7"/>
      <c r="AK23" s="22"/>
      <c r="AL23" s="22"/>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8"/>
      <c r="BM23" s="22"/>
      <c r="BN23" s="22"/>
      <c r="BO23" s="27"/>
      <c r="BP23" s="22"/>
      <c r="BQ23" s="23"/>
      <c r="BR23" s="23"/>
      <c r="BS23" s="24"/>
      <c r="BT23" s="24"/>
      <c r="BU23" s="24"/>
      <c r="BV23" s="29"/>
      <c r="BW23" s="29"/>
      <c r="BX23" s="29"/>
      <c r="BY23" s="29"/>
      <c r="BZ23"/>
      <c r="CA23"/>
      <c r="CB23"/>
      <c r="CC23"/>
      <c r="CD23"/>
      <c r="CE23"/>
      <c r="CF23"/>
      <c r="CG23"/>
      <c r="CH23"/>
      <c r="CI23"/>
      <c r="CJ23"/>
      <c r="CK23" s="30"/>
      <c r="CL23" s="30"/>
      <c r="CM23" s="30"/>
      <c r="CN23" s="30"/>
      <c r="CO23" s="30"/>
      <c r="CP23"/>
      <c r="CQ23"/>
      <c r="CR23" s="30"/>
      <c r="CS23" s="30"/>
      <c r="CT23"/>
      <c r="CU23"/>
      <c r="CV23"/>
      <c r="CW23"/>
      <c r="CX23"/>
      <c r="CY23"/>
      <c r="CZ23"/>
      <c r="DA23"/>
      <c r="DB23"/>
      <c r="DC23"/>
      <c r="DD23"/>
      <c r="DE23"/>
      <c r="DF23"/>
      <c r="DG23"/>
      <c r="DH23"/>
      <c r="DI23"/>
      <c r="DJ23"/>
      <c r="DK23"/>
      <c r="DL23"/>
      <c r="DM23"/>
      <c r="DN23" s="29"/>
      <c r="DO23" s="29"/>
      <c r="DP23" s="29"/>
      <c r="DQ23" s="29"/>
      <c r="DR23"/>
      <c r="DS23"/>
      <c r="DT23"/>
      <c r="DU23" s="38"/>
      <c r="DV23" s="38"/>
      <c r="DW23"/>
      <c r="DX23"/>
      <c r="DY23"/>
      <c r="DZ23"/>
      <c r="EA23"/>
      <c r="EB23"/>
      <c r="EC23"/>
      <c r="ED23"/>
      <c r="EE23"/>
      <c r="EF23"/>
    </row>
    <row r="24" spans="1:136" ht="15" customHeight="1" x14ac:dyDescent="0.25">
      <c r="A24" s="7"/>
      <c r="B24" s="7"/>
      <c r="C24" s="8"/>
      <c r="D24" s="8"/>
      <c r="E24" s="8"/>
      <c r="F24" s="8"/>
      <c r="G24" s="8"/>
      <c r="H24" s="8"/>
      <c r="I24" s="8"/>
      <c r="J24" s="8"/>
      <c r="K24" s="22"/>
      <c r="L24" s="23"/>
      <c r="M24" s="23"/>
      <c r="N24" s="23"/>
      <c r="O24" s="24"/>
      <c r="P24" s="24"/>
      <c r="Q24" s="24"/>
      <c r="R24" s="24"/>
      <c r="S24" s="24"/>
      <c r="T24" s="24"/>
      <c r="U24" s="22"/>
      <c r="V24" s="22"/>
      <c r="W24" s="22"/>
      <c r="X24" s="25"/>
      <c r="Y24" s="22"/>
      <c r="Z24" s="25"/>
      <c r="AA24" s="9"/>
      <c r="AB24" s="7"/>
      <c r="AC24" s="25"/>
      <c r="AD24" s="23"/>
      <c r="AE24" s="24"/>
      <c r="AF24" s="24"/>
      <c r="AG24" s="22"/>
      <c r="AH24" s="23"/>
      <c r="AI24" s="26"/>
      <c r="AJ24" s="7"/>
      <c r="AK24" s="22"/>
      <c r="AL24" s="22"/>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8"/>
      <c r="BM24" s="22"/>
      <c r="BN24" s="22"/>
      <c r="BO24" s="26"/>
      <c r="BP24" s="22"/>
      <c r="BQ24" s="23"/>
      <c r="BR24" s="23"/>
      <c r="BS24" s="24"/>
      <c r="BT24" s="24"/>
      <c r="BU24" s="24"/>
      <c r="BV24" s="29"/>
      <c r="BW24" s="29"/>
      <c r="BX24" s="29"/>
      <c r="BY24" s="29"/>
      <c r="BZ24"/>
      <c r="CA24"/>
      <c r="CB24"/>
      <c r="CC24"/>
      <c r="CD24"/>
      <c r="CE24"/>
      <c r="CF24"/>
      <c r="CG24"/>
      <c r="CH24"/>
      <c r="CI24"/>
      <c r="CJ24"/>
      <c r="CK24" s="30"/>
      <c r="CL24" s="30"/>
      <c r="CM24" s="30"/>
      <c r="CN24" s="30"/>
      <c r="CO24" s="30"/>
      <c r="CP24"/>
      <c r="CQ24"/>
      <c r="CR24" s="30"/>
      <c r="CS24" s="30"/>
      <c r="CT24"/>
      <c r="CU24"/>
      <c r="CV24"/>
      <c r="CW24"/>
      <c r="CX24"/>
      <c r="CY24"/>
      <c r="CZ24"/>
      <c r="DA24"/>
      <c r="DB24"/>
      <c r="DC24"/>
      <c r="DD24"/>
      <c r="DE24"/>
      <c r="DF24"/>
      <c r="DG24"/>
      <c r="DH24"/>
      <c r="DI24"/>
      <c r="DJ24"/>
      <c r="DK24"/>
      <c r="DL24"/>
      <c r="DM24"/>
      <c r="DN24"/>
      <c r="DO24"/>
      <c r="DP24"/>
      <c r="DQ24"/>
      <c r="DR24"/>
      <c r="DS24"/>
      <c r="DT24"/>
      <c r="DU24" s="38"/>
      <c r="DV24" s="38"/>
      <c r="DW24"/>
      <c r="DX24"/>
      <c r="DY24"/>
      <c r="DZ24"/>
      <c r="EA24"/>
      <c r="EB24"/>
      <c r="EC24"/>
      <c r="ED24"/>
      <c r="EE24"/>
      <c r="EF24"/>
    </row>
    <row r="25" spans="1:136" ht="15" customHeight="1" x14ac:dyDescent="0.25">
      <c r="A25" s="7"/>
      <c r="B25" s="7"/>
      <c r="C25" s="8"/>
      <c r="D25" s="8"/>
      <c r="E25" s="8"/>
      <c r="F25" s="8"/>
      <c r="G25" s="8"/>
      <c r="H25" s="8"/>
      <c r="I25" s="8"/>
      <c r="J25" s="8"/>
      <c r="K25" s="22"/>
      <c r="L25" s="23"/>
      <c r="M25" s="23"/>
      <c r="N25" s="23"/>
      <c r="O25" s="24"/>
      <c r="P25" s="24"/>
      <c r="Q25" s="24"/>
      <c r="R25" s="24"/>
      <c r="S25" s="24"/>
      <c r="T25" s="24"/>
      <c r="U25" s="22"/>
      <c r="V25" s="22"/>
      <c r="W25" s="22"/>
      <c r="X25" s="25"/>
      <c r="Y25" s="22"/>
      <c r="Z25" s="25"/>
      <c r="AA25" s="9"/>
      <c r="AB25" s="7"/>
      <c r="AC25" s="25"/>
      <c r="AD25" s="23"/>
      <c r="AE25" s="24"/>
      <c r="AF25" s="24"/>
      <c r="AG25" s="22"/>
      <c r="AH25" s="23"/>
      <c r="AI25" s="26"/>
      <c r="AJ25" s="7"/>
      <c r="AK25" s="22"/>
      <c r="AL25" s="22"/>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8"/>
      <c r="BM25" s="22"/>
      <c r="BN25" s="22"/>
      <c r="BO25" s="26"/>
      <c r="BP25" s="22"/>
      <c r="BQ25" s="23"/>
      <c r="BR25" s="23"/>
      <c r="BS25" s="24"/>
      <c r="BT25" s="24"/>
      <c r="BU25" s="24"/>
      <c r="BV25" s="29"/>
      <c r="BW25" s="29"/>
      <c r="BX25" s="29"/>
      <c r="BY25" s="29"/>
      <c r="BZ25"/>
      <c r="CA25"/>
      <c r="CB25"/>
      <c r="CC25"/>
      <c r="CD25"/>
      <c r="CE25"/>
      <c r="CF25"/>
      <c r="CG25"/>
      <c r="CH25"/>
      <c r="CI25"/>
      <c r="CJ25"/>
      <c r="CK25" s="30"/>
      <c r="CL25" s="30"/>
      <c r="CM25" s="30"/>
      <c r="CN25" s="30"/>
      <c r="CO25" s="30"/>
      <c r="CP25"/>
      <c r="CQ25"/>
      <c r="CR25" s="30"/>
      <c r="CS25" s="30"/>
      <c r="CT25"/>
      <c r="CU25"/>
      <c r="CV25"/>
      <c r="CW25"/>
      <c r="CX25"/>
      <c r="CY25"/>
      <c r="CZ25"/>
      <c r="DA25"/>
      <c r="DB25"/>
      <c r="DC25"/>
      <c r="DD25"/>
      <c r="DE25"/>
      <c r="DF25"/>
      <c r="DG25"/>
      <c r="DH25"/>
      <c r="DI25"/>
      <c r="DJ25"/>
      <c r="DK25"/>
      <c r="DL25"/>
      <c r="DM25"/>
      <c r="DN25"/>
      <c r="DO25"/>
      <c r="DP25"/>
      <c r="DQ25"/>
      <c r="DR25"/>
      <c r="DS25"/>
      <c r="DT25"/>
      <c r="DU25" s="39"/>
      <c r="DV25" s="38"/>
      <c r="DW25"/>
      <c r="DX25"/>
      <c r="DY25"/>
      <c r="DZ25"/>
      <c r="EA25"/>
      <c r="EB25"/>
      <c r="EC25"/>
      <c r="ED25"/>
      <c r="EE25"/>
      <c r="EF25"/>
    </row>
    <row r="26" spans="1:136" ht="15" customHeight="1" x14ac:dyDescent="0.25">
      <c r="A26" s="7"/>
      <c r="B26" s="7"/>
      <c r="C26" s="8"/>
      <c r="D26" s="8"/>
      <c r="E26" s="8"/>
      <c r="F26" s="8"/>
      <c r="G26" s="8"/>
      <c r="H26" s="8"/>
      <c r="I26" s="8"/>
      <c r="J26" s="8"/>
      <c r="K26" s="22"/>
      <c r="L26" s="23"/>
      <c r="M26" s="23"/>
      <c r="N26" s="23"/>
      <c r="O26" s="24"/>
      <c r="P26" s="24"/>
      <c r="Q26" s="24"/>
      <c r="R26" s="24"/>
      <c r="S26" s="24"/>
      <c r="T26" s="24"/>
      <c r="U26" s="22"/>
      <c r="V26" s="22"/>
      <c r="W26" s="22"/>
      <c r="X26" s="25"/>
      <c r="Y26" s="22"/>
      <c r="Z26" s="25"/>
      <c r="AA26" s="9"/>
      <c r="AB26" s="7"/>
      <c r="AC26" s="25"/>
      <c r="AD26" s="23"/>
      <c r="AE26" s="24"/>
      <c r="AF26" s="24"/>
      <c r="AG26" s="22"/>
      <c r="AH26" s="23"/>
      <c r="AI26" s="26"/>
      <c r="AJ26" s="7"/>
      <c r="AK26" s="22"/>
      <c r="AL26" s="22"/>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8"/>
      <c r="BM26" s="22"/>
      <c r="BN26" s="22"/>
      <c r="BO26" s="28"/>
      <c r="BP26" s="22"/>
      <c r="BQ26" s="23"/>
      <c r="BR26" s="23"/>
      <c r="BS26" s="24"/>
      <c r="BT26" s="24"/>
      <c r="BU26" s="24"/>
      <c r="BV26" s="29"/>
      <c r="BW26" s="29"/>
      <c r="BX26" s="29"/>
      <c r="BY26" s="29"/>
      <c r="BZ26"/>
      <c r="CA26"/>
      <c r="CB26"/>
      <c r="CC26"/>
      <c r="CD26"/>
      <c r="CE26"/>
      <c r="CF26"/>
      <c r="CG26"/>
      <c r="CH26"/>
      <c r="CI26"/>
      <c r="CJ26"/>
      <c r="CK26" s="30"/>
      <c r="CL26" s="30"/>
      <c r="CM26" s="30"/>
      <c r="CN26" s="30"/>
      <c r="CO26" s="30"/>
      <c r="CP26"/>
      <c r="CQ26"/>
      <c r="CR26" s="30"/>
      <c r="CS26" s="30"/>
      <c r="CT26"/>
      <c r="CU26"/>
      <c r="CV26"/>
      <c r="CW26"/>
      <c r="CX26"/>
      <c r="CY26"/>
      <c r="CZ26"/>
      <c r="DA26"/>
      <c r="DB26"/>
      <c r="DC26"/>
      <c r="DD26"/>
      <c r="DE26"/>
      <c r="DF26"/>
      <c r="DG26"/>
      <c r="DH26"/>
      <c r="DI26"/>
      <c r="DJ26"/>
      <c r="DK26"/>
      <c r="DL26"/>
      <c r="DM26"/>
      <c r="DN26"/>
      <c r="DO26"/>
      <c r="DP26"/>
      <c r="DQ26"/>
      <c r="DR26"/>
      <c r="DS26"/>
      <c r="DT26"/>
      <c r="DU26" s="38"/>
      <c r="DV26" s="38"/>
      <c r="DW26"/>
      <c r="DX26"/>
      <c r="DY26"/>
      <c r="DZ26"/>
      <c r="EA26"/>
      <c r="EB26"/>
      <c r="EC26"/>
      <c r="ED26"/>
      <c r="EE26"/>
      <c r="EF26"/>
    </row>
    <row r="27" spans="1:136" ht="15" customHeight="1" x14ac:dyDescent="0.25">
      <c r="A27" s="7"/>
      <c r="B27" s="7"/>
      <c r="C27" s="8"/>
      <c r="D27" s="8"/>
      <c r="E27" s="8"/>
      <c r="F27" s="8"/>
      <c r="G27" s="8"/>
      <c r="H27" s="8"/>
      <c r="I27" s="8"/>
      <c r="J27" s="8"/>
      <c r="K27" s="22"/>
      <c r="L27" s="23"/>
      <c r="M27" s="23"/>
      <c r="N27" s="23"/>
      <c r="O27" s="24"/>
      <c r="P27" s="24"/>
      <c r="Q27" s="24"/>
      <c r="R27" s="24"/>
      <c r="S27" s="24"/>
      <c r="T27" s="24"/>
      <c r="U27" s="22"/>
      <c r="V27" s="22"/>
      <c r="W27" s="22"/>
      <c r="X27" s="25"/>
      <c r="Y27" s="22"/>
      <c r="Z27" s="25"/>
      <c r="AA27" s="9"/>
      <c r="AB27" s="7"/>
      <c r="AC27" s="25"/>
      <c r="AD27" s="23"/>
      <c r="AE27" s="24"/>
      <c r="AF27" s="24"/>
      <c r="AG27" s="22"/>
      <c r="AH27" s="23"/>
      <c r="AI27" s="26"/>
      <c r="AJ27" s="7"/>
      <c r="AK27" s="22"/>
      <c r="AL27" s="22"/>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8"/>
      <c r="BM27" s="22"/>
      <c r="BN27" s="22"/>
      <c r="BO27" s="26"/>
      <c r="BP27" s="22"/>
      <c r="BQ27" s="23"/>
      <c r="BR27" s="23"/>
      <c r="BS27" s="24"/>
      <c r="BT27" s="24"/>
      <c r="BU27" s="24"/>
      <c r="BV27" s="29"/>
      <c r="BW27" s="29"/>
      <c r="BX27" s="29"/>
      <c r="BY27" s="29"/>
      <c r="BZ27"/>
      <c r="CA27"/>
      <c r="CB27"/>
      <c r="CC27"/>
      <c r="CD27"/>
      <c r="CE27"/>
      <c r="CF27"/>
      <c r="CG27"/>
      <c r="CH27"/>
      <c r="CI27"/>
      <c r="CJ27"/>
      <c r="CK27" s="30"/>
      <c r="CL27" s="30"/>
      <c r="CM27" s="30"/>
      <c r="CN27" s="30"/>
      <c r="CO27" s="30"/>
      <c r="CP27"/>
      <c r="CQ27"/>
      <c r="CR27" s="30"/>
      <c r="CS27" s="30"/>
      <c r="CT27"/>
      <c r="CU27"/>
      <c r="CV27"/>
      <c r="CW27"/>
      <c r="CX27"/>
      <c r="CY27"/>
      <c r="CZ27"/>
      <c r="DA27"/>
      <c r="DB27"/>
      <c r="DC27"/>
      <c r="DD27"/>
      <c r="DE27"/>
      <c r="DF27"/>
      <c r="DG27"/>
      <c r="DH27"/>
      <c r="DI27"/>
      <c r="DJ27"/>
      <c r="DK27"/>
      <c r="DL27"/>
      <c r="DM27"/>
      <c r="DN27"/>
      <c r="DO27"/>
      <c r="DP27"/>
      <c r="DQ27"/>
      <c r="DR27"/>
      <c r="DS27"/>
      <c r="DT27"/>
      <c r="DU27" s="38"/>
      <c r="DV27" s="38"/>
      <c r="DW27"/>
      <c r="DX27"/>
      <c r="DY27"/>
      <c r="DZ27"/>
      <c r="EA27"/>
      <c r="EB27"/>
      <c r="EC27"/>
      <c r="ED27"/>
      <c r="EE27"/>
      <c r="EF27"/>
    </row>
    <row r="28" spans="1:136" ht="15" customHeight="1" x14ac:dyDescent="0.25">
      <c r="A28" s="7"/>
      <c r="B28" s="7"/>
      <c r="C28" s="8"/>
      <c r="D28" s="8"/>
      <c r="E28" s="8"/>
      <c r="F28" s="8"/>
      <c r="G28" s="8"/>
      <c r="H28" s="8"/>
      <c r="I28" s="8"/>
      <c r="J28" s="8"/>
      <c r="K28" s="22"/>
      <c r="L28" s="23"/>
      <c r="M28" s="23"/>
      <c r="N28" s="23"/>
      <c r="O28" s="24"/>
      <c r="P28" s="24"/>
      <c r="Q28" s="24"/>
      <c r="R28" s="24"/>
      <c r="S28" s="24"/>
      <c r="T28" s="24"/>
      <c r="U28" s="22"/>
      <c r="V28" s="22"/>
      <c r="W28" s="22"/>
      <c r="X28" s="25"/>
      <c r="Y28" s="22"/>
      <c r="Z28" s="25"/>
      <c r="AA28" s="9"/>
      <c r="AB28" s="7"/>
      <c r="AC28" s="25"/>
      <c r="AD28" s="23"/>
      <c r="AE28" s="24"/>
      <c r="AF28" s="24"/>
      <c r="AG28" s="22"/>
      <c r="AH28" s="23"/>
      <c r="AI28" s="26"/>
      <c r="AJ28" s="7"/>
      <c r="AK28" s="22"/>
      <c r="AL28" s="22"/>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8"/>
      <c r="BM28" s="22"/>
      <c r="BN28" s="22"/>
      <c r="BO28" s="26"/>
      <c r="BP28" s="22"/>
      <c r="BQ28" s="23"/>
      <c r="BR28" s="23"/>
      <c r="BS28" s="24"/>
      <c r="BT28" s="24"/>
      <c r="BU28" s="24"/>
      <c r="BV28" s="29"/>
      <c r="BW28" s="29"/>
      <c r="BX28" s="29"/>
      <c r="BY28" s="29"/>
      <c r="BZ28"/>
      <c r="CA28"/>
      <c r="CB28"/>
      <c r="CC28"/>
      <c r="CD28"/>
      <c r="CE28"/>
      <c r="CF28"/>
      <c r="CG28"/>
      <c r="CH28"/>
      <c r="CI28"/>
      <c r="CJ28"/>
      <c r="CK28" s="30"/>
      <c r="CL28" s="30"/>
      <c r="CM28" s="30"/>
      <c r="CN28" s="30"/>
      <c r="CO28" s="30"/>
      <c r="CP28"/>
      <c r="CQ28"/>
      <c r="CR28" s="30"/>
      <c r="CS28" s="30"/>
      <c r="CT28"/>
      <c r="CU28"/>
      <c r="CV28"/>
      <c r="CW28"/>
      <c r="CX28"/>
      <c r="CY28"/>
      <c r="CZ28"/>
      <c r="DA28"/>
      <c r="DB28"/>
      <c r="DC28"/>
      <c r="DD28"/>
      <c r="DE28"/>
      <c r="DF28"/>
      <c r="DG28"/>
      <c r="DH28"/>
      <c r="DI28"/>
      <c r="DJ28"/>
      <c r="DK28"/>
      <c r="DL28"/>
      <c r="DM28"/>
      <c r="DN28"/>
      <c r="DO28"/>
      <c r="DP28"/>
      <c r="DQ28"/>
      <c r="DR28"/>
      <c r="DS28"/>
      <c r="DT28"/>
      <c r="DU28" s="38"/>
      <c r="DV28" s="38"/>
      <c r="DW28"/>
      <c r="DX28"/>
      <c r="DY28"/>
      <c r="DZ28"/>
      <c r="EA28"/>
      <c r="EB28"/>
      <c r="EC28"/>
      <c r="ED28"/>
      <c r="EE28"/>
      <c r="EF28"/>
    </row>
    <row r="29" spans="1:136" ht="15" customHeight="1" x14ac:dyDescent="0.25">
      <c r="A29" s="7"/>
      <c r="B29" s="7"/>
      <c r="C29" s="8"/>
      <c r="D29" s="8"/>
      <c r="E29" s="8"/>
      <c r="F29" s="8"/>
      <c r="G29" s="8"/>
      <c r="H29" s="8"/>
      <c r="I29" s="8"/>
      <c r="J29" s="8"/>
      <c r="K29" s="22"/>
      <c r="L29" s="23"/>
      <c r="M29" s="23"/>
      <c r="N29" s="23"/>
      <c r="O29" s="24"/>
      <c r="P29" s="24"/>
      <c r="Q29" s="24"/>
      <c r="R29" s="24"/>
      <c r="S29" s="24"/>
      <c r="T29" s="24"/>
      <c r="U29" s="22"/>
      <c r="V29" s="22"/>
      <c r="W29" s="22"/>
      <c r="X29" s="25"/>
      <c r="Y29" s="22"/>
      <c r="Z29" s="25"/>
      <c r="AA29" s="9"/>
      <c r="AB29" s="7"/>
      <c r="AC29" s="25"/>
      <c r="AD29" s="23"/>
      <c r="AE29" s="24"/>
      <c r="AF29" s="24"/>
      <c r="AG29" s="22"/>
      <c r="AH29" s="23"/>
      <c r="AI29" s="26"/>
      <c r="AJ29" s="7"/>
      <c r="AK29" s="22"/>
      <c r="AL29" s="22"/>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8"/>
      <c r="BM29" s="22"/>
      <c r="BN29" s="22"/>
      <c r="BO29" s="26"/>
      <c r="BP29" s="22"/>
      <c r="BQ29" s="23"/>
      <c r="BR29" s="23"/>
      <c r="BS29" s="24"/>
      <c r="BT29" s="24"/>
      <c r="BU29" s="24"/>
      <c r="BV29" s="29"/>
      <c r="BW29" s="29"/>
      <c r="BX29" s="29"/>
      <c r="BY29" s="29"/>
      <c r="BZ29"/>
      <c r="CA29"/>
      <c r="CB29"/>
      <c r="CC29"/>
      <c r="CD29"/>
      <c r="CE29"/>
      <c r="CF29"/>
      <c r="CG29"/>
      <c r="CH29"/>
      <c r="CI29"/>
      <c r="CJ29"/>
      <c r="CK29" s="30"/>
      <c r="CL29" s="30"/>
      <c r="CM29" s="30"/>
      <c r="CN29" s="30"/>
      <c r="CO29" s="30"/>
      <c r="CP29"/>
      <c r="CQ29"/>
      <c r="CR29" s="30"/>
      <c r="CS29" s="30"/>
      <c r="CT29"/>
      <c r="CU29"/>
      <c r="CV29"/>
      <c r="CW29"/>
      <c r="CX29"/>
      <c r="CY29"/>
      <c r="CZ29"/>
      <c r="DA29"/>
      <c r="DB29"/>
      <c r="DC29"/>
      <c r="DD29"/>
      <c r="DE29"/>
      <c r="DF29"/>
      <c r="DG29"/>
      <c r="DH29"/>
      <c r="DI29"/>
      <c r="DJ29"/>
      <c r="DK29"/>
      <c r="DL29"/>
      <c r="DM29"/>
      <c r="DN29"/>
      <c r="DO29"/>
      <c r="DP29"/>
      <c r="DQ29"/>
      <c r="DR29"/>
      <c r="DS29"/>
      <c r="DT29"/>
      <c r="DU29" s="38"/>
      <c r="DV29" s="38"/>
      <c r="DW29"/>
      <c r="DX29"/>
      <c r="DY29"/>
      <c r="DZ29"/>
      <c r="EA29"/>
      <c r="EB29"/>
      <c r="EC29"/>
      <c r="ED29"/>
      <c r="EE29"/>
      <c r="EF29"/>
    </row>
    <row r="30" spans="1:136" ht="15" customHeight="1" x14ac:dyDescent="0.25">
      <c r="A30" s="7"/>
      <c r="B30" s="7"/>
      <c r="C30" s="8"/>
      <c r="D30" s="8"/>
      <c r="E30" s="8"/>
      <c r="F30" s="8"/>
      <c r="G30" s="8"/>
      <c r="H30" s="8"/>
      <c r="I30" s="8"/>
      <c r="J30" s="8"/>
      <c r="K30" s="22"/>
      <c r="L30" s="23"/>
      <c r="M30" s="23"/>
      <c r="N30" s="23"/>
      <c r="O30" s="24"/>
      <c r="P30" s="24"/>
      <c r="Q30" s="24"/>
      <c r="R30" s="24"/>
      <c r="S30" s="24"/>
      <c r="T30" s="24"/>
      <c r="U30" s="22"/>
      <c r="V30" s="22"/>
      <c r="W30" s="22"/>
      <c r="X30" s="25"/>
      <c r="Y30" s="22"/>
      <c r="Z30" s="25"/>
      <c r="AA30" s="9"/>
      <c r="AB30" s="7"/>
      <c r="AC30" s="25"/>
      <c r="AD30" s="23"/>
      <c r="AE30" s="24"/>
      <c r="AF30" s="24"/>
      <c r="AG30" s="22"/>
      <c r="AH30" s="23"/>
      <c r="AI30" s="26"/>
      <c r="AJ30" s="7"/>
      <c r="AK30" s="22"/>
      <c r="AL30" s="22"/>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8"/>
      <c r="BM30" s="22"/>
      <c r="BN30" s="22"/>
      <c r="BO30" s="28"/>
      <c r="BP30" s="22"/>
      <c r="BQ30" s="23"/>
      <c r="BR30" s="23"/>
      <c r="BS30" s="24"/>
      <c r="BT30" s="24"/>
      <c r="BU30" s="24"/>
      <c r="BV30" s="29"/>
      <c r="BW30" s="29"/>
      <c r="BX30" s="29"/>
      <c r="BY30" s="29"/>
      <c r="BZ30"/>
      <c r="CA30"/>
      <c r="CB30"/>
      <c r="CC30"/>
      <c r="CD30"/>
      <c r="CE30"/>
      <c r="CF30"/>
      <c r="CG30"/>
      <c r="CH30"/>
      <c r="CI30"/>
      <c r="CJ30"/>
      <c r="CK30" s="30"/>
      <c r="CL30" s="30"/>
      <c r="CM30" s="30"/>
      <c r="CN30" s="30"/>
      <c r="CO30" s="30"/>
      <c r="CP30"/>
      <c r="CQ30"/>
      <c r="CR30" s="30"/>
      <c r="CS30" s="30"/>
      <c r="CT30"/>
      <c r="CU30"/>
      <c r="CV30"/>
      <c r="CW30"/>
      <c r="CX30"/>
      <c r="CY30"/>
      <c r="CZ30"/>
      <c r="DA30"/>
      <c r="DB30"/>
      <c r="DC30"/>
      <c r="DD30"/>
      <c r="DE30"/>
      <c r="DF30"/>
      <c r="DG30"/>
      <c r="DH30"/>
      <c r="DI30"/>
      <c r="DJ30"/>
      <c r="DK30"/>
      <c r="DL30"/>
      <c r="DM30"/>
      <c r="DN30"/>
      <c r="DO30"/>
      <c r="DP30"/>
      <c r="DQ30"/>
      <c r="DR30"/>
      <c r="DS30"/>
      <c r="DT30"/>
      <c r="DU30" s="38"/>
      <c r="DV30" s="38"/>
      <c r="DW30"/>
      <c r="DX30"/>
      <c r="DY30"/>
      <c r="DZ30"/>
      <c r="EA30"/>
      <c r="EB30"/>
      <c r="EC30"/>
      <c r="ED30"/>
      <c r="EE30"/>
      <c r="EF30"/>
    </row>
    <row r="31" spans="1:136" ht="15" customHeight="1" x14ac:dyDescent="0.25">
      <c r="A31" s="7"/>
      <c r="B31" s="7"/>
      <c r="C31" s="8"/>
      <c r="D31" s="8"/>
      <c r="E31" s="8"/>
      <c r="F31" s="8"/>
      <c r="G31" s="8"/>
      <c r="H31" s="8"/>
      <c r="I31" s="8"/>
      <c r="J31" s="8"/>
      <c r="K31" s="22"/>
      <c r="L31" s="23"/>
      <c r="M31" s="23"/>
      <c r="N31" s="23"/>
      <c r="O31" s="24"/>
      <c r="P31" s="24"/>
      <c r="Q31" s="24"/>
      <c r="R31" s="24"/>
      <c r="S31" s="24"/>
      <c r="T31" s="24"/>
      <c r="U31" s="22"/>
      <c r="V31" s="22"/>
      <c r="W31" s="22"/>
      <c r="X31" s="25"/>
      <c r="Y31" s="22"/>
      <c r="Z31" s="25"/>
      <c r="AA31" s="9"/>
      <c r="AB31" s="7"/>
      <c r="AC31" s="25"/>
      <c r="AD31" s="23"/>
      <c r="AE31" s="24"/>
      <c r="AF31" s="24"/>
      <c r="AG31" s="22"/>
      <c r="AH31" s="23"/>
      <c r="AI31" s="26"/>
      <c r="AJ31" s="7"/>
      <c r="AK31" s="22"/>
      <c r="AL31" s="22"/>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8"/>
      <c r="BM31" s="22"/>
      <c r="BN31" s="22"/>
      <c r="BO31" s="26"/>
      <c r="BP31" s="22"/>
      <c r="BQ31" s="23"/>
      <c r="BR31" s="23"/>
      <c r="BS31" s="24"/>
      <c r="BT31" s="24"/>
      <c r="BU31" s="24"/>
      <c r="BV31" s="29"/>
      <c r="BW31" s="29"/>
      <c r="BX31" s="29"/>
      <c r="BY31" s="29"/>
      <c r="BZ31"/>
      <c r="CA31"/>
      <c r="CB31"/>
      <c r="CC31"/>
      <c r="CD31"/>
      <c r="CE31"/>
      <c r="CF31"/>
      <c r="CG31"/>
      <c r="CH31"/>
      <c r="CI31"/>
      <c r="CJ31"/>
      <c r="CK31" s="30"/>
      <c r="CL31" s="30"/>
      <c r="CM31" s="30"/>
      <c r="CN31" s="30"/>
      <c r="CO31" s="30"/>
      <c r="CP31"/>
      <c r="CQ31"/>
      <c r="CR31" s="30"/>
      <c r="CS31" s="30"/>
      <c r="CT31"/>
      <c r="CU31"/>
      <c r="CV31"/>
      <c r="CW31"/>
      <c r="CX31"/>
      <c r="CY31"/>
      <c r="CZ31"/>
      <c r="DA31"/>
      <c r="DB31"/>
      <c r="DC31"/>
      <c r="DD31"/>
      <c r="DE31"/>
      <c r="DF31"/>
      <c r="DG31"/>
      <c r="DH31"/>
      <c r="DI31"/>
      <c r="DJ31"/>
      <c r="DK31"/>
      <c r="DL31"/>
      <c r="DM31"/>
      <c r="DN31"/>
      <c r="DO31"/>
      <c r="DP31"/>
      <c r="DQ31"/>
      <c r="DR31"/>
      <c r="DS31"/>
      <c r="DT31"/>
      <c r="DU31" s="38"/>
      <c r="DV31" s="38"/>
      <c r="DW31"/>
      <c r="DX31"/>
      <c r="DY31"/>
      <c r="DZ31"/>
      <c r="EA31"/>
      <c r="EB31"/>
      <c r="EC31"/>
      <c r="ED31"/>
      <c r="EE31"/>
      <c r="EF31"/>
    </row>
    <row r="32" spans="1:136" ht="15" customHeight="1" x14ac:dyDescent="0.25">
      <c r="A32" s="7"/>
      <c r="B32" s="7"/>
      <c r="C32" s="8"/>
      <c r="D32" s="8"/>
      <c r="E32" s="8"/>
      <c r="F32" s="8"/>
      <c r="G32" s="8"/>
      <c r="H32" s="8"/>
      <c r="I32" s="8"/>
      <c r="J32" s="8"/>
      <c r="K32" s="22"/>
      <c r="L32" s="23"/>
      <c r="M32" s="23"/>
      <c r="N32" s="23"/>
      <c r="O32" s="24"/>
      <c r="P32" s="24"/>
      <c r="Q32" s="24"/>
      <c r="R32" s="24"/>
      <c r="S32" s="24"/>
      <c r="T32" s="24"/>
      <c r="U32" s="22"/>
      <c r="V32" s="22"/>
      <c r="W32" s="22"/>
      <c r="X32" s="25"/>
      <c r="Y32" s="22"/>
      <c r="Z32" s="25"/>
      <c r="AA32" s="9"/>
      <c r="AB32" s="7"/>
      <c r="AC32" s="25"/>
      <c r="AD32" s="23"/>
      <c r="AE32" s="24"/>
      <c r="AF32" s="24"/>
      <c r="AG32" s="22"/>
      <c r="AH32" s="23"/>
      <c r="AI32" s="26"/>
      <c r="AJ32" s="7"/>
      <c r="AK32" s="22"/>
      <c r="AL32" s="22"/>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8"/>
      <c r="BM32" s="26"/>
      <c r="BN32" s="22"/>
      <c r="BO32" s="27"/>
      <c r="BP32" s="22"/>
      <c r="BQ32" s="23"/>
      <c r="BR32" s="23"/>
      <c r="BS32" s="24"/>
      <c r="BT32" s="24"/>
      <c r="BU32" s="24"/>
      <c r="BV32" s="29"/>
      <c r="BW32" s="29"/>
      <c r="BX32" s="29"/>
      <c r="BY32"/>
      <c r="BZ32"/>
      <c r="CA32"/>
      <c r="CB32"/>
      <c r="CC32"/>
      <c r="CD32"/>
      <c r="CE32"/>
      <c r="CF32"/>
      <c r="CG32"/>
      <c r="CH32"/>
      <c r="CI32"/>
      <c r="CJ32"/>
      <c r="CK32" s="30"/>
      <c r="CL32" s="30"/>
      <c r="CM32" s="30"/>
      <c r="CN32" s="30"/>
      <c r="CO32" s="30"/>
      <c r="CP32"/>
      <c r="CQ32"/>
      <c r="CR32" s="30"/>
      <c r="CS32" s="30"/>
      <c r="CT32"/>
      <c r="CU32"/>
      <c r="CV32"/>
      <c r="CW32"/>
      <c r="CX32"/>
      <c r="CY32"/>
      <c r="CZ32"/>
      <c r="DA32"/>
      <c r="DB32"/>
      <c r="DC32"/>
      <c r="DD32"/>
      <c r="DE32"/>
      <c r="DF32"/>
      <c r="DG32"/>
      <c r="DH32"/>
      <c r="DI32"/>
      <c r="DJ32"/>
      <c r="DK32"/>
      <c r="DL32"/>
      <c r="DM32"/>
      <c r="DN32"/>
      <c r="DO32"/>
      <c r="DP32"/>
      <c r="DQ32"/>
      <c r="DR32"/>
      <c r="DS32"/>
      <c r="DT32"/>
      <c r="DU32" s="38"/>
      <c r="DV32" s="38"/>
      <c r="DW32"/>
      <c r="DX32"/>
      <c r="DY32"/>
      <c r="DZ32"/>
      <c r="EA32"/>
      <c r="EB32"/>
      <c r="EC32"/>
      <c r="ED32"/>
      <c r="EE32"/>
      <c r="EF32"/>
    </row>
    <row r="33" spans="1:136" ht="15" customHeight="1" x14ac:dyDescent="0.25">
      <c r="A33" s="7"/>
      <c r="B33" s="7"/>
      <c r="C33" s="8"/>
      <c r="D33" s="8"/>
      <c r="E33" s="8"/>
      <c r="F33" s="8"/>
      <c r="G33" s="8"/>
      <c r="H33" s="8"/>
      <c r="I33" s="8"/>
      <c r="J33" s="8"/>
      <c r="K33" s="22"/>
      <c r="L33" s="23"/>
      <c r="M33" s="23"/>
      <c r="N33" s="23"/>
      <c r="O33" s="24"/>
      <c r="P33" s="24"/>
      <c r="Q33" s="24"/>
      <c r="R33" s="24"/>
      <c r="S33" s="24"/>
      <c r="T33" s="24"/>
      <c r="U33" s="22"/>
      <c r="V33" s="22"/>
      <c r="W33" s="22"/>
      <c r="X33" s="25"/>
      <c r="Y33" s="22"/>
      <c r="Z33" s="25"/>
      <c r="AA33" s="9"/>
      <c r="AB33" s="7"/>
      <c r="AC33" s="25"/>
      <c r="AD33" s="23"/>
      <c r="AE33" s="24"/>
      <c r="AF33" s="24"/>
      <c r="AG33" s="22"/>
      <c r="AH33" s="23"/>
      <c r="AI33" s="26"/>
      <c r="AJ33" s="7"/>
      <c r="AK33" s="22"/>
      <c r="AL33" s="22"/>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8"/>
      <c r="BM33" s="22"/>
      <c r="BN33" s="22"/>
      <c r="BO33" s="27"/>
      <c r="BP33" s="22"/>
      <c r="BQ33" s="23"/>
      <c r="BR33" s="23"/>
      <c r="BS33" s="24"/>
      <c r="BT33" s="24"/>
      <c r="BU33" s="24"/>
      <c r="BV33" s="29"/>
      <c r="BW33" s="29"/>
      <c r="BX33" s="29"/>
      <c r="BY33"/>
      <c r="BZ33"/>
      <c r="CA33"/>
      <c r="CB33"/>
      <c r="CC33"/>
      <c r="CD33"/>
      <c r="CE33"/>
      <c r="CF33"/>
      <c r="CG33"/>
      <c r="CH33"/>
      <c r="CI33"/>
      <c r="CJ33"/>
      <c r="CK33" s="30"/>
      <c r="CL33" s="30"/>
      <c r="CM33" s="30"/>
      <c r="CN33" s="30"/>
      <c r="CO33" s="30"/>
      <c r="CP33"/>
      <c r="CQ33"/>
      <c r="CR33" s="30"/>
      <c r="CS33" s="30"/>
      <c r="CT33"/>
      <c r="CU33"/>
      <c r="CV33"/>
      <c r="CW33"/>
      <c r="CX33"/>
      <c r="CY33"/>
      <c r="CZ33"/>
      <c r="DA33"/>
      <c r="DB33"/>
      <c r="DC33"/>
      <c r="DD33"/>
      <c r="DE33"/>
      <c r="DF33"/>
      <c r="DG33"/>
      <c r="DH33"/>
      <c r="DI33"/>
      <c r="DJ33"/>
      <c r="DK33"/>
      <c r="DL33"/>
      <c r="DM33"/>
      <c r="DN33"/>
      <c r="DO33"/>
      <c r="DP33"/>
      <c r="DQ33"/>
      <c r="DR33"/>
      <c r="DS33"/>
      <c r="DT33"/>
      <c r="DU33" s="38"/>
      <c r="DV33" s="38"/>
      <c r="DW33"/>
      <c r="DX33"/>
      <c r="DY33"/>
      <c r="DZ33"/>
      <c r="EA33"/>
      <c r="EB33"/>
      <c r="EC33"/>
      <c r="ED33"/>
      <c r="EE33"/>
      <c r="EF33"/>
    </row>
    <row r="34" spans="1:136" ht="15" customHeight="1" x14ac:dyDescent="0.25">
      <c r="A34" s="7"/>
      <c r="B34" s="7"/>
      <c r="C34" s="8"/>
      <c r="D34" s="8"/>
      <c r="E34" s="8"/>
      <c r="F34" s="8"/>
      <c r="G34" s="8"/>
      <c r="H34" s="8"/>
      <c r="I34" s="8"/>
      <c r="J34" s="8"/>
      <c r="K34" s="22"/>
      <c r="L34" s="23"/>
      <c r="M34" s="23"/>
      <c r="N34" s="23"/>
      <c r="O34" s="24"/>
      <c r="P34" s="24"/>
      <c r="Q34" s="24"/>
      <c r="R34" s="24"/>
      <c r="S34" s="24"/>
      <c r="T34" s="24"/>
      <c r="U34" s="22"/>
      <c r="V34" s="22"/>
      <c r="W34" s="22"/>
      <c r="X34" s="25"/>
      <c r="Y34" s="22"/>
      <c r="Z34" s="25"/>
      <c r="AA34" s="9"/>
      <c r="AB34" s="7"/>
      <c r="AC34" s="25"/>
      <c r="AD34" s="23"/>
      <c r="AE34" s="24"/>
      <c r="AF34" s="24"/>
      <c r="AG34" s="22"/>
      <c r="AH34" s="23"/>
      <c r="AI34" s="26"/>
      <c r="AJ34" s="7"/>
      <c r="AK34" s="22"/>
      <c r="AL34" s="22"/>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8"/>
      <c r="BM34" s="22"/>
      <c r="BN34" s="22"/>
      <c r="BO34" s="26"/>
      <c r="BP34" s="22"/>
      <c r="BQ34" s="23"/>
      <c r="BR34" s="23"/>
      <c r="BS34" s="24"/>
      <c r="BT34" s="24"/>
      <c r="BU34" s="24"/>
      <c r="BV34" s="29"/>
      <c r="BW34" s="29"/>
      <c r="BX34" s="29"/>
      <c r="BY34"/>
      <c r="BZ34"/>
      <c r="CA34"/>
      <c r="CB34"/>
      <c r="CC34"/>
      <c r="CD34"/>
      <c r="CE34"/>
      <c r="CF34"/>
      <c r="CG34"/>
      <c r="CH34"/>
      <c r="CI34"/>
      <c r="CJ34"/>
      <c r="CK34" s="30"/>
      <c r="CL34" s="30"/>
      <c r="CM34" s="30"/>
      <c r="CN34" s="30"/>
      <c r="CO34" s="30"/>
      <c r="CP34"/>
      <c r="CQ34"/>
      <c r="CR34" s="30"/>
      <c r="CS34" s="30"/>
      <c r="CT34"/>
      <c r="CU34"/>
      <c r="CV34"/>
      <c r="CW34"/>
      <c r="CX34"/>
      <c r="CY34"/>
      <c r="CZ34"/>
      <c r="DA34"/>
      <c r="DB34"/>
      <c r="DC34"/>
      <c r="DD34"/>
      <c r="DE34"/>
      <c r="DF34"/>
      <c r="DG34"/>
      <c r="DH34"/>
      <c r="DI34"/>
      <c r="DJ34"/>
      <c r="DK34"/>
      <c r="DL34"/>
      <c r="DM34"/>
      <c r="DN34"/>
      <c r="DO34"/>
      <c r="DP34"/>
      <c r="DQ34"/>
      <c r="DR34"/>
      <c r="DS34"/>
      <c r="DT34"/>
      <c r="DU34" s="38"/>
      <c r="DV34" s="38"/>
      <c r="DW34"/>
      <c r="DX34"/>
      <c r="DY34"/>
      <c r="DZ34"/>
      <c r="EA34"/>
      <c r="EB34"/>
      <c r="EC34"/>
      <c r="ED34"/>
      <c r="EE34"/>
      <c r="EF34"/>
    </row>
    <row r="35" spans="1:136" ht="15" customHeight="1" x14ac:dyDescent="0.25">
      <c r="A35" s="7"/>
      <c r="B35" s="7"/>
      <c r="C35" s="8"/>
      <c r="D35" s="8"/>
      <c r="E35" s="8"/>
      <c r="F35" s="8"/>
      <c r="G35" s="8"/>
      <c r="H35" s="8"/>
      <c r="I35" s="8"/>
      <c r="J35" s="8"/>
      <c r="K35" s="22"/>
      <c r="L35" s="23"/>
      <c r="M35" s="23"/>
      <c r="N35" s="23"/>
      <c r="O35" s="24"/>
      <c r="P35" s="24"/>
      <c r="Q35" s="24"/>
      <c r="R35" s="24"/>
      <c r="S35" s="24"/>
      <c r="T35" s="24"/>
      <c r="U35" s="22"/>
      <c r="V35" s="22"/>
      <c r="W35" s="22"/>
      <c r="X35" s="25"/>
      <c r="Y35" s="22"/>
      <c r="Z35" s="25"/>
      <c r="AA35" s="9"/>
      <c r="AB35" s="7"/>
      <c r="AC35" s="25"/>
      <c r="AD35" s="23"/>
      <c r="AE35" s="24"/>
      <c r="AF35" s="24"/>
      <c r="AG35" s="22"/>
      <c r="AH35" s="23"/>
      <c r="AI35" s="26"/>
      <c r="AJ35" s="7"/>
      <c r="AK35" s="22"/>
      <c r="AL35" s="22"/>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8"/>
      <c r="BM35" s="26"/>
      <c r="BN35" s="22"/>
      <c r="BO35" s="26"/>
      <c r="BP35" s="22"/>
      <c r="BQ35" s="23"/>
      <c r="BR35" s="23"/>
      <c r="BS35" s="24"/>
      <c r="BT35" s="24"/>
      <c r="BU35" s="24"/>
      <c r="BV35" s="29"/>
      <c r="BW35" s="29"/>
      <c r="BX35" s="29"/>
      <c r="BY35"/>
      <c r="BZ35"/>
      <c r="CA35"/>
      <c r="CB35"/>
      <c r="CC35"/>
      <c r="CD35"/>
      <c r="CE35"/>
      <c r="CF35"/>
      <c r="CG35"/>
      <c r="CH35"/>
      <c r="CI35"/>
      <c r="CJ35"/>
      <c r="CK35" s="30"/>
      <c r="CL35" s="30"/>
      <c r="CM35" s="30"/>
      <c r="CN35" s="30"/>
      <c r="CO35" s="30"/>
      <c r="CP35"/>
      <c r="CQ35"/>
      <c r="CR35" s="30"/>
      <c r="CS35" s="30"/>
      <c r="CT35"/>
      <c r="CU35"/>
      <c r="CV35"/>
      <c r="CW35"/>
      <c r="CX35"/>
      <c r="CY35"/>
      <c r="CZ35"/>
      <c r="DA35"/>
      <c r="DB35"/>
      <c r="DC35"/>
      <c r="DD35"/>
      <c r="DE35"/>
      <c r="DF35"/>
      <c r="DG35"/>
      <c r="DH35"/>
      <c r="DI35"/>
      <c r="DJ35"/>
      <c r="DK35"/>
      <c r="DL35"/>
      <c r="DM35"/>
      <c r="DN35"/>
      <c r="DO35"/>
      <c r="DP35"/>
      <c r="DQ35"/>
      <c r="DR35"/>
      <c r="DS35"/>
      <c r="DT35"/>
      <c r="DU35" s="38"/>
      <c r="DV35" s="38"/>
      <c r="DW35"/>
      <c r="DX35"/>
      <c r="DY35"/>
      <c r="DZ35"/>
      <c r="EA35"/>
      <c r="EB35"/>
      <c r="EC35"/>
      <c r="ED35"/>
      <c r="EE35"/>
      <c r="EF35"/>
    </row>
    <row r="36" spans="1:136" ht="15" customHeight="1" x14ac:dyDescent="0.25">
      <c r="A36" s="7"/>
      <c r="B36" s="7"/>
      <c r="C36" s="8"/>
      <c r="D36" s="8"/>
      <c r="E36" s="8"/>
      <c r="F36" s="8"/>
      <c r="G36" s="8"/>
      <c r="H36" s="8"/>
      <c r="I36" s="8"/>
      <c r="J36" s="8"/>
      <c r="K36" s="22"/>
      <c r="L36" s="23"/>
      <c r="M36" s="23"/>
      <c r="N36" s="23"/>
      <c r="O36" s="24"/>
      <c r="P36" s="24"/>
      <c r="Q36" s="24"/>
      <c r="R36" s="24"/>
      <c r="S36" s="24"/>
      <c r="T36" s="24"/>
      <c r="U36" s="22"/>
      <c r="V36" s="22"/>
      <c r="W36" s="22"/>
      <c r="X36" s="25"/>
      <c r="Y36" s="22"/>
      <c r="Z36" s="25"/>
      <c r="AA36" s="9"/>
      <c r="AB36" s="7"/>
      <c r="AC36" s="25"/>
      <c r="AD36" s="23"/>
      <c r="AE36" s="24"/>
      <c r="AF36" s="24"/>
      <c r="AG36" s="22"/>
      <c r="AH36" s="23"/>
      <c r="AI36" s="22"/>
      <c r="AJ36" s="7"/>
      <c r="AK36" s="22"/>
      <c r="AL36" s="22"/>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8"/>
      <c r="BM36" s="22"/>
      <c r="BN36" s="22"/>
      <c r="BO36" s="27"/>
      <c r="BP36" s="22"/>
      <c r="BQ36" s="23"/>
      <c r="BR36" s="23"/>
      <c r="BS36" s="24"/>
      <c r="BT36" s="24"/>
      <c r="BU36" s="24"/>
      <c r="BV36" s="29"/>
      <c r="BW36" s="29"/>
      <c r="BX36" s="29"/>
      <c r="BY36"/>
      <c r="BZ36"/>
      <c r="CA36"/>
      <c r="CB36"/>
      <c r="CC36"/>
      <c r="CD36"/>
      <c r="CE36"/>
      <c r="CF36"/>
      <c r="CG36"/>
      <c r="CH36"/>
      <c r="CI36"/>
      <c r="CJ36"/>
      <c r="CK36" s="30"/>
      <c r="CL36" s="30"/>
      <c r="CM36" s="30"/>
      <c r="CN36" s="30"/>
      <c r="CO36" s="30"/>
      <c r="CP36"/>
      <c r="CQ36"/>
      <c r="CR36" s="30"/>
      <c r="CS36" s="30"/>
      <c r="CT36"/>
      <c r="CU36"/>
      <c r="CV36"/>
      <c r="CW36"/>
      <c r="CX36"/>
      <c r="CY36"/>
      <c r="CZ36"/>
      <c r="DA36"/>
      <c r="DB36"/>
      <c r="DC36"/>
      <c r="DD36"/>
      <c r="DE36"/>
      <c r="DF36"/>
      <c r="DG36"/>
      <c r="DH36"/>
      <c r="DI36"/>
      <c r="DJ36"/>
      <c r="DK36"/>
      <c r="DL36"/>
      <c r="DM36"/>
      <c r="DN36"/>
      <c r="DO36"/>
      <c r="DP36"/>
      <c r="DQ36"/>
      <c r="DR36"/>
      <c r="DS36"/>
      <c r="DT36"/>
      <c r="DU36" s="38"/>
      <c r="DV36" s="38"/>
      <c r="DW36"/>
      <c r="DX36"/>
      <c r="DY36"/>
      <c r="DZ36"/>
      <c r="EA36"/>
      <c r="EB36"/>
      <c r="EC36"/>
      <c r="ED36"/>
      <c r="EE36"/>
      <c r="EF36"/>
    </row>
    <row r="37" spans="1:136" ht="15" customHeight="1" x14ac:dyDescent="0.25">
      <c r="A37" s="7"/>
      <c r="B37" s="7"/>
      <c r="C37" s="8"/>
      <c r="D37" s="8"/>
      <c r="E37" s="8"/>
      <c r="F37" s="8"/>
      <c r="G37" s="8"/>
      <c r="H37" s="8"/>
      <c r="I37" s="8"/>
      <c r="J37" s="8"/>
      <c r="K37" s="22"/>
      <c r="L37" s="23"/>
      <c r="M37" s="23"/>
      <c r="N37" s="23"/>
      <c r="O37" s="24"/>
      <c r="P37" s="24"/>
      <c r="Q37" s="24"/>
      <c r="R37" s="24"/>
      <c r="S37" s="24"/>
      <c r="T37" s="24"/>
      <c r="U37" s="22"/>
      <c r="V37" s="22"/>
      <c r="W37" s="22"/>
      <c r="X37" s="25"/>
      <c r="Y37" s="22"/>
      <c r="Z37" s="25"/>
      <c r="AA37" s="9"/>
      <c r="AB37" s="7"/>
      <c r="AC37" s="25"/>
      <c r="AD37" s="23"/>
      <c r="AE37" s="24"/>
      <c r="AF37" s="24"/>
      <c r="AG37" s="22"/>
      <c r="AH37" s="23"/>
      <c r="AI37" s="26"/>
      <c r="AJ37" s="7"/>
      <c r="AK37" s="22"/>
      <c r="AL37" s="22"/>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8"/>
      <c r="BM37" s="22"/>
      <c r="BN37" s="22"/>
      <c r="BO37" s="26"/>
      <c r="BP37" s="22"/>
      <c r="BQ37" s="23"/>
      <c r="BR37" s="23"/>
      <c r="BS37" s="24"/>
      <c r="BT37" s="24"/>
      <c r="BU37" s="24"/>
      <c r="BV37" s="29"/>
      <c r="BW37" s="29"/>
      <c r="BX37" s="29"/>
      <c r="BY37"/>
      <c r="BZ37"/>
      <c r="CA37"/>
      <c r="CB37"/>
      <c r="CC37"/>
      <c r="CD37"/>
      <c r="CE37"/>
      <c r="CF37"/>
      <c r="CG37"/>
      <c r="CH37"/>
      <c r="CI37"/>
      <c r="CJ37"/>
      <c r="CK37" s="30"/>
      <c r="CL37" s="30"/>
      <c r="CM37" s="30"/>
      <c r="CN37" s="30"/>
      <c r="CO37" s="30"/>
      <c r="CP37"/>
      <c r="CQ37"/>
      <c r="CR37" s="30"/>
      <c r="CS37" s="30"/>
      <c r="CT37"/>
      <c r="CU37"/>
      <c r="CV37"/>
      <c r="CW37"/>
      <c r="CX37"/>
      <c r="CY37"/>
      <c r="CZ37"/>
      <c r="DA37"/>
      <c r="DB37"/>
      <c r="DC37"/>
      <c r="DD37"/>
      <c r="DE37"/>
      <c r="DF37"/>
      <c r="DG37"/>
      <c r="DH37"/>
      <c r="DI37"/>
      <c r="DJ37"/>
      <c r="DK37"/>
      <c r="DL37"/>
      <c r="DM37"/>
      <c r="DN37"/>
      <c r="DO37"/>
      <c r="DP37"/>
      <c r="DQ37"/>
      <c r="DR37"/>
      <c r="DS37"/>
      <c r="DT37"/>
      <c r="DU37" s="38"/>
      <c r="DV37" s="38"/>
      <c r="DW37"/>
      <c r="DX37"/>
      <c r="DY37"/>
      <c r="DZ37"/>
      <c r="EA37"/>
      <c r="EB37"/>
      <c r="EC37"/>
      <c r="ED37"/>
      <c r="EE37"/>
      <c r="EF37"/>
    </row>
    <row r="38" spans="1:136" ht="15" customHeight="1" x14ac:dyDescent="0.25">
      <c r="A38" s="7"/>
      <c r="B38" s="7"/>
      <c r="C38" s="8"/>
      <c r="D38" s="8"/>
      <c r="E38" s="8"/>
      <c r="F38" s="8"/>
      <c r="G38" s="8"/>
      <c r="H38" s="8"/>
      <c r="I38" s="8"/>
      <c r="J38" s="8"/>
      <c r="K38" s="22"/>
      <c r="L38" s="23"/>
      <c r="M38" s="23"/>
      <c r="N38" s="23"/>
      <c r="O38" s="24"/>
      <c r="P38" s="24"/>
      <c r="Q38" s="24"/>
      <c r="R38" s="24"/>
      <c r="S38" s="24"/>
      <c r="T38" s="24"/>
      <c r="U38" s="22"/>
      <c r="V38" s="22"/>
      <c r="W38" s="22"/>
      <c r="X38" s="25"/>
      <c r="Y38" s="22"/>
      <c r="Z38" s="25"/>
      <c r="AA38" s="9"/>
      <c r="AB38" s="7"/>
      <c r="AC38" s="25"/>
      <c r="AD38" s="23"/>
      <c r="AE38" s="24"/>
      <c r="AF38" s="24"/>
      <c r="AG38" s="22"/>
      <c r="AH38" s="23"/>
      <c r="AI38" s="26"/>
      <c r="AJ38" s="7"/>
      <c r="AK38" s="22"/>
      <c r="AL38" s="22"/>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8"/>
      <c r="BM38" s="22"/>
      <c r="BN38" s="22"/>
      <c r="BO38" s="26"/>
      <c r="BP38" s="22"/>
      <c r="BQ38" s="23"/>
      <c r="BR38" s="23"/>
      <c r="BS38" s="24"/>
      <c r="BT38" s="24"/>
      <c r="BU38" s="24"/>
      <c r="BV38" s="29"/>
      <c r="BW38" s="29"/>
      <c r="BX38" s="29"/>
      <c r="BY38"/>
      <c r="BZ38"/>
      <c r="CA38"/>
      <c r="CB38"/>
      <c r="CC38"/>
      <c r="CD38"/>
      <c r="CE38"/>
      <c r="CF38"/>
      <c r="CG38"/>
      <c r="CH38"/>
      <c r="CI38"/>
      <c r="CJ38"/>
      <c r="CK38" s="30"/>
      <c r="CL38" s="30"/>
      <c r="CM38" s="30"/>
      <c r="CN38" s="30"/>
      <c r="CO38" s="30"/>
      <c r="CP38"/>
      <c r="CQ38"/>
      <c r="CR38" s="30"/>
      <c r="CS38" s="30"/>
      <c r="CT38"/>
      <c r="CU38"/>
      <c r="CV38"/>
      <c r="CW38"/>
      <c r="CX38"/>
      <c r="CY38"/>
      <c r="CZ38"/>
      <c r="DA38"/>
      <c r="DB38"/>
      <c r="DC38"/>
      <c r="DD38"/>
      <c r="DE38"/>
      <c r="DF38"/>
      <c r="DG38"/>
      <c r="DH38"/>
      <c r="DI38"/>
      <c r="DJ38"/>
      <c r="DK38"/>
      <c r="DL38"/>
      <c r="DM38"/>
      <c r="DN38"/>
      <c r="DO38"/>
      <c r="DP38"/>
      <c r="DQ38"/>
      <c r="DR38"/>
      <c r="DS38"/>
      <c r="DT38"/>
      <c r="DU38" s="38"/>
      <c r="DV38" s="38"/>
      <c r="DW38"/>
      <c r="DX38"/>
      <c r="DY38"/>
      <c r="DZ38"/>
      <c r="EA38"/>
      <c r="EB38"/>
      <c r="EC38"/>
      <c r="ED38"/>
      <c r="EE38"/>
      <c r="EF38"/>
    </row>
    <row r="39" spans="1:136" ht="15" customHeight="1" x14ac:dyDescent="0.25">
      <c r="A39" s="7"/>
      <c r="B39" s="7"/>
      <c r="C39" s="8"/>
      <c r="D39" s="8"/>
      <c r="E39" s="8"/>
      <c r="F39" s="8"/>
      <c r="G39" s="8"/>
      <c r="H39" s="8"/>
      <c r="I39" s="8"/>
      <c r="J39" s="8"/>
      <c r="K39" s="22"/>
      <c r="L39" s="23"/>
      <c r="M39" s="23"/>
      <c r="N39" s="23"/>
      <c r="O39" s="24"/>
      <c r="P39" s="24"/>
      <c r="Q39" s="24"/>
      <c r="R39" s="24"/>
      <c r="S39" s="24"/>
      <c r="T39" s="24"/>
      <c r="U39" s="22"/>
      <c r="V39" s="22"/>
      <c r="W39" s="22"/>
      <c r="X39" s="25"/>
      <c r="Y39" s="22"/>
      <c r="Z39" s="25"/>
      <c r="AA39" s="9"/>
      <c r="AB39" s="7"/>
      <c r="AC39" s="25"/>
      <c r="AD39" s="23"/>
      <c r="AE39" s="24"/>
      <c r="AF39" s="24"/>
      <c r="AG39" s="22"/>
      <c r="AH39" s="23"/>
      <c r="AI39" s="26"/>
      <c r="AJ39" s="7"/>
      <c r="AK39" s="22"/>
      <c r="AL39" s="22"/>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8"/>
      <c r="BM39" s="22"/>
      <c r="BN39" s="22"/>
      <c r="BO39" s="26"/>
      <c r="BP39" s="22"/>
      <c r="BQ39" s="23"/>
      <c r="BR39" s="23"/>
      <c r="BS39" s="24"/>
      <c r="BT39" s="24"/>
      <c r="BU39" s="24"/>
      <c r="BV39" s="29"/>
      <c r="BW39" s="29"/>
      <c r="BX39" s="29"/>
      <c r="BY39"/>
      <c r="BZ39"/>
      <c r="CA39"/>
      <c r="CB39"/>
      <c r="CC39"/>
      <c r="CD39"/>
      <c r="CE39"/>
      <c r="CF39"/>
      <c r="CG39"/>
      <c r="CH39"/>
      <c r="CI39"/>
      <c r="CJ39"/>
      <c r="CK39" s="30"/>
      <c r="CL39" s="30"/>
      <c r="CM39" s="30"/>
      <c r="CN39" s="30"/>
      <c r="CO39" s="30"/>
      <c r="CP39"/>
      <c r="CQ39"/>
      <c r="CR39" s="30"/>
      <c r="CS39" s="30"/>
      <c r="CT39"/>
      <c r="CU39"/>
      <c r="CV39"/>
      <c r="CW39"/>
      <c r="CX39"/>
      <c r="CY39"/>
      <c r="CZ39"/>
      <c r="DA39"/>
      <c r="DB39"/>
      <c r="DC39"/>
      <c r="DD39"/>
      <c r="DE39"/>
      <c r="DF39"/>
      <c r="DG39"/>
      <c r="DH39"/>
      <c r="DI39"/>
      <c r="DJ39"/>
      <c r="DK39"/>
      <c r="DL39"/>
      <c r="DM39"/>
      <c r="DN39"/>
      <c r="DO39"/>
      <c r="DP39"/>
      <c r="DQ39"/>
      <c r="DR39"/>
      <c r="DS39"/>
      <c r="DT39"/>
      <c r="DU39" s="38"/>
      <c r="DV39" s="38"/>
      <c r="DW39"/>
      <c r="DX39"/>
      <c r="DY39"/>
      <c r="DZ39"/>
      <c r="EA39"/>
      <c r="EB39"/>
      <c r="EC39"/>
      <c r="ED39"/>
      <c r="EE39"/>
      <c r="EF39"/>
    </row>
    <row r="40" spans="1:136" ht="15" customHeight="1" x14ac:dyDescent="0.25">
      <c r="A40" s="7"/>
      <c r="B40" s="7"/>
      <c r="C40" s="8"/>
      <c r="D40" s="8"/>
      <c r="E40" s="8"/>
      <c r="F40" s="8"/>
      <c r="G40" s="8"/>
      <c r="H40" s="8"/>
      <c r="I40" s="8"/>
      <c r="J40" s="8"/>
      <c r="K40" s="22"/>
      <c r="L40" s="23"/>
      <c r="M40" s="23"/>
      <c r="N40" s="23"/>
      <c r="O40" s="24"/>
      <c r="P40" s="24"/>
      <c r="Q40" s="24"/>
      <c r="R40" s="24"/>
      <c r="S40" s="24"/>
      <c r="T40" s="24"/>
      <c r="U40" s="22"/>
      <c r="V40" s="22"/>
      <c r="W40" s="22"/>
      <c r="X40" s="25"/>
      <c r="Y40" s="22"/>
      <c r="Z40" s="25"/>
      <c r="AA40" s="9"/>
      <c r="AB40" s="7"/>
      <c r="AC40" s="25"/>
      <c r="AD40" s="23"/>
      <c r="AE40" s="24"/>
      <c r="AF40" s="24"/>
      <c r="AG40" s="22"/>
      <c r="AH40" s="23"/>
      <c r="AI40" s="26"/>
      <c r="AJ40" s="7"/>
      <c r="AK40" s="22"/>
      <c r="AL40" s="22"/>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8"/>
      <c r="BM40" s="26"/>
      <c r="BN40" s="22"/>
      <c r="BO40" s="21"/>
      <c r="BP40" s="22"/>
      <c r="BQ40" s="23"/>
      <c r="BR40" s="23"/>
      <c r="BS40" s="24"/>
      <c r="BT40" s="24"/>
      <c r="BU40" s="24"/>
      <c r="BV40" s="29"/>
      <c r="BW40" s="29"/>
      <c r="BX40" s="29"/>
      <c r="BY40"/>
      <c r="BZ40"/>
      <c r="CA40"/>
      <c r="CB40"/>
      <c r="CC40"/>
      <c r="CD40"/>
      <c r="CE40"/>
      <c r="CF40"/>
      <c r="CG40"/>
      <c r="CH40"/>
      <c r="CI40"/>
      <c r="CJ40"/>
      <c r="CK40" s="30"/>
      <c r="CL40" s="30"/>
      <c r="CM40" s="30"/>
      <c r="CN40" s="30"/>
      <c r="CO40" s="30"/>
      <c r="CP40"/>
      <c r="CQ40"/>
      <c r="CR40" s="30"/>
      <c r="CS40" s="30"/>
      <c r="CT40"/>
      <c r="CU40"/>
      <c r="CV40"/>
      <c r="CW40"/>
      <c r="CX40"/>
      <c r="CY40"/>
      <c r="CZ40"/>
      <c r="DA40"/>
      <c r="DB40"/>
      <c r="DC40"/>
      <c r="DD40"/>
      <c r="DE40"/>
      <c r="DF40"/>
      <c r="DG40"/>
      <c r="DH40"/>
      <c r="DI40"/>
      <c r="DJ40"/>
      <c r="DK40"/>
      <c r="DL40"/>
      <c r="DM40"/>
      <c r="DN40"/>
      <c r="DO40"/>
      <c r="DP40"/>
      <c r="DQ40"/>
      <c r="DR40"/>
      <c r="DS40"/>
      <c r="DT40"/>
      <c r="DU40" s="38"/>
      <c r="DV40" s="38"/>
      <c r="DW40"/>
      <c r="DX40"/>
      <c r="DY40"/>
      <c r="DZ40"/>
      <c r="EA40"/>
      <c r="EB40"/>
      <c r="EC40"/>
      <c r="ED40"/>
      <c r="EE40"/>
      <c r="EF40"/>
    </row>
    <row r="41" spans="1:136" ht="15" customHeight="1" x14ac:dyDescent="0.25">
      <c r="A41" s="7"/>
      <c r="B41" s="7"/>
      <c r="C41" s="8"/>
      <c r="D41" s="8"/>
      <c r="E41" s="8"/>
      <c r="F41" s="8"/>
      <c r="G41" s="8"/>
      <c r="H41" s="8"/>
      <c r="I41" s="8"/>
      <c r="J41" s="8"/>
      <c r="K41" s="22"/>
      <c r="L41" s="23"/>
      <c r="M41" s="23"/>
      <c r="N41" s="23"/>
      <c r="O41" s="24"/>
      <c r="P41" s="24"/>
      <c r="Q41" s="24"/>
      <c r="R41" s="24"/>
      <c r="S41" s="24"/>
      <c r="T41" s="24"/>
      <c r="U41" s="22"/>
      <c r="V41" s="22"/>
      <c r="W41" s="22"/>
      <c r="X41" s="25"/>
      <c r="Y41" s="22"/>
      <c r="Z41" s="25"/>
      <c r="AA41" s="9"/>
      <c r="AB41" s="7"/>
      <c r="AC41" s="25"/>
      <c r="AD41" s="23"/>
      <c r="AE41" s="24"/>
      <c r="AF41" s="24"/>
      <c r="AG41" s="22"/>
      <c r="AH41" s="23"/>
      <c r="AI41" s="26"/>
      <c r="AJ41" s="7"/>
      <c r="AK41" s="22"/>
      <c r="AL41" s="22"/>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8"/>
      <c r="BM41" s="26"/>
      <c r="BN41" s="22"/>
      <c r="BO41" s="26"/>
      <c r="BP41" s="22"/>
      <c r="BQ41" s="23"/>
      <c r="BR41" s="23"/>
      <c r="BS41" s="24"/>
      <c r="BT41" s="24"/>
      <c r="BU41" s="24"/>
      <c r="BV41" s="29"/>
      <c r="BW41" s="29"/>
      <c r="BX41" s="29"/>
      <c r="BY41"/>
      <c r="BZ41"/>
      <c r="CA41"/>
      <c r="CB41"/>
      <c r="CC41"/>
      <c r="CD41"/>
      <c r="CE41"/>
      <c r="CF41"/>
      <c r="CG41"/>
      <c r="CH41"/>
      <c r="CI41"/>
      <c r="CJ41"/>
      <c r="CK41" s="30"/>
      <c r="CL41" s="30"/>
      <c r="CM41" s="30"/>
      <c r="CN41" s="30"/>
      <c r="CO41" s="30"/>
      <c r="CP41"/>
      <c r="CQ41"/>
      <c r="CR41" s="30"/>
      <c r="CS41" s="30"/>
      <c r="CT41"/>
      <c r="CU41"/>
      <c r="CV41"/>
      <c r="CW41"/>
      <c r="CX41"/>
      <c r="CY41"/>
      <c r="CZ41"/>
      <c r="DA41"/>
      <c r="DB41"/>
      <c r="DC41"/>
      <c r="DD41"/>
      <c r="DE41"/>
      <c r="DF41"/>
      <c r="DG41"/>
      <c r="DH41"/>
      <c r="DI41"/>
      <c r="DJ41"/>
      <c r="DK41"/>
      <c r="DL41"/>
      <c r="DM41"/>
      <c r="DN41"/>
      <c r="DO41"/>
      <c r="DP41"/>
      <c r="DQ41"/>
      <c r="DR41"/>
      <c r="DS41"/>
      <c r="DT41"/>
      <c r="DU41" s="38"/>
      <c r="DV41" s="38"/>
      <c r="DW41"/>
      <c r="DX41"/>
      <c r="DY41"/>
      <c r="DZ41"/>
      <c r="EA41"/>
      <c r="EB41"/>
      <c r="EC41"/>
      <c r="ED41"/>
      <c r="EE41"/>
      <c r="EF41"/>
    </row>
    <row r="42" spans="1:136" ht="15" customHeight="1" x14ac:dyDescent="0.25">
      <c r="A42" s="7"/>
      <c r="B42" s="7"/>
      <c r="C42" s="8"/>
      <c r="D42" s="8"/>
      <c r="E42" s="8"/>
      <c r="F42" s="8"/>
      <c r="G42" s="8"/>
      <c r="H42" s="8"/>
      <c r="I42" s="8"/>
      <c r="J42" s="8"/>
      <c r="K42" s="22"/>
      <c r="L42" s="23"/>
      <c r="M42" s="23"/>
      <c r="N42" s="23"/>
      <c r="O42" s="24"/>
      <c r="P42" s="24"/>
      <c r="Q42" s="24"/>
      <c r="R42" s="24"/>
      <c r="S42" s="24"/>
      <c r="T42" s="24"/>
      <c r="U42" s="22"/>
      <c r="V42" s="22"/>
      <c r="W42" s="22"/>
      <c r="X42" s="25"/>
      <c r="Y42" s="22"/>
      <c r="Z42" s="25"/>
      <c r="AA42" s="9"/>
      <c r="AB42" s="7"/>
      <c r="AC42" s="25"/>
      <c r="AD42" s="23"/>
      <c r="AE42" s="24"/>
      <c r="AF42" s="24"/>
      <c r="AG42" s="22"/>
      <c r="AH42" s="23"/>
      <c r="AI42" s="26"/>
      <c r="AJ42" s="7"/>
      <c r="AK42" s="22"/>
      <c r="AL42" s="22"/>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8"/>
      <c r="BM42" s="26"/>
      <c r="BN42" s="22"/>
      <c r="BO42" s="26"/>
      <c r="BP42" s="22"/>
      <c r="BQ42" s="23"/>
      <c r="BR42" s="23"/>
      <c r="BS42" s="24"/>
      <c r="BT42" s="24"/>
      <c r="BU42" s="24"/>
      <c r="BV42" s="29"/>
      <c r="BW42" s="29"/>
      <c r="BX42" s="29"/>
      <c r="BY42"/>
      <c r="BZ42"/>
      <c r="CA42"/>
      <c r="CB42"/>
      <c r="CC42"/>
      <c r="CD42"/>
      <c r="CE42"/>
      <c r="CF42"/>
      <c r="CG42"/>
      <c r="CH42"/>
      <c r="CI42"/>
      <c r="CJ42"/>
      <c r="CK42" s="30"/>
      <c r="CL42" s="30"/>
      <c r="CM42" s="30"/>
      <c r="CN42" s="30"/>
      <c r="CO42" s="30"/>
      <c r="CP42"/>
      <c r="CQ42"/>
      <c r="CR42" s="30"/>
      <c r="CS42" s="30"/>
      <c r="CT42"/>
      <c r="CU42"/>
      <c r="CV42"/>
      <c r="CW42"/>
      <c r="CX42"/>
      <c r="CY42"/>
      <c r="CZ42"/>
      <c r="DA42"/>
      <c r="DB42"/>
      <c r="DC42"/>
      <c r="DD42"/>
      <c r="DE42"/>
      <c r="DF42"/>
      <c r="DG42"/>
      <c r="DH42"/>
      <c r="DI42"/>
      <c r="DJ42"/>
      <c r="DK42"/>
      <c r="DL42"/>
      <c r="DM42"/>
      <c r="DN42"/>
      <c r="DO42"/>
      <c r="DP42"/>
      <c r="DQ42"/>
      <c r="DR42"/>
      <c r="DS42"/>
      <c r="DT42"/>
      <c r="DU42" s="38"/>
      <c r="DV42" s="38"/>
      <c r="DW42"/>
      <c r="DX42"/>
      <c r="DY42"/>
      <c r="DZ42"/>
      <c r="EA42"/>
      <c r="EB42"/>
      <c r="EC42"/>
      <c r="ED42"/>
      <c r="EE42"/>
      <c r="EF42"/>
    </row>
    <row r="43" spans="1:136" ht="15" customHeight="1" x14ac:dyDescent="0.25">
      <c r="A43" s="7"/>
      <c r="B43" s="7"/>
      <c r="C43" s="8"/>
      <c r="D43" s="8"/>
      <c r="E43" s="8"/>
      <c r="F43" s="8"/>
      <c r="G43" s="8"/>
      <c r="H43" s="8"/>
      <c r="I43" s="8"/>
      <c r="J43" s="8"/>
      <c r="K43" s="22"/>
      <c r="L43" s="23"/>
      <c r="M43" s="23"/>
      <c r="N43" s="23"/>
      <c r="O43" s="24"/>
      <c r="P43" s="24"/>
      <c r="Q43" s="24"/>
      <c r="R43" s="24"/>
      <c r="S43" s="24"/>
      <c r="T43" s="24"/>
      <c r="U43" s="22"/>
      <c r="V43" s="22"/>
      <c r="W43" s="22"/>
      <c r="X43" s="25"/>
      <c r="Y43" s="22"/>
      <c r="Z43" s="25"/>
      <c r="AA43" s="9"/>
      <c r="AB43" s="7"/>
      <c r="AC43" s="25"/>
      <c r="AD43" s="23"/>
      <c r="AE43" s="24"/>
      <c r="AF43" s="24"/>
      <c r="AG43" s="22"/>
      <c r="AH43" s="23"/>
      <c r="AI43" s="26"/>
      <c r="AJ43" s="7"/>
      <c r="AK43" s="22"/>
      <c r="AL43" s="22"/>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8"/>
      <c r="BM43" s="22"/>
      <c r="BN43" s="22"/>
      <c r="BO43" s="22"/>
      <c r="BP43" s="22"/>
      <c r="BQ43" s="23"/>
      <c r="BR43" s="23"/>
      <c r="BS43" s="24"/>
      <c r="BT43" s="24"/>
      <c r="BU43" s="24"/>
      <c r="BV43" s="29"/>
      <c r="BW43" s="29"/>
      <c r="BX43" s="29"/>
      <c r="BY43"/>
      <c r="BZ43"/>
      <c r="CA43"/>
      <c r="CB43"/>
      <c r="CC43"/>
      <c r="CD43"/>
      <c r="CE43"/>
      <c r="CF43"/>
      <c r="CG43"/>
      <c r="CH43"/>
      <c r="CI43"/>
      <c r="CJ43"/>
      <c r="CK43" s="30"/>
      <c r="CL43" s="30"/>
      <c r="CM43" s="30"/>
      <c r="CN43" s="30"/>
      <c r="CO43" s="30"/>
      <c r="CP43"/>
      <c r="CQ43"/>
      <c r="CR43" s="30"/>
      <c r="CS43" s="30"/>
      <c r="CT43"/>
      <c r="CU43"/>
      <c r="CV43"/>
      <c r="CW43"/>
      <c r="CX43"/>
      <c r="CY43"/>
      <c r="CZ43"/>
      <c r="DA43"/>
      <c r="DB43"/>
      <c r="DC43"/>
      <c r="DD43"/>
      <c r="DE43"/>
      <c r="DF43"/>
      <c r="DG43"/>
      <c r="DH43"/>
      <c r="DI43"/>
      <c r="DJ43"/>
      <c r="DK43"/>
      <c r="DL43"/>
      <c r="DM43"/>
      <c r="DN43"/>
      <c r="DO43"/>
      <c r="DP43"/>
      <c r="DQ43"/>
      <c r="DR43"/>
      <c r="DS43"/>
      <c r="DT43"/>
      <c r="DU43" s="38"/>
      <c r="DV43" s="38"/>
      <c r="DW43"/>
      <c r="DX43"/>
      <c r="DY43"/>
      <c r="DZ43"/>
      <c r="EA43"/>
      <c r="EB43"/>
      <c r="EC43"/>
      <c r="ED43"/>
      <c r="EE43"/>
      <c r="EF43"/>
    </row>
    <row r="44" spans="1:136" ht="15" customHeight="1" x14ac:dyDescent="0.25">
      <c r="A44" s="7"/>
      <c r="B44" s="7"/>
      <c r="C44" s="8"/>
      <c r="D44" s="8"/>
      <c r="E44" s="8"/>
      <c r="F44" s="8"/>
      <c r="G44" s="8"/>
      <c r="H44" s="8"/>
      <c r="I44" s="8"/>
      <c r="J44" s="8"/>
      <c r="K44" s="22"/>
      <c r="L44" s="23"/>
      <c r="M44" s="23"/>
      <c r="N44" s="23"/>
      <c r="O44" s="24"/>
      <c r="P44" s="24"/>
      <c r="Q44" s="24"/>
      <c r="R44" s="24"/>
      <c r="S44" s="24"/>
      <c r="T44" s="24"/>
      <c r="U44" s="22"/>
      <c r="V44" s="22"/>
      <c r="W44" s="22"/>
      <c r="X44" s="25"/>
      <c r="Y44" s="22"/>
      <c r="Z44" s="25"/>
      <c r="AA44" s="9"/>
      <c r="AB44" s="7"/>
      <c r="AC44" s="25"/>
      <c r="AD44" s="23"/>
      <c r="AE44" s="24"/>
      <c r="AF44" s="24"/>
      <c r="AG44" s="22"/>
      <c r="AH44" s="23"/>
      <c r="AI44" s="26"/>
      <c r="AJ44" s="7"/>
      <c r="AK44" s="22"/>
      <c r="AL44" s="22"/>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8"/>
      <c r="BM44" s="22"/>
      <c r="BN44" s="22"/>
      <c r="BO44" s="26"/>
      <c r="BP44" s="22"/>
      <c r="BQ44" s="23"/>
      <c r="BR44" s="23"/>
      <c r="BS44" s="24"/>
      <c r="BT44" s="24"/>
      <c r="BU44" s="24"/>
      <c r="BV44" s="29"/>
      <c r="BW44" s="29"/>
      <c r="BX44" s="29"/>
      <c r="BY44"/>
      <c r="BZ44"/>
      <c r="CA44"/>
      <c r="CB44"/>
      <c r="CC44"/>
      <c r="CD44"/>
      <c r="CE44"/>
      <c r="CF44"/>
      <c r="CG44"/>
      <c r="CH44"/>
      <c r="CI44"/>
      <c r="CJ44"/>
      <c r="CK44" s="30"/>
      <c r="CL44" s="30"/>
      <c r="CM44" s="30"/>
      <c r="CN44" s="30"/>
      <c r="CO44" s="30"/>
      <c r="CP44"/>
      <c r="CQ44"/>
      <c r="CR44" s="30"/>
      <c r="CS44" s="30"/>
      <c r="CT44"/>
      <c r="CU44"/>
      <c r="CV44"/>
      <c r="CW44"/>
      <c r="CX44"/>
      <c r="CY44"/>
      <c r="CZ44"/>
      <c r="DA44"/>
      <c r="DB44"/>
      <c r="DC44"/>
      <c r="DD44"/>
      <c r="DE44"/>
      <c r="DF44"/>
      <c r="DG44"/>
      <c r="DH44"/>
      <c r="DI44"/>
      <c r="DJ44"/>
      <c r="DK44"/>
      <c r="DL44"/>
      <c r="DM44"/>
      <c r="DN44"/>
      <c r="DO44"/>
      <c r="DP44"/>
      <c r="DQ44"/>
      <c r="DR44"/>
      <c r="DS44"/>
      <c r="DT44"/>
      <c r="DU44" s="38"/>
      <c r="DV44" s="38"/>
      <c r="DW44"/>
      <c r="DX44"/>
      <c r="DY44"/>
      <c r="DZ44"/>
      <c r="EA44"/>
      <c r="EB44"/>
      <c r="EC44"/>
      <c r="ED44"/>
      <c r="EE44"/>
      <c r="EF44"/>
    </row>
    <row r="45" spans="1:136" ht="15" customHeight="1" x14ac:dyDescent="0.25">
      <c r="A45" s="7"/>
      <c r="B45" s="7"/>
      <c r="C45" s="8"/>
      <c r="D45" s="8"/>
      <c r="E45" s="8"/>
      <c r="F45" s="8"/>
      <c r="G45" s="8"/>
      <c r="H45" s="8"/>
      <c r="I45" s="8"/>
      <c r="J45" s="8"/>
      <c r="K45" s="22"/>
      <c r="L45" s="23"/>
      <c r="M45" s="23"/>
      <c r="N45" s="23"/>
      <c r="O45" s="24"/>
      <c r="P45" s="24"/>
      <c r="Q45" s="24"/>
      <c r="R45" s="24"/>
      <c r="S45" s="24"/>
      <c r="T45" s="24"/>
      <c r="U45" s="22"/>
      <c r="V45" s="22"/>
      <c r="W45" s="22"/>
      <c r="X45" s="25"/>
      <c r="Y45" s="22"/>
      <c r="Z45" s="25"/>
      <c r="AA45" s="9"/>
      <c r="AB45" s="7"/>
      <c r="AC45" s="25"/>
      <c r="AD45" s="23"/>
      <c r="AE45" s="24"/>
      <c r="AF45" s="24"/>
      <c r="AG45" s="22"/>
      <c r="AH45" s="23"/>
      <c r="AI45" s="26"/>
      <c r="AJ45" s="7"/>
      <c r="AK45" s="22"/>
      <c r="AL45" s="22"/>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8"/>
      <c r="BM45" s="22"/>
      <c r="BN45" s="22"/>
      <c r="BO45" s="26"/>
      <c r="BP45" s="22"/>
      <c r="BQ45" s="23"/>
      <c r="BR45" s="23"/>
      <c r="BS45" s="24"/>
      <c r="BT45" s="24"/>
      <c r="BU45" s="24"/>
      <c r="BV45" s="29"/>
      <c r="BW45" s="29"/>
      <c r="BX45" s="29"/>
      <c r="BY45"/>
      <c r="BZ45"/>
      <c r="CA45"/>
      <c r="CB45"/>
      <c r="CC45"/>
      <c r="CD45"/>
      <c r="CE45"/>
      <c r="CF45"/>
      <c r="CG45"/>
      <c r="CH45"/>
      <c r="CI45"/>
      <c r="CJ45"/>
      <c r="CK45" s="30"/>
      <c r="CL45" s="30"/>
      <c r="CM45" s="30"/>
      <c r="CN45" s="30"/>
      <c r="CO45" s="30"/>
      <c r="CP45"/>
      <c r="CQ45"/>
      <c r="CR45" s="30"/>
      <c r="CS45" s="30"/>
      <c r="CT45"/>
      <c r="CU45"/>
      <c r="CV45"/>
      <c r="CW45"/>
      <c r="CX45"/>
      <c r="CY45"/>
      <c r="CZ45"/>
      <c r="DA45"/>
      <c r="DB45"/>
      <c r="DC45"/>
      <c r="DD45"/>
      <c r="DE45"/>
      <c r="DF45"/>
      <c r="DG45"/>
      <c r="DH45"/>
      <c r="DI45"/>
      <c r="DJ45"/>
      <c r="DK45"/>
      <c r="DL45"/>
      <c r="DM45"/>
      <c r="DN45"/>
      <c r="DO45"/>
      <c r="DP45"/>
      <c r="DQ45"/>
      <c r="DR45"/>
      <c r="DS45"/>
      <c r="DT45"/>
      <c r="DU45" s="38"/>
      <c r="DV45" s="38"/>
      <c r="DW45"/>
      <c r="DX45"/>
      <c r="DY45"/>
      <c r="DZ45"/>
      <c r="EA45"/>
      <c r="EB45"/>
      <c r="EC45"/>
      <c r="ED45"/>
      <c r="EE45"/>
      <c r="EF45"/>
    </row>
    <row r="46" spans="1:136" ht="15" customHeight="1" x14ac:dyDescent="0.25">
      <c r="A46" s="7"/>
      <c r="B46" s="7"/>
      <c r="C46" s="8"/>
      <c r="D46" s="8"/>
      <c r="E46" s="8"/>
      <c r="F46" s="8"/>
      <c r="G46" s="8"/>
      <c r="H46" s="8"/>
      <c r="I46" s="8"/>
      <c r="J46" s="8"/>
      <c r="K46" s="22"/>
      <c r="L46" s="23"/>
      <c r="M46" s="23"/>
      <c r="N46" s="23"/>
      <c r="O46" s="24"/>
      <c r="P46" s="24"/>
      <c r="Q46" s="24"/>
      <c r="R46" s="24"/>
      <c r="S46" s="24"/>
      <c r="T46" s="24"/>
      <c r="U46" s="22"/>
      <c r="V46" s="22"/>
      <c r="W46" s="22"/>
      <c r="X46" s="25"/>
      <c r="Y46" s="22"/>
      <c r="Z46" s="25"/>
      <c r="AA46" s="9"/>
      <c r="AB46" s="7"/>
      <c r="AC46" s="25"/>
      <c r="AD46" s="23"/>
      <c r="AE46" s="24"/>
      <c r="AF46" s="24"/>
      <c r="AG46" s="22"/>
      <c r="AH46" s="23"/>
      <c r="AI46" s="22"/>
      <c r="AJ46" s="7"/>
      <c r="AK46" s="22"/>
      <c r="AL46" s="22"/>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8"/>
      <c r="BM46" s="26"/>
      <c r="BN46" s="22"/>
      <c r="BO46" s="26"/>
      <c r="BP46" s="22"/>
      <c r="BQ46" s="23"/>
      <c r="BR46" s="23"/>
      <c r="BS46" s="24"/>
      <c r="BT46" s="24"/>
      <c r="BU46" s="24"/>
      <c r="BV46" s="29"/>
      <c r="BW46" s="29"/>
      <c r="BX46" s="29"/>
      <c r="BY46"/>
      <c r="BZ46"/>
      <c r="CA46"/>
      <c r="CB46"/>
      <c r="CC46"/>
      <c r="CD46"/>
      <c r="CE46"/>
      <c r="CF46"/>
      <c r="CG46"/>
      <c r="CH46"/>
      <c r="CI46"/>
      <c r="CJ46"/>
      <c r="CK46" s="30"/>
      <c r="CL46" s="30"/>
      <c r="CM46" s="30"/>
      <c r="CN46" s="30"/>
      <c r="CO46" s="30"/>
      <c r="CP46"/>
      <c r="CQ46"/>
      <c r="CR46" s="30"/>
      <c r="CS46" s="30"/>
      <c r="CT46"/>
      <c r="CU46"/>
      <c r="CV46"/>
      <c r="CW46"/>
      <c r="CX46"/>
      <c r="CY46"/>
      <c r="CZ46"/>
      <c r="DA46"/>
      <c r="DB46"/>
      <c r="DC46"/>
      <c r="DD46"/>
      <c r="DE46"/>
      <c r="DF46"/>
      <c r="DG46"/>
      <c r="DH46"/>
      <c r="DI46"/>
      <c r="DJ46"/>
      <c r="DK46"/>
      <c r="DL46"/>
      <c r="DM46"/>
      <c r="DN46"/>
      <c r="DO46"/>
      <c r="DP46"/>
      <c r="DQ46"/>
      <c r="DR46"/>
      <c r="DS46"/>
      <c r="DT46"/>
      <c r="DU46" s="38"/>
      <c r="DV46" s="38"/>
      <c r="DW46"/>
      <c r="DX46"/>
      <c r="DY46"/>
      <c r="DZ46"/>
      <c r="EA46"/>
      <c r="EB46"/>
      <c r="EC46"/>
      <c r="ED46"/>
      <c r="EE46"/>
      <c r="EF46"/>
    </row>
    <row r="47" spans="1:136" ht="15" customHeight="1" x14ac:dyDescent="0.25">
      <c r="A47" s="7"/>
      <c r="B47" s="7"/>
      <c r="C47" s="8"/>
      <c r="D47" s="8"/>
      <c r="E47" s="8"/>
      <c r="F47" s="8"/>
      <c r="G47" s="8"/>
      <c r="H47" s="8"/>
      <c r="I47" s="8"/>
      <c r="J47" s="8"/>
      <c r="K47" s="22"/>
      <c r="L47" s="23"/>
      <c r="M47" s="23"/>
      <c r="N47" s="23"/>
      <c r="O47" s="24"/>
      <c r="P47" s="24"/>
      <c r="Q47" s="24"/>
      <c r="R47" s="24"/>
      <c r="S47" s="24"/>
      <c r="T47" s="24"/>
      <c r="U47" s="22"/>
      <c r="V47" s="22"/>
      <c r="W47" s="22"/>
      <c r="X47" s="25"/>
      <c r="Y47" s="22"/>
      <c r="Z47" s="25"/>
      <c r="AA47" s="9"/>
      <c r="AB47" s="7"/>
      <c r="AC47" s="25"/>
      <c r="AD47" s="23"/>
      <c r="AE47" s="24"/>
      <c r="AF47" s="24"/>
      <c r="AG47" s="22"/>
      <c r="AH47" s="23"/>
      <c r="AI47" s="26"/>
      <c r="AJ47" s="7"/>
      <c r="AK47" s="22"/>
      <c r="AL47" s="22"/>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8"/>
      <c r="BM47" s="26"/>
      <c r="BN47" s="22"/>
      <c r="BO47" s="22"/>
      <c r="BP47" s="22"/>
      <c r="BQ47" s="23"/>
      <c r="BR47" s="23"/>
      <c r="BS47" s="24"/>
      <c r="BT47" s="24"/>
      <c r="BU47" s="24"/>
      <c r="BV47" s="29"/>
      <c r="BW47" s="29"/>
      <c r="BX47" s="29"/>
      <c r="BY47"/>
      <c r="BZ47"/>
      <c r="CA47"/>
      <c r="CB47"/>
      <c r="CC47"/>
      <c r="CD47"/>
      <c r="CE47"/>
      <c r="CF47"/>
      <c r="CG47"/>
      <c r="CH47"/>
      <c r="CI47"/>
      <c r="CJ47"/>
      <c r="CK47" s="30"/>
      <c r="CL47" s="30"/>
      <c r="CM47" s="30"/>
      <c r="CN47" s="30"/>
      <c r="CO47" s="30"/>
      <c r="CP47"/>
      <c r="CQ47"/>
      <c r="CR47" s="30"/>
      <c r="CS47" s="30"/>
      <c r="CT47"/>
      <c r="CU47"/>
      <c r="CV47"/>
      <c r="CW47"/>
      <c r="CX47"/>
      <c r="CY47"/>
      <c r="CZ47"/>
      <c r="DA47"/>
      <c r="DB47"/>
      <c r="DC47"/>
      <c r="DD47"/>
      <c r="DE47"/>
      <c r="DF47"/>
      <c r="DG47"/>
      <c r="DH47"/>
      <c r="DI47"/>
      <c r="DJ47"/>
      <c r="DK47"/>
      <c r="DL47"/>
      <c r="DM47"/>
      <c r="DN47"/>
      <c r="DO47"/>
      <c r="DP47"/>
      <c r="DQ47"/>
      <c r="DR47"/>
      <c r="DS47"/>
      <c r="DT47"/>
      <c r="DU47" s="38"/>
      <c r="DV47" s="38"/>
      <c r="DW47"/>
      <c r="DX47"/>
      <c r="DY47"/>
      <c r="DZ47"/>
      <c r="EA47"/>
      <c r="EB47"/>
      <c r="EC47"/>
      <c r="ED47"/>
      <c r="EE47"/>
      <c r="EF47"/>
    </row>
    <row r="48" spans="1:136" ht="15" customHeight="1" x14ac:dyDescent="0.25">
      <c r="A48" s="7"/>
      <c r="B48" s="7"/>
      <c r="C48" s="8"/>
      <c r="D48" s="8"/>
      <c r="E48" s="8"/>
      <c r="F48" s="8"/>
      <c r="G48" s="8"/>
      <c r="H48" s="8"/>
      <c r="I48" s="8"/>
      <c r="J48" s="8"/>
      <c r="K48" s="22"/>
      <c r="L48" s="23"/>
      <c r="M48" s="23"/>
      <c r="N48" s="23"/>
      <c r="O48" s="24"/>
      <c r="P48" s="24"/>
      <c r="Q48" s="24"/>
      <c r="R48" s="24"/>
      <c r="S48" s="24"/>
      <c r="T48" s="24"/>
      <c r="U48" s="22"/>
      <c r="V48" s="22"/>
      <c r="W48" s="22"/>
      <c r="X48" s="25"/>
      <c r="Y48" s="22"/>
      <c r="Z48" s="25"/>
      <c r="AA48" s="9"/>
      <c r="AB48" s="7"/>
      <c r="AC48" s="25"/>
      <c r="AD48" s="23"/>
      <c r="AE48" s="24"/>
      <c r="AF48" s="24"/>
      <c r="AG48" s="22"/>
      <c r="AH48" s="23"/>
      <c r="AI48" s="26"/>
      <c r="AJ48" s="7"/>
      <c r="AK48" s="22"/>
      <c r="AL48" s="22"/>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8"/>
      <c r="BM48" s="26"/>
      <c r="BN48" s="22"/>
      <c r="BO48" s="26"/>
      <c r="BP48" s="22"/>
      <c r="BQ48" s="23"/>
      <c r="BR48" s="23"/>
      <c r="BS48" s="24"/>
      <c r="BT48" s="24"/>
      <c r="BU48" s="24"/>
      <c r="BV48" s="29"/>
      <c r="BW48" s="29"/>
      <c r="BX48" s="29"/>
      <c r="BY48"/>
      <c r="BZ48"/>
      <c r="CA48"/>
      <c r="CB48"/>
      <c r="CC48"/>
      <c r="CD48"/>
      <c r="CE48"/>
      <c r="CF48"/>
      <c r="CG48"/>
      <c r="CH48"/>
      <c r="CI48"/>
      <c r="CJ48"/>
      <c r="CK48" s="30"/>
      <c r="CL48" s="30"/>
      <c r="CM48" s="30"/>
      <c r="CN48" s="30"/>
      <c r="CO48" s="30"/>
      <c r="CP48"/>
      <c r="CQ48"/>
      <c r="CR48" s="30"/>
      <c r="CS48" s="30"/>
      <c r="CT48"/>
      <c r="CU48"/>
      <c r="CV48"/>
      <c r="CW48"/>
      <c r="CX48"/>
      <c r="CY48"/>
      <c r="CZ48"/>
      <c r="DA48"/>
      <c r="DB48"/>
      <c r="DC48"/>
      <c r="DD48"/>
      <c r="DE48"/>
      <c r="DF48"/>
      <c r="DG48"/>
      <c r="DH48"/>
      <c r="DI48"/>
      <c r="DJ48"/>
      <c r="DK48"/>
      <c r="DL48"/>
      <c r="DM48"/>
      <c r="DN48"/>
      <c r="DO48"/>
      <c r="DP48"/>
      <c r="DQ48"/>
      <c r="DR48"/>
      <c r="DS48"/>
      <c r="DT48"/>
      <c r="DU48" s="38"/>
      <c r="DV48" s="38"/>
      <c r="DW48"/>
      <c r="DX48"/>
      <c r="DY48"/>
      <c r="DZ48"/>
      <c r="EA48"/>
      <c r="EB48"/>
      <c r="EC48"/>
      <c r="ED48"/>
      <c r="EE48"/>
      <c r="EF48"/>
    </row>
    <row r="49" spans="1:136" ht="15" customHeight="1" x14ac:dyDescent="0.25">
      <c r="A49" s="7"/>
      <c r="B49" s="7"/>
      <c r="C49" s="8"/>
      <c r="D49" s="8"/>
      <c r="E49" s="8"/>
      <c r="F49" s="8"/>
      <c r="G49" s="8"/>
      <c r="H49" s="8"/>
      <c r="I49" s="8"/>
      <c r="J49" s="8"/>
      <c r="K49" s="22"/>
      <c r="L49" s="23"/>
      <c r="M49" s="23"/>
      <c r="N49" s="23"/>
      <c r="O49" s="24"/>
      <c r="P49" s="24"/>
      <c r="Q49" s="24"/>
      <c r="R49" s="24"/>
      <c r="S49" s="24"/>
      <c r="T49" s="24"/>
      <c r="U49" s="22"/>
      <c r="V49" s="22"/>
      <c r="W49" s="22"/>
      <c r="X49" s="25"/>
      <c r="Y49" s="22"/>
      <c r="Z49" s="25"/>
      <c r="AA49" s="9"/>
      <c r="AB49" s="7"/>
      <c r="AC49" s="25"/>
      <c r="AD49" s="23"/>
      <c r="AE49" s="24"/>
      <c r="AF49" s="24"/>
      <c r="AG49" s="22"/>
      <c r="AH49" s="23"/>
      <c r="AI49" s="26"/>
      <c r="AJ49" s="7"/>
      <c r="AK49" s="22"/>
      <c r="AL49" s="22"/>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8"/>
      <c r="BM49" s="26"/>
      <c r="BN49" s="22"/>
      <c r="BO49" s="22"/>
      <c r="BP49" s="22"/>
      <c r="BQ49" s="23"/>
      <c r="BR49" s="23"/>
      <c r="BS49" s="24"/>
      <c r="BT49" s="24"/>
      <c r="BU49" s="24"/>
      <c r="BV49" s="29"/>
      <c r="BW49" s="29"/>
      <c r="BX49" s="29"/>
      <c r="BY49"/>
      <c r="BZ49"/>
      <c r="CA49"/>
      <c r="CB49"/>
      <c r="CC49"/>
      <c r="CD49"/>
      <c r="CE49"/>
      <c r="CF49"/>
      <c r="CG49"/>
      <c r="CH49"/>
      <c r="CI49"/>
      <c r="CJ49"/>
      <c r="CK49" s="30"/>
      <c r="CL49" s="30"/>
      <c r="CM49" s="30"/>
      <c r="CN49" s="30"/>
      <c r="CO49" s="30"/>
      <c r="CP49"/>
      <c r="CQ49"/>
      <c r="CR49" s="30"/>
      <c r="CS49" s="30"/>
      <c r="CT49"/>
      <c r="CU49"/>
      <c r="CV49"/>
      <c r="CW49"/>
      <c r="CX49"/>
      <c r="CY49"/>
      <c r="CZ49"/>
      <c r="DA49"/>
      <c r="DB49"/>
      <c r="DC49"/>
      <c r="DD49"/>
      <c r="DE49"/>
      <c r="DF49"/>
      <c r="DG49"/>
      <c r="DH49"/>
      <c r="DI49"/>
      <c r="DJ49"/>
      <c r="DK49"/>
      <c r="DL49"/>
      <c r="DM49"/>
      <c r="DN49"/>
      <c r="DO49"/>
      <c r="DP49"/>
      <c r="DQ49"/>
      <c r="DR49"/>
      <c r="DS49"/>
      <c r="DT49"/>
      <c r="DU49" s="38"/>
      <c r="DV49" s="38"/>
      <c r="DW49"/>
      <c r="DX49"/>
      <c r="DY49"/>
      <c r="DZ49"/>
      <c r="EA49"/>
      <c r="EB49"/>
      <c r="EC49"/>
      <c r="ED49"/>
      <c r="EE49"/>
      <c r="EF49"/>
    </row>
    <row r="50" spans="1:136" ht="15" customHeight="1" x14ac:dyDescent="0.25">
      <c r="A50" s="7"/>
      <c r="B50" s="7"/>
      <c r="C50" s="8"/>
      <c r="D50" s="8"/>
      <c r="E50" s="8"/>
      <c r="F50" s="8"/>
      <c r="G50" s="8"/>
      <c r="H50" s="8"/>
      <c r="I50" s="8"/>
      <c r="J50" s="8"/>
      <c r="K50" s="22"/>
      <c r="L50" s="23"/>
      <c r="M50" s="23"/>
      <c r="N50" s="23"/>
      <c r="O50" s="24"/>
      <c r="P50" s="24"/>
      <c r="Q50" s="24"/>
      <c r="R50" s="24"/>
      <c r="S50" s="24"/>
      <c r="T50" s="24"/>
      <c r="U50" s="22"/>
      <c r="V50" s="22"/>
      <c r="W50" s="22"/>
      <c r="X50" s="25"/>
      <c r="Y50" s="22"/>
      <c r="Z50" s="25"/>
      <c r="AA50" s="9"/>
      <c r="AB50" s="7"/>
      <c r="AC50" s="25"/>
      <c r="AD50" s="23"/>
      <c r="AE50" s="24"/>
      <c r="AF50" s="24"/>
      <c r="AG50" s="22"/>
      <c r="AH50" s="23"/>
      <c r="AI50" s="26"/>
      <c r="AJ50" s="7"/>
      <c r="AK50" s="22"/>
      <c r="AL50" s="22"/>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8"/>
      <c r="BM50" s="26"/>
      <c r="BN50" s="22"/>
      <c r="BO50" s="22"/>
      <c r="BP50" s="22"/>
      <c r="BQ50" s="23"/>
      <c r="BR50" s="23"/>
      <c r="BS50" s="24"/>
      <c r="BT50" s="24"/>
      <c r="BU50" s="24"/>
      <c r="BV50" s="29"/>
      <c r="BW50" s="29"/>
      <c r="BX50" s="29"/>
      <c r="BY50"/>
      <c r="BZ50"/>
      <c r="CA50"/>
      <c r="CB50"/>
      <c r="CC50"/>
      <c r="CD50"/>
      <c r="CE50"/>
      <c r="CF50"/>
      <c r="CG50"/>
      <c r="CH50"/>
      <c r="CI50"/>
      <c r="CJ50"/>
      <c r="CK50" s="30"/>
      <c r="CL50" s="30"/>
      <c r="CM50" s="30"/>
      <c r="CN50" s="30"/>
      <c r="CO50" s="30"/>
      <c r="CP50"/>
      <c r="CQ50"/>
      <c r="CR50" s="30"/>
      <c r="CS50" s="30"/>
      <c r="CT50"/>
      <c r="CU50"/>
      <c r="CV50"/>
      <c r="CW50"/>
      <c r="CX50"/>
      <c r="CY50"/>
      <c r="CZ50"/>
      <c r="DA50"/>
      <c r="DB50"/>
      <c r="DC50"/>
      <c r="DD50"/>
      <c r="DE50"/>
      <c r="DF50"/>
      <c r="DG50"/>
      <c r="DH50"/>
      <c r="DI50"/>
      <c r="DJ50"/>
      <c r="DK50"/>
      <c r="DL50"/>
      <c r="DM50"/>
      <c r="DN50"/>
      <c r="DO50"/>
      <c r="DP50"/>
      <c r="DQ50"/>
      <c r="DR50"/>
      <c r="DS50"/>
      <c r="DT50"/>
      <c r="DU50" s="38"/>
      <c r="DV50" s="38"/>
      <c r="DW50"/>
      <c r="DX50"/>
      <c r="DY50"/>
      <c r="DZ50"/>
      <c r="EA50"/>
      <c r="EB50"/>
      <c r="EC50"/>
      <c r="ED50"/>
      <c r="EE50"/>
      <c r="EF50"/>
    </row>
    <row r="51" spans="1:136" ht="15" customHeight="1" x14ac:dyDescent="0.25">
      <c r="A51" s="7"/>
      <c r="B51" s="7"/>
      <c r="C51" s="8"/>
      <c r="D51" s="8"/>
      <c r="E51" s="8"/>
      <c r="F51" s="8"/>
      <c r="G51" s="8"/>
      <c r="H51" s="8"/>
      <c r="I51" s="8"/>
      <c r="J51" s="8"/>
      <c r="K51" s="22"/>
      <c r="L51" s="23"/>
      <c r="M51" s="23"/>
      <c r="N51" s="23"/>
      <c r="O51" s="24"/>
      <c r="P51" s="24"/>
      <c r="Q51" s="24"/>
      <c r="R51" s="24"/>
      <c r="S51" s="24"/>
      <c r="T51" s="24"/>
      <c r="U51" s="22"/>
      <c r="V51" s="22"/>
      <c r="W51" s="22"/>
      <c r="X51" s="25"/>
      <c r="Y51" s="22"/>
      <c r="Z51" s="25"/>
      <c r="AA51" s="9"/>
      <c r="AB51" s="7"/>
      <c r="AC51" s="25"/>
      <c r="AD51" s="23"/>
      <c r="AE51" s="24"/>
      <c r="AF51" s="24"/>
      <c r="AG51" s="22"/>
      <c r="AH51" s="23"/>
      <c r="AI51" s="26"/>
      <c r="AJ51" s="7"/>
      <c r="AK51" s="22"/>
      <c r="AL51" s="22"/>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8"/>
      <c r="BM51" s="26"/>
      <c r="BN51" s="22"/>
      <c r="BO51" s="22"/>
      <c r="BP51" s="22"/>
      <c r="BQ51" s="23"/>
      <c r="BR51" s="23"/>
      <c r="BS51" s="24"/>
      <c r="BT51" s="24"/>
      <c r="BU51" s="24"/>
      <c r="BV51" s="29"/>
      <c r="BW51" s="29"/>
      <c r="BX51" s="29"/>
      <c r="BY51"/>
      <c r="BZ51"/>
      <c r="CA51"/>
      <c r="CB51"/>
      <c r="CC51"/>
      <c r="CD51"/>
      <c r="CE51"/>
      <c r="CF51"/>
      <c r="CG51"/>
      <c r="CH51"/>
      <c r="CI51"/>
      <c r="CJ51"/>
      <c r="CK51" s="30"/>
      <c r="CL51" s="30"/>
      <c r="CM51" s="30"/>
      <c r="CN51" s="30"/>
      <c r="CO51" s="30"/>
      <c r="CP51"/>
      <c r="CQ51"/>
      <c r="CR51" s="30"/>
      <c r="CS51" s="30"/>
      <c r="CT51"/>
      <c r="CU51"/>
      <c r="CV51"/>
      <c r="CW51"/>
      <c r="CX51"/>
      <c r="CY51"/>
      <c r="CZ51"/>
      <c r="DA51"/>
      <c r="DB51"/>
      <c r="DC51"/>
      <c r="DD51"/>
      <c r="DE51"/>
      <c r="DF51"/>
      <c r="DG51"/>
      <c r="DH51"/>
      <c r="DI51"/>
      <c r="DJ51"/>
      <c r="DK51"/>
      <c r="DL51"/>
      <c r="DM51"/>
      <c r="DN51"/>
      <c r="DO51"/>
      <c r="DP51"/>
      <c r="DQ51"/>
      <c r="DR51"/>
      <c r="DS51"/>
      <c r="DT51"/>
      <c r="DU51" s="38"/>
      <c r="DV51" s="38"/>
      <c r="DW51"/>
      <c r="DX51"/>
      <c r="DY51"/>
      <c r="DZ51"/>
      <c r="EA51"/>
      <c r="EB51"/>
      <c r="EC51"/>
      <c r="ED51"/>
      <c r="EE51"/>
      <c r="EF51"/>
    </row>
    <row r="52" spans="1:136" ht="15" customHeight="1" x14ac:dyDescent="0.25">
      <c r="A52" s="7"/>
      <c r="B52" s="7"/>
      <c r="C52" s="8"/>
      <c r="D52" s="8"/>
      <c r="E52" s="8"/>
      <c r="F52" s="8"/>
      <c r="G52" s="8"/>
      <c r="H52" s="8"/>
      <c r="I52" s="8"/>
      <c r="J52" s="8"/>
      <c r="K52" s="22"/>
      <c r="L52" s="23"/>
      <c r="M52" s="23"/>
      <c r="N52" s="23"/>
      <c r="O52" s="24"/>
      <c r="P52" s="24"/>
      <c r="Q52" s="24"/>
      <c r="R52" s="24"/>
      <c r="S52" s="24"/>
      <c r="T52" s="24"/>
      <c r="U52" s="22"/>
      <c r="V52" s="22"/>
      <c r="W52" s="22"/>
      <c r="X52" s="25"/>
      <c r="Y52" s="22"/>
      <c r="Z52" s="25"/>
      <c r="AA52" s="9"/>
      <c r="AB52" s="7"/>
      <c r="AC52" s="25"/>
      <c r="AD52" s="23"/>
      <c r="AE52" s="24"/>
      <c r="AF52" s="24"/>
      <c r="AG52" s="22"/>
      <c r="AH52" s="23"/>
      <c r="AI52" s="26"/>
      <c r="AJ52" s="7"/>
      <c r="AK52" s="22"/>
      <c r="AL52" s="22"/>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8"/>
      <c r="BM52" s="26"/>
      <c r="BN52" s="22"/>
      <c r="BO52" s="26"/>
      <c r="BP52" s="22"/>
      <c r="BQ52" s="23"/>
      <c r="BR52" s="23"/>
      <c r="BS52" s="24"/>
      <c r="BT52" s="24"/>
      <c r="BU52" s="24"/>
      <c r="BV52" s="29"/>
      <c r="BW52" s="29"/>
      <c r="BX52" s="29"/>
      <c r="BY52"/>
      <c r="BZ52"/>
      <c r="CA52"/>
      <c r="CB52"/>
      <c r="CC52"/>
      <c r="CD52"/>
      <c r="CE52"/>
      <c r="CF52"/>
      <c r="CG52"/>
      <c r="CH52"/>
      <c r="CI52"/>
      <c r="CJ52"/>
      <c r="CK52" s="30"/>
      <c r="CL52" s="30"/>
      <c r="CM52" s="30"/>
      <c r="CN52" s="30"/>
      <c r="CO52" s="30"/>
      <c r="CP52"/>
      <c r="CQ52"/>
      <c r="CR52" s="30"/>
      <c r="CS52" s="30"/>
      <c r="CT52"/>
      <c r="CU52"/>
      <c r="CV52"/>
      <c r="CW52"/>
      <c r="CX52"/>
      <c r="CY52"/>
      <c r="CZ52"/>
      <c r="DA52"/>
      <c r="DB52"/>
      <c r="DC52"/>
      <c r="DD52"/>
      <c r="DE52"/>
      <c r="DF52"/>
      <c r="DG52"/>
      <c r="DH52"/>
      <c r="DI52"/>
      <c r="DJ52"/>
      <c r="DK52"/>
      <c r="DL52"/>
      <c r="DM52"/>
      <c r="DN52"/>
      <c r="DO52"/>
      <c r="DP52"/>
      <c r="DQ52"/>
      <c r="DR52"/>
      <c r="DS52"/>
      <c r="DT52"/>
      <c r="DU52" s="38"/>
      <c r="DV52" s="38"/>
      <c r="DW52"/>
      <c r="DX52"/>
      <c r="DY52"/>
      <c r="DZ52"/>
      <c r="EA52"/>
      <c r="EB52"/>
      <c r="EC52"/>
      <c r="ED52"/>
      <c r="EE52"/>
      <c r="EF52"/>
    </row>
    <row r="53" spans="1:136" ht="15" customHeight="1" x14ac:dyDescent="0.25">
      <c r="A53" s="7"/>
      <c r="B53" s="7"/>
      <c r="C53" s="8"/>
      <c r="D53" s="8"/>
      <c r="E53" s="8"/>
      <c r="F53" s="8"/>
      <c r="G53" s="8"/>
      <c r="H53" s="8"/>
      <c r="I53" s="8"/>
      <c r="J53" s="8"/>
      <c r="K53" s="22"/>
      <c r="L53" s="23"/>
      <c r="M53" s="23"/>
      <c r="N53" s="23"/>
      <c r="O53" s="24"/>
      <c r="P53" s="24"/>
      <c r="Q53" s="24"/>
      <c r="R53" s="24"/>
      <c r="S53" s="24"/>
      <c r="T53" s="24"/>
      <c r="U53" s="22"/>
      <c r="V53" s="22"/>
      <c r="W53" s="22"/>
      <c r="X53" s="25"/>
      <c r="Y53" s="22"/>
      <c r="Z53" s="25"/>
      <c r="AA53" s="9"/>
      <c r="AB53" s="7"/>
      <c r="AC53" s="25"/>
      <c r="AD53" s="23"/>
      <c r="AE53" s="24"/>
      <c r="AF53" s="24"/>
      <c r="AG53" s="22"/>
      <c r="AH53" s="23"/>
      <c r="AI53" s="26"/>
      <c r="AJ53" s="7"/>
      <c r="AK53" s="22"/>
      <c r="AL53" s="22"/>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8"/>
      <c r="BM53" s="26"/>
      <c r="BN53" s="22"/>
      <c r="BO53" s="26"/>
      <c r="BP53" s="22"/>
      <c r="BQ53" s="23"/>
      <c r="BR53" s="23"/>
      <c r="BS53" s="24"/>
      <c r="BT53" s="24"/>
      <c r="BU53" s="24"/>
      <c r="BV53" s="29"/>
      <c r="BW53" s="29"/>
      <c r="BX53" s="29"/>
      <c r="BY53"/>
      <c r="BZ53"/>
      <c r="CA53"/>
      <c r="CB53"/>
      <c r="CC53"/>
      <c r="CD53"/>
      <c r="CE53"/>
      <c r="CF53"/>
      <c r="CG53"/>
      <c r="CH53"/>
      <c r="CI53"/>
      <c r="CJ53"/>
      <c r="CK53" s="30"/>
      <c r="CL53" s="30"/>
      <c r="CM53" s="30"/>
      <c r="CN53" s="30"/>
      <c r="CO53" s="30"/>
      <c r="CP53"/>
      <c r="CQ53"/>
      <c r="CR53" s="30"/>
      <c r="CS53" s="30"/>
      <c r="CT53"/>
      <c r="CU53"/>
      <c r="CV53"/>
      <c r="CW53"/>
      <c r="CX53"/>
      <c r="CY53"/>
      <c r="CZ53"/>
      <c r="DA53"/>
      <c r="DB53"/>
      <c r="DC53"/>
      <c r="DD53"/>
      <c r="DE53"/>
      <c r="DF53"/>
      <c r="DG53"/>
      <c r="DH53"/>
      <c r="DI53"/>
      <c r="DJ53"/>
      <c r="DK53"/>
      <c r="DL53"/>
      <c r="DM53"/>
      <c r="DN53"/>
      <c r="DO53"/>
      <c r="DP53"/>
      <c r="DQ53"/>
      <c r="DR53"/>
      <c r="DS53"/>
      <c r="DT53"/>
      <c r="DU53" s="38"/>
      <c r="DV53" s="38"/>
      <c r="DW53"/>
      <c r="DX53"/>
      <c r="DY53"/>
      <c r="DZ53"/>
      <c r="EA53"/>
      <c r="EB53"/>
      <c r="EC53"/>
      <c r="ED53"/>
      <c r="EE53"/>
      <c r="EF53"/>
    </row>
    <row r="54" spans="1:136" ht="15" customHeight="1" x14ac:dyDescent="0.25">
      <c r="A54" s="7"/>
      <c r="B54" s="7"/>
      <c r="C54" s="8"/>
      <c r="D54" s="8"/>
      <c r="E54" s="8"/>
      <c r="F54" s="8"/>
      <c r="G54" s="8"/>
      <c r="H54" s="8"/>
      <c r="I54" s="8"/>
      <c r="J54" s="8"/>
      <c r="K54" s="22"/>
      <c r="L54" s="23"/>
      <c r="M54" s="23"/>
      <c r="N54" s="23"/>
      <c r="O54" s="24"/>
      <c r="P54" s="24"/>
      <c r="Q54" s="24"/>
      <c r="R54" s="24"/>
      <c r="S54" s="24"/>
      <c r="T54" s="24"/>
      <c r="U54" s="22"/>
      <c r="V54" s="22"/>
      <c r="W54" s="22"/>
      <c r="X54" s="25"/>
      <c r="Y54" s="22"/>
      <c r="Z54" s="25"/>
      <c r="AA54" s="9"/>
      <c r="AB54" s="7"/>
      <c r="AC54" s="25"/>
      <c r="AD54" s="23"/>
      <c r="AE54" s="24"/>
      <c r="AF54" s="24"/>
      <c r="AG54" s="22"/>
      <c r="AH54" s="23"/>
      <c r="AI54" s="22"/>
      <c r="AJ54" s="7"/>
      <c r="AK54" s="22"/>
      <c r="AL54" s="22"/>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8"/>
      <c r="BM54" s="26"/>
      <c r="BN54" s="22"/>
      <c r="BO54" s="22"/>
      <c r="BP54" s="22"/>
      <c r="BQ54" s="23"/>
      <c r="BR54" s="23"/>
      <c r="BS54" s="24"/>
      <c r="BT54" s="24"/>
      <c r="BU54" s="24"/>
      <c r="BV54" s="29"/>
      <c r="BW54" s="29"/>
      <c r="BX54" s="29"/>
      <c r="BY54"/>
      <c r="BZ54"/>
      <c r="CA54"/>
      <c r="CB54"/>
      <c r="CC54"/>
      <c r="CD54"/>
      <c r="CE54"/>
      <c r="CF54"/>
      <c r="CG54"/>
      <c r="CH54"/>
      <c r="CI54"/>
      <c r="CJ54"/>
      <c r="CK54" s="30"/>
      <c r="CL54" s="30"/>
      <c r="CM54" s="30"/>
      <c r="CN54" s="30"/>
      <c r="CO54" s="30"/>
      <c r="CP54"/>
      <c r="CQ54"/>
      <c r="CR54" s="30"/>
      <c r="CS54" s="30"/>
      <c r="CT54"/>
      <c r="CU54"/>
      <c r="CV54"/>
      <c r="CW54"/>
      <c r="CX54"/>
      <c r="CY54"/>
      <c r="CZ54"/>
      <c r="DA54"/>
      <c r="DB54"/>
      <c r="DC54"/>
      <c r="DD54"/>
      <c r="DE54"/>
      <c r="DF54"/>
      <c r="DG54"/>
      <c r="DH54"/>
      <c r="DI54"/>
      <c r="DJ54"/>
      <c r="DK54"/>
      <c r="DL54"/>
      <c r="DM54"/>
      <c r="DN54"/>
      <c r="DO54"/>
      <c r="DP54"/>
      <c r="DQ54"/>
      <c r="DR54"/>
      <c r="DS54"/>
      <c r="DT54"/>
      <c r="DU54" s="38"/>
      <c r="DV54" s="38"/>
      <c r="DW54"/>
      <c r="DX54"/>
      <c r="DY54"/>
      <c r="DZ54"/>
      <c r="EA54"/>
      <c r="EB54"/>
      <c r="EC54"/>
      <c r="ED54"/>
      <c r="EE54"/>
      <c r="EF54"/>
    </row>
  </sheetData>
  <autoFilter ref="A2:EF54" xr:uid="{00000000-0001-0000-0000-000000000000}"/>
  <mergeCells count="9">
    <mergeCell ref="DY1:EF1"/>
    <mergeCell ref="DR1:DX1"/>
    <mergeCell ref="A1:K1"/>
    <mergeCell ref="L1:AG1"/>
    <mergeCell ref="AH1:BN1"/>
    <mergeCell ref="CZ1:DQ1"/>
    <mergeCell ref="CK1:CY1"/>
    <mergeCell ref="CA1:CJ1"/>
    <mergeCell ref="BO1:BZ1"/>
  </mergeCells>
  <conditionalFormatting sqref="AC7">
    <cfRule type="containsBlanks" dxfId="4" priority="35">
      <formula>LEN(TRIM(AC7))=0</formula>
    </cfRule>
    <cfRule type="cellIs" dxfId="3" priority="36" operator="equal">
      <formula>#REF!</formula>
    </cfRule>
    <cfRule type="cellIs" dxfId="2" priority="37" operator="equal">
      <formula>"null"</formula>
    </cfRule>
  </conditionalFormatting>
  <conditionalFormatting sqref="AC13">
    <cfRule type="containsBlanks" dxfId="1" priority="33">
      <formula>LEN(TRIM(AC13))=0</formula>
    </cfRule>
    <cfRule type="cellIs" dxfId="0" priority="34" operator="equal">
      <formula>"null"</formula>
    </cfRule>
  </conditionalFormatting>
  <conditionalFormatting sqref="AM3:BK54">
    <cfRule type="dataBar" priority="51">
      <dataBar>
        <cfvo type="min"/>
        <cfvo type="max"/>
        <color rgb="FF638EC6"/>
      </dataBar>
      <extLst>
        <ext xmlns:x14="http://schemas.microsoft.com/office/spreadsheetml/2009/9/main" uri="{B025F937-C7B1-47D3-B67F-A62EFF666E3E}">
          <x14:id>{D48C2B6D-5AAB-4E60-B43D-B53CEA598659}</x14:id>
        </ext>
      </extLst>
    </cfRule>
  </conditionalFormatting>
  <pageMargins left="0.7" right="0.7" top="0.75" bottom="0.75" header="0.3" footer="0.3"/>
  <pageSetup orientation="portrait" horizontalDpi="1200" verticalDpi="1200" r:id="rId1"/>
  <legacyDrawing r:id="rId2"/>
  <extLst>
    <ext xmlns:x14="http://schemas.microsoft.com/office/spreadsheetml/2009/9/main" uri="{78C0D931-6437-407d-A8EE-F0AAD7539E65}">
      <x14:conditionalFormattings>
        <x14:conditionalFormatting xmlns:xm="http://schemas.microsoft.com/office/excel/2006/main">
          <x14:cfRule type="dataBar" id="{D48C2B6D-5AAB-4E60-B43D-B53CEA598659}">
            <x14:dataBar minLength="0" maxLength="100" border="1" negativeBarBorderColorSameAsPositive="0">
              <x14:cfvo type="autoMin"/>
              <x14:cfvo type="autoMax"/>
              <x14:borderColor rgb="FF638EC6"/>
              <x14:negativeFillColor rgb="FFFF0000"/>
              <x14:negativeBorderColor rgb="FFFF0000"/>
              <x14:axisColor rgb="FF000000"/>
            </x14:dataBar>
          </x14:cfRule>
          <xm:sqref>AM3:BK54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8FC68-16E0-4677-9333-9225F2AA999E}">
  <dimension ref="A1:F121"/>
  <sheetViews>
    <sheetView topLeftCell="A98" workbookViewId="0">
      <selection activeCell="B129" sqref="B129"/>
    </sheetView>
  </sheetViews>
  <sheetFormatPr defaultRowHeight="15" x14ac:dyDescent="0.25"/>
  <cols>
    <col min="1" max="1" width="38.28515625" style="41" bestFit="1" customWidth="1"/>
    <col min="2" max="2" width="28.140625" bestFit="1" customWidth="1"/>
    <col min="3" max="3" width="28.28515625" bestFit="1" customWidth="1"/>
    <col min="4" max="4" width="28" bestFit="1" customWidth="1"/>
    <col min="5" max="5" width="20" bestFit="1" customWidth="1"/>
    <col min="6" max="6" width="19.140625" bestFit="1" customWidth="1"/>
  </cols>
  <sheetData>
    <row r="1" spans="1:6" x14ac:dyDescent="0.25">
      <c r="A1" s="34" t="s">
        <v>0</v>
      </c>
      <c r="B1" s="51" t="s">
        <v>16</v>
      </c>
      <c r="C1" s="52"/>
      <c r="D1" s="52"/>
      <c r="E1" s="52"/>
      <c r="F1" s="53"/>
    </row>
    <row r="2" spans="1:6" x14ac:dyDescent="0.25">
      <c r="A2" s="41" t="s">
        <v>358</v>
      </c>
      <c r="B2" s="1" t="s">
        <v>17</v>
      </c>
      <c r="C2" s="1"/>
      <c r="D2" s="1"/>
      <c r="E2" s="1"/>
      <c r="F2" s="1"/>
    </row>
    <row r="3" spans="1:6" x14ac:dyDescent="0.25">
      <c r="A3" s="41" t="s">
        <v>359</v>
      </c>
      <c r="B3" s="1" t="s">
        <v>17</v>
      </c>
    </row>
    <row r="4" spans="1:6" ht="17.25" x14ac:dyDescent="0.25">
      <c r="A4" s="41" t="s">
        <v>360</v>
      </c>
      <c r="B4" s="1" t="s">
        <v>18</v>
      </c>
    </row>
    <row r="5" spans="1:6" x14ac:dyDescent="0.25">
      <c r="A5" s="41" t="s">
        <v>361</v>
      </c>
      <c r="B5" s="1" t="s">
        <v>18</v>
      </c>
      <c r="C5" s="1"/>
    </row>
    <row r="6" spans="1:6" x14ac:dyDescent="0.25">
      <c r="A6" s="41" t="s">
        <v>362</v>
      </c>
      <c r="B6" s="1" t="s">
        <v>19</v>
      </c>
    </row>
    <row r="7" spans="1:6" x14ac:dyDescent="0.25">
      <c r="A7" s="41" t="s">
        <v>363</v>
      </c>
      <c r="B7" s="1" t="s">
        <v>20</v>
      </c>
      <c r="C7" s="1" t="s">
        <v>21</v>
      </c>
      <c r="D7" s="1" t="s">
        <v>22</v>
      </c>
    </row>
    <row r="8" spans="1:6" x14ac:dyDescent="0.25">
      <c r="A8" s="41" t="s">
        <v>364</v>
      </c>
      <c r="B8" s="1" t="s">
        <v>23</v>
      </c>
    </row>
    <row r="9" spans="1:6" x14ac:dyDescent="0.25">
      <c r="A9" s="41" t="s">
        <v>365</v>
      </c>
      <c r="B9" s="2" t="s">
        <v>24</v>
      </c>
    </row>
    <row r="10" spans="1:6" x14ac:dyDescent="0.25">
      <c r="A10" s="41" t="s">
        <v>366</v>
      </c>
      <c r="B10" s="1" t="s">
        <v>25</v>
      </c>
    </row>
    <row r="11" spans="1:6" x14ac:dyDescent="0.25">
      <c r="A11" s="41" t="s">
        <v>367</v>
      </c>
      <c r="B11" s="1" t="s">
        <v>26</v>
      </c>
    </row>
    <row r="12" spans="1:6" x14ac:dyDescent="0.25">
      <c r="A12" s="41" t="s">
        <v>368</v>
      </c>
      <c r="B12" s="1" t="s">
        <v>27</v>
      </c>
      <c r="C12" s="2" t="s">
        <v>28</v>
      </c>
    </row>
    <row r="13" spans="1:6" x14ac:dyDescent="0.25">
      <c r="A13" s="41" t="s">
        <v>369</v>
      </c>
      <c r="B13" s="1" t="s">
        <v>29</v>
      </c>
      <c r="C13" s="1"/>
      <c r="D13" s="1"/>
      <c r="E13" s="1"/>
      <c r="F13" s="1"/>
    </row>
    <row r="14" spans="1:6" x14ac:dyDescent="0.25">
      <c r="A14" s="41" t="s">
        <v>370</v>
      </c>
      <c r="B14" s="1" t="s">
        <v>30</v>
      </c>
    </row>
    <row r="15" spans="1:6" x14ac:dyDescent="0.25">
      <c r="A15" s="41" t="s">
        <v>31</v>
      </c>
      <c r="B15" s="1" t="s">
        <v>32</v>
      </c>
    </row>
    <row r="16" spans="1:6" x14ac:dyDescent="0.25">
      <c r="A16" s="41" t="s">
        <v>371</v>
      </c>
      <c r="B16" s="3" t="s">
        <v>33</v>
      </c>
      <c r="C16" s="2" t="s">
        <v>34</v>
      </c>
      <c r="D16" s="2" t="s">
        <v>35</v>
      </c>
    </row>
    <row r="17" spans="1:4" x14ac:dyDescent="0.25">
      <c r="A17" s="41" t="s">
        <v>372</v>
      </c>
      <c r="B17" s="1" t="s">
        <v>36</v>
      </c>
    </row>
    <row r="18" spans="1:4" x14ac:dyDescent="0.25">
      <c r="A18" s="41" t="s">
        <v>373</v>
      </c>
      <c r="B18" s="1" t="s">
        <v>37</v>
      </c>
      <c r="C18" s="1"/>
    </row>
    <row r="19" spans="1:4" x14ac:dyDescent="0.25">
      <c r="A19" s="41" t="s">
        <v>374</v>
      </c>
      <c r="B19" s="1" t="s">
        <v>38</v>
      </c>
      <c r="C19" s="1"/>
    </row>
    <row r="20" spans="1:4" x14ac:dyDescent="0.25">
      <c r="A20" s="41" t="s">
        <v>375</v>
      </c>
      <c r="B20" s="1" t="s">
        <v>38</v>
      </c>
    </row>
    <row r="21" spans="1:4" x14ac:dyDescent="0.25">
      <c r="A21" s="41" t="s">
        <v>376</v>
      </c>
      <c r="B21" s="1" t="s">
        <v>38</v>
      </c>
      <c r="C21" s="1"/>
    </row>
    <row r="22" spans="1:4" x14ac:dyDescent="0.25">
      <c r="A22" s="41" t="s">
        <v>377</v>
      </c>
      <c r="B22" s="1" t="s">
        <v>38</v>
      </c>
      <c r="C22" s="1"/>
    </row>
    <row r="23" spans="1:4" x14ac:dyDescent="0.25">
      <c r="A23" s="41" t="s">
        <v>378</v>
      </c>
      <c r="B23" s="1" t="s">
        <v>39</v>
      </c>
      <c r="C23" s="1" t="s">
        <v>40</v>
      </c>
    </row>
    <row r="24" spans="1:4" x14ac:dyDescent="0.25">
      <c r="A24" s="41" t="s">
        <v>379</v>
      </c>
      <c r="B24" s="1" t="s">
        <v>41</v>
      </c>
    </row>
    <row r="25" spans="1:4" x14ac:dyDescent="0.25">
      <c r="A25" s="41" t="s">
        <v>380</v>
      </c>
      <c r="B25" s="1" t="s">
        <v>42</v>
      </c>
    </row>
    <row r="26" spans="1:4" x14ac:dyDescent="0.25">
      <c r="A26" s="41" t="s">
        <v>381</v>
      </c>
      <c r="B26" s="1" t="s">
        <v>43</v>
      </c>
    </row>
    <row r="27" spans="1:4" x14ac:dyDescent="0.25">
      <c r="A27" s="41" t="s">
        <v>382</v>
      </c>
      <c r="B27" s="1" t="s">
        <v>44</v>
      </c>
      <c r="C27" s="1" t="s">
        <v>45</v>
      </c>
      <c r="D27" s="1" t="s">
        <v>46</v>
      </c>
    </row>
    <row r="28" spans="1:4" x14ac:dyDescent="0.25">
      <c r="A28" s="41" t="s">
        <v>383</v>
      </c>
      <c r="B28" s="2" t="s">
        <v>47</v>
      </c>
    </row>
    <row r="29" spans="1:4" x14ac:dyDescent="0.25">
      <c r="A29" s="41" t="s">
        <v>384</v>
      </c>
      <c r="B29" s="1" t="s">
        <v>48</v>
      </c>
    </row>
    <row r="30" spans="1:4" x14ac:dyDescent="0.25">
      <c r="A30" s="41" t="s">
        <v>385</v>
      </c>
      <c r="B30" s="1" t="s">
        <v>49</v>
      </c>
    </row>
    <row r="31" spans="1:4" x14ac:dyDescent="0.25">
      <c r="A31" s="41" t="s">
        <v>386</v>
      </c>
      <c r="B31" s="2" t="s">
        <v>50</v>
      </c>
    </row>
    <row r="32" spans="1:4" x14ac:dyDescent="0.25">
      <c r="A32" s="41" t="s">
        <v>387</v>
      </c>
      <c r="B32" s="2" t="s">
        <v>51</v>
      </c>
    </row>
    <row r="33" spans="1:4" x14ac:dyDescent="0.25">
      <c r="A33" s="41" t="s">
        <v>388</v>
      </c>
      <c r="B33" s="1" t="s">
        <v>52</v>
      </c>
    </row>
    <row r="34" spans="1:4" x14ac:dyDescent="0.25">
      <c r="A34" s="41" t="s">
        <v>389</v>
      </c>
      <c r="B34" s="1" t="s">
        <v>52</v>
      </c>
    </row>
    <row r="35" spans="1:4" x14ac:dyDescent="0.25">
      <c r="A35" s="41" t="s">
        <v>390</v>
      </c>
      <c r="B35" s="1" t="s">
        <v>52</v>
      </c>
    </row>
    <row r="36" spans="1:4" x14ac:dyDescent="0.25">
      <c r="A36" s="41" t="s">
        <v>391</v>
      </c>
      <c r="B36" s="1" t="s">
        <v>52</v>
      </c>
    </row>
    <row r="37" spans="1:4" x14ac:dyDescent="0.25">
      <c r="A37" s="41" t="s">
        <v>392</v>
      </c>
      <c r="B37" s="1" t="s">
        <v>52</v>
      </c>
    </row>
    <row r="38" spans="1:4" x14ac:dyDescent="0.25">
      <c r="A38" s="41" t="s">
        <v>393</v>
      </c>
      <c r="B38" s="1" t="s">
        <v>52</v>
      </c>
    </row>
    <row r="39" spans="1:4" x14ac:dyDescent="0.25">
      <c r="A39" s="41" t="s">
        <v>394</v>
      </c>
      <c r="B39" s="4" t="s">
        <v>53</v>
      </c>
      <c r="C39" s="1" t="s">
        <v>52</v>
      </c>
      <c r="D39" s="1" t="s">
        <v>54</v>
      </c>
    </row>
    <row r="40" spans="1:4" x14ac:dyDescent="0.25">
      <c r="A40" s="41" t="s">
        <v>395</v>
      </c>
      <c r="B40" s="1" t="s">
        <v>52</v>
      </c>
    </row>
    <row r="41" spans="1:4" x14ac:dyDescent="0.25">
      <c r="A41" s="41" t="s">
        <v>396</v>
      </c>
      <c r="B41" s="1" t="s">
        <v>52</v>
      </c>
    </row>
    <row r="42" spans="1:4" x14ac:dyDescent="0.25">
      <c r="A42" s="41" t="s">
        <v>397</v>
      </c>
      <c r="B42" s="1" t="s">
        <v>52</v>
      </c>
    </row>
    <row r="43" spans="1:4" x14ac:dyDescent="0.25">
      <c r="A43" s="41" t="s">
        <v>398</v>
      </c>
      <c r="B43" s="1" t="s">
        <v>55</v>
      </c>
      <c r="C43" s="1" t="s">
        <v>56</v>
      </c>
      <c r="D43" s="1" t="s">
        <v>57</v>
      </c>
    </row>
    <row r="44" spans="1:4" x14ac:dyDescent="0.25">
      <c r="A44" s="41" t="s">
        <v>399</v>
      </c>
      <c r="B44" s="1" t="s">
        <v>57</v>
      </c>
      <c r="C44" s="1" t="s">
        <v>56</v>
      </c>
    </row>
    <row r="45" spans="1:4" x14ac:dyDescent="0.25">
      <c r="A45" s="41" t="s">
        <v>400</v>
      </c>
      <c r="B45" s="2" t="s">
        <v>58</v>
      </c>
    </row>
    <row r="46" spans="1:4" x14ac:dyDescent="0.25">
      <c r="A46" s="41" t="s">
        <v>401</v>
      </c>
      <c r="B46" s="2" t="s">
        <v>59</v>
      </c>
    </row>
    <row r="47" spans="1:4" ht="45" x14ac:dyDescent="0.25">
      <c r="A47" s="41" t="s">
        <v>402</v>
      </c>
      <c r="B47" s="3" t="s">
        <v>60</v>
      </c>
      <c r="C47" s="2" t="s">
        <v>61</v>
      </c>
      <c r="D47" s="2" t="s">
        <v>62</v>
      </c>
    </row>
    <row r="48" spans="1:4" x14ac:dyDescent="0.25">
      <c r="A48" s="41" t="s">
        <v>403</v>
      </c>
      <c r="B48" s="2" t="s">
        <v>63</v>
      </c>
    </row>
    <row r="49" spans="1:5" x14ac:dyDescent="0.25">
      <c r="A49" s="41" t="s">
        <v>404</v>
      </c>
      <c r="B49" s="2" t="s">
        <v>64</v>
      </c>
    </row>
    <row r="50" spans="1:5" x14ac:dyDescent="0.25">
      <c r="A50" s="41" t="s">
        <v>405</v>
      </c>
      <c r="B50" s="2" t="s">
        <v>65</v>
      </c>
    </row>
    <row r="51" spans="1:5" x14ac:dyDescent="0.25">
      <c r="A51" s="41" t="s">
        <v>406</v>
      </c>
      <c r="B51" s="2" t="s">
        <v>66</v>
      </c>
    </row>
    <row r="52" spans="1:5" x14ac:dyDescent="0.25">
      <c r="A52" s="41" t="s">
        <v>407</v>
      </c>
      <c r="B52" s="2" t="s">
        <v>67</v>
      </c>
    </row>
    <row r="53" spans="1:5" ht="17.25" x14ac:dyDescent="0.25">
      <c r="A53" s="41" t="s">
        <v>408</v>
      </c>
      <c r="B53" s="2" t="s">
        <v>68</v>
      </c>
      <c r="C53" s="2" t="s">
        <v>69</v>
      </c>
      <c r="D53" s="2" t="s">
        <v>70</v>
      </c>
      <c r="E53" s="2" t="s">
        <v>71</v>
      </c>
    </row>
    <row r="54" spans="1:5" ht="15.75" thickBot="1" x14ac:dyDescent="0.3">
      <c r="A54" s="41" t="s">
        <v>5</v>
      </c>
      <c r="B54" s="2" t="s">
        <v>72</v>
      </c>
    </row>
    <row r="55" spans="1:5" ht="16.5" thickTop="1" thickBot="1" x14ac:dyDescent="0.3">
      <c r="A55" s="41" t="s">
        <v>6</v>
      </c>
      <c r="B55" s="5"/>
    </row>
    <row r="56" spans="1:5" ht="16.5" thickTop="1" thickBot="1" x14ac:dyDescent="0.3">
      <c r="A56" s="41" t="s">
        <v>409</v>
      </c>
      <c r="B56" s="2" t="s">
        <v>73</v>
      </c>
    </row>
    <row r="57" spans="1:5" ht="16.5" thickTop="1" thickBot="1" x14ac:dyDescent="0.3">
      <c r="A57" s="41" t="s">
        <v>410</v>
      </c>
      <c r="B57" s="5"/>
    </row>
    <row r="58" spans="1:5" ht="16.5" thickTop="1" thickBot="1" x14ac:dyDescent="0.3">
      <c r="A58" s="41" t="s">
        <v>411</v>
      </c>
      <c r="B58" s="5"/>
    </row>
    <row r="59" spans="1:5" ht="16.5" thickTop="1" thickBot="1" x14ac:dyDescent="0.3">
      <c r="A59" s="41" t="s">
        <v>7</v>
      </c>
      <c r="B59" s="5"/>
    </row>
    <row r="60" spans="1:5" ht="18" thickTop="1" x14ac:dyDescent="0.25">
      <c r="A60" s="41" t="s">
        <v>412</v>
      </c>
      <c r="B60" s="2" t="s">
        <v>74</v>
      </c>
    </row>
    <row r="61" spans="1:5" x14ac:dyDescent="0.25">
      <c r="A61" s="41" t="s">
        <v>413</v>
      </c>
      <c r="B61" s="2" t="s">
        <v>75</v>
      </c>
    </row>
    <row r="62" spans="1:5" x14ac:dyDescent="0.25">
      <c r="A62" s="41" t="s">
        <v>414</v>
      </c>
      <c r="B62" s="2" t="s">
        <v>76</v>
      </c>
    </row>
    <row r="63" spans="1:5" ht="17.25" x14ac:dyDescent="0.25">
      <c r="A63" s="41" t="s">
        <v>415</v>
      </c>
      <c r="B63" s="2" t="s">
        <v>76</v>
      </c>
    </row>
    <row r="64" spans="1:5" ht="17.25" x14ac:dyDescent="0.25">
      <c r="A64" s="41" t="s">
        <v>416</v>
      </c>
      <c r="B64" s="2" t="s">
        <v>77</v>
      </c>
    </row>
    <row r="65" spans="1:3" ht="17.25" x14ac:dyDescent="0.25">
      <c r="A65" s="41" t="s">
        <v>417</v>
      </c>
      <c r="B65" s="2" t="s">
        <v>78</v>
      </c>
    </row>
    <row r="66" spans="1:3" ht="17.25" x14ac:dyDescent="0.25">
      <c r="A66" s="41" t="s">
        <v>418</v>
      </c>
      <c r="B66" s="2" t="s">
        <v>78</v>
      </c>
    </row>
    <row r="67" spans="1:3" ht="17.25" x14ac:dyDescent="0.25">
      <c r="A67" s="41" t="s">
        <v>419</v>
      </c>
      <c r="B67" s="2" t="s">
        <v>78</v>
      </c>
    </row>
    <row r="68" spans="1:3" x14ac:dyDescent="0.25">
      <c r="A68" s="41" t="s">
        <v>420</v>
      </c>
      <c r="B68" s="2" t="s">
        <v>79</v>
      </c>
      <c r="C68" s="2" t="s">
        <v>80</v>
      </c>
    </row>
    <row r="69" spans="1:3" x14ac:dyDescent="0.25">
      <c r="A69" s="41" t="s">
        <v>421</v>
      </c>
      <c r="B69" s="2" t="s">
        <v>81</v>
      </c>
    </row>
    <row r="70" spans="1:3" x14ac:dyDescent="0.25">
      <c r="A70" s="41" t="s">
        <v>422</v>
      </c>
      <c r="B70" s="2" t="s">
        <v>81</v>
      </c>
    </row>
    <row r="71" spans="1:3" ht="17.25" x14ac:dyDescent="0.25">
      <c r="A71" s="41" t="s">
        <v>423</v>
      </c>
      <c r="B71" s="2" t="s">
        <v>81</v>
      </c>
    </row>
    <row r="72" spans="1:3" x14ac:dyDescent="0.25">
      <c r="A72" s="41" t="s">
        <v>424</v>
      </c>
      <c r="B72" s="2" t="s">
        <v>81</v>
      </c>
    </row>
    <row r="73" spans="1:3" x14ac:dyDescent="0.25">
      <c r="A73" s="41" t="s">
        <v>425</v>
      </c>
      <c r="B73" s="2" t="s">
        <v>82</v>
      </c>
    </row>
    <row r="74" spans="1:3" x14ac:dyDescent="0.25">
      <c r="A74" s="41" t="s">
        <v>426</v>
      </c>
      <c r="B74" s="2" t="s">
        <v>83</v>
      </c>
    </row>
    <row r="75" spans="1:3" x14ac:dyDescent="0.25">
      <c r="A75" s="41" t="s">
        <v>427</v>
      </c>
      <c r="B75" s="2" t="s">
        <v>84</v>
      </c>
    </row>
    <row r="76" spans="1:3" x14ac:dyDescent="0.25">
      <c r="A76" s="41" t="s">
        <v>8</v>
      </c>
      <c r="B76" s="2" t="s">
        <v>85</v>
      </c>
      <c r="C76" s="2" t="s">
        <v>86</v>
      </c>
    </row>
    <row r="77" spans="1:3" x14ac:dyDescent="0.25">
      <c r="A77" s="41" t="s">
        <v>9</v>
      </c>
      <c r="B77" s="2" t="s">
        <v>87</v>
      </c>
    </row>
    <row r="78" spans="1:3" x14ac:dyDescent="0.25">
      <c r="A78" s="41" t="s">
        <v>10</v>
      </c>
      <c r="B78" s="2" t="s">
        <v>88</v>
      </c>
    </row>
    <row r="79" spans="1:3" ht="15.75" thickBot="1" x14ac:dyDescent="0.3">
      <c r="A79" s="41" t="s">
        <v>11</v>
      </c>
      <c r="B79" s="2" t="s">
        <v>88</v>
      </c>
    </row>
    <row r="80" spans="1:3" ht="16.5" thickTop="1" thickBot="1" x14ac:dyDescent="0.3">
      <c r="A80" s="41" t="s">
        <v>12</v>
      </c>
      <c r="B80" s="5"/>
    </row>
    <row r="81" spans="1:6" ht="15.75" thickTop="1" x14ac:dyDescent="0.25">
      <c r="A81" s="41" t="s">
        <v>428</v>
      </c>
      <c r="B81" s="1" t="s">
        <v>89</v>
      </c>
      <c r="C81" s="1" t="s">
        <v>90</v>
      </c>
      <c r="D81" s="1" t="s">
        <v>91</v>
      </c>
      <c r="E81" s="1" t="s">
        <v>92</v>
      </c>
      <c r="F81" s="1" t="s">
        <v>93</v>
      </c>
    </row>
    <row r="82" spans="1:6" x14ac:dyDescent="0.25">
      <c r="A82" s="41" t="s">
        <v>429</v>
      </c>
      <c r="B82" s="1" t="s">
        <v>94</v>
      </c>
    </row>
    <row r="83" spans="1:6" x14ac:dyDescent="0.25">
      <c r="A83" s="41" t="s">
        <v>430</v>
      </c>
      <c r="B83" s="1" t="s">
        <v>95</v>
      </c>
    </row>
    <row r="84" spans="1:6" x14ac:dyDescent="0.25">
      <c r="A84" s="41" t="s">
        <v>431</v>
      </c>
      <c r="B84" s="1" t="s">
        <v>96</v>
      </c>
      <c r="C84" t="s">
        <v>97</v>
      </c>
      <c r="D84" t="s">
        <v>98</v>
      </c>
    </row>
    <row r="85" spans="1:6" x14ac:dyDescent="0.25">
      <c r="A85" s="41" t="s">
        <v>432</v>
      </c>
      <c r="B85" s="1" t="s">
        <v>99</v>
      </c>
    </row>
    <row r="86" spans="1:6" x14ac:dyDescent="0.25">
      <c r="A86" s="41" t="s">
        <v>433</v>
      </c>
      <c r="B86" s="2" t="s">
        <v>100</v>
      </c>
      <c r="C86" s="2" t="s">
        <v>101</v>
      </c>
    </row>
    <row r="87" spans="1:6" x14ac:dyDescent="0.25">
      <c r="A87" s="41" t="s">
        <v>434</v>
      </c>
      <c r="B87" s="2" t="s">
        <v>102</v>
      </c>
      <c r="C87" s="2"/>
    </row>
    <row r="88" spans="1:6" x14ac:dyDescent="0.25">
      <c r="A88" s="41" t="s">
        <v>435</v>
      </c>
      <c r="B88" s="1" t="s">
        <v>103</v>
      </c>
    </row>
    <row r="89" spans="1:6" x14ac:dyDescent="0.25">
      <c r="A89" s="41" t="s">
        <v>436</v>
      </c>
      <c r="B89" s="1" t="s">
        <v>104</v>
      </c>
      <c r="C89" s="1" t="s">
        <v>105</v>
      </c>
    </row>
    <row r="90" spans="1:6" x14ac:dyDescent="0.25">
      <c r="A90" s="41" t="s">
        <v>437</v>
      </c>
      <c r="B90" s="1" t="s">
        <v>106</v>
      </c>
      <c r="C90" s="1"/>
      <c r="D90" s="1"/>
    </row>
    <row r="91" spans="1:6" x14ac:dyDescent="0.25">
      <c r="A91" s="41" t="s">
        <v>438</v>
      </c>
      <c r="B91" s="1" t="s">
        <v>107</v>
      </c>
      <c r="C91" s="2" t="s">
        <v>108</v>
      </c>
      <c r="D91" s="2" t="s">
        <v>109</v>
      </c>
    </row>
    <row r="92" spans="1:6" x14ac:dyDescent="0.25">
      <c r="A92" s="41" t="s">
        <v>439</v>
      </c>
      <c r="B92" s="1" t="s">
        <v>110</v>
      </c>
      <c r="C92" s="2" t="s">
        <v>111</v>
      </c>
    </row>
    <row r="93" spans="1:6" x14ac:dyDescent="0.25">
      <c r="A93" s="41" t="s">
        <v>440</v>
      </c>
      <c r="B93" s="1" t="s">
        <v>112</v>
      </c>
    </row>
    <row r="94" spans="1:6" x14ac:dyDescent="0.25">
      <c r="A94" s="41" t="s">
        <v>441</v>
      </c>
      <c r="B94" t="s">
        <v>113</v>
      </c>
    </row>
    <row r="95" spans="1:6" x14ac:dyDescent="0.25">
      <c r="A95" s="41" t="s">
        <v>442</v>
      </c>
      <c r="B95" t="s">
        <v>113</v>
      </c>
    </row>
    <row r="96" spans="1:6" ht="17.25" x14ac:dyDescent="0.25">
      <c r="A96" s="41" t="s">
        <v>443</v>
      </c>
      <c r="B96" s="1" t="s">
        <v>114</v>
      </c>
      <c r="C96" s="1" t="s">
        <v>115</v>
      </c>
    </row>
    <row r="97" spans="1:6" ht="17.25" x14ac:dyDescent="0.25">
      <c r="A97" s="41" t="s">
        <v>444</v>
      </c>
      <c r="B97" s="1" t="s">
        <v>116</v>
      </c>
    </row>
    <row r="98" spans="1:6" x14ac:dyDescent="0.25">
      <c r="A98" s="41" t="s">
        <v>445</v>
      </c>
      <c r="B98" s="1" t="s">
        <v>117</v>
      </c>
      <c r="C98" s="2" t="s">
        <v>118</v>
      </c>
    </row>
    <row r="99" spans="1:6" x14ac:dyDescent="0.25">
      <c r="A99" s="41" t="s">
        <v>446</v>
      </c>
      <c r="B99" s="1" t="s">
        <v>119</v>
      </c>
      <c r="C99" s="1" t="s">
        <v>120</v>
      </c>
    </row>
    <row r="100" spans="1:6" ht="17.25" x14ac:dyDescent="0.25">
      <c r="A100" s="41" t="s">
        <v>447</v>
      </c>
      <c r="B100" s="6" t="s">
        <v>121</v>
      </c>
      <c r="C100" s="2" t="s">
        <v>305</v>
      </c>
    </row>
    <row r="101" spans="1:6" x14ac:dyDescent="0.25">
      <c r="A101" s="41" t="s">
        <v>448</v>
      </c>
      <c r="B101" s="1" t="s">
        <v>122</v>
      </c>
      <c r="C101" s="2" t="s">
        <v>306</v>
      </c>
    </row>
    <row r="102" spans="1:6" x14ac:dyDescent="0.25">
      <c r="A102" s="41" t="s">
        <v>449</v>
      </c>
      <c r="B102" s="1" t="s">
        <v>123</v>
      </c>
    </row>
    <row r="103" spans="1:6" x14ac:dyDescent="0.25">
      <c r="A103" s="41" t="s">
        <v>450</v>
      </c>
      <c r="B103" s="1" t="s">
        <v>124</v>
      </c>
    </row>
    <row r="104" spans="1:6" x14ac:dyDescent="0.25">
      <c r="A104" s="41" t="s">
        <v>451</v>
      </c>
      <c r="B104" s="2" t="s">
        <v>125</v>
      </c>
      <c r="C104" s="2" t="s">
        <v>126</v>
      </c>
      <c r="D104" s="2" t="s">
        <v>127</v>
      </c>
    </row>
    <row r="105" spans="1:6" x14ac:dyDescent="0.25">
      <c r="A105" s="41" t="s">
        <v>452</v>
      </c>
      <c r="B105" s="2" t="s">
        <v>128</v>
      </c>
      <c r="C105" s="2" t="s">
        <v>129</v>
      </c>
      <c r="D105" s="2" t="s">
        <v>130</v>
      </c>
    </row>
    <row r="106" spans="1:6" x14ac:dyDescent="0.25">
      <c r="A106" s="41" t="s">
        <v>453</v>
      </c>
      <c r="B106" s="2" t="s">
        <v>131</v>
      </c>
      <c r="C106" s="2" t="s">
        <v>132</v>
      </c>
      <c r="D106" s="2" t="s">
        <v>133</v>
      </c>
      <c r="E106" s="2" t="s">
        <v>134</v>
      </c>
      <c r="F106" s="2" t="s">
        <v>135</v>
      </c>
    </row>
    <row r="107" spans="1:6" x14ac:dyDescent="0.25">
      <c r="A107" s="41" t="s">
        <v>454</v>
      </c>
      <c r="B107" s="2" t="s">
        <v>136</v>
      </c>
      <c r="C107" s="2" t="s">
        <v>137</v>
      </c>
      <c r="D107" s="2" t="s">
        <v>138</v>
      </c>
      <c r="E107" s="2" t="s">
        <v>139</v>
      </c>
      <c r="F107" s="2" t="s">
        <v>140</v>
      </c>
    </row>
    <row r="108" spans="1:6" x14ac:dyDescent="0.25">
      <c r="A108" s="41" t="s">
        <v>455</v>
      </c>
      <c r="B108" s="2" t="s">
        <v>136</v>
      </c>
      <c r="C108" s="2" t="s">
        <v>141</v>
      </c>
    </row>
    <row r="109" spans="1:6" x14ac:dyDescent="0.25">
      <c r="A109" s="41" t="s">
        <v>456</v>
      </c>
      <c r="B109" s="2" t="s">
        <v>136</v>
      </c>
      <c r="C109" s="2" t="s">
        <v>142</v>
      </c>
      <c r="D109" s="2" t="s">
        <v>143</v>
      </c>
    </row>
    <row r="110" spans="1:6" x14ac:dyDescent="0.25">
      <c r="A110" s="41" t="s">
        <v>13</v>
      </c>
      <c r="B110" s="2" t="s">
        <v>136</v>
      </c>
    </row>
    <row r="111" spans="1:6" x14ac:dyDescent="0.25">
      <c r="A111" s="41" t="s">
        <v>457</v>
      </c>
      <c r="B111" s="2" t="s">
        <v>136</v>
      </c>
      <c r="C111" s="4" t="s">
        <v>144</v>
      </c>
      <c r="D111" s="2" t="s">
        <v>145</v>
      </c>
    </row>
    <row r="112" spans="1:6" x14ac:dyDescent="0.25">
      <c r="A112" s="41" t="s">
        <v>458</v>
      </c>
      <c r="B112" s="2" t="s">
        <v>146</v>
      </c>
      <c r="C112" s="2" t="s">
        <v>147</v>
      </c>
      <c r="D112" s="2" t="s">
        <v>145</v>
      </c>
    </row>
    <row r="113" spans="1:6" x14ac:dyDescent="0.25">
      <c r="A113" s="41" t="s">
        <v>459</v>
      </c>
      <c r="B113" s="2" t="s">
        <v>145</v>
      </c>
      <c r="C113" s="2" t="s">
        <v>148</v>
      </c>
    </row>
    <row r="114" spans="1:6" x14ac:dyDescent="0.25">
      <c r="A114" s="41" t="s">
        <v>460</v>
      </c>
      <c r="B114" s="2" t="s">
        <v>136</v>
      </c>
    </row>
    <row r="115" spans="1:6" x14ac:dyDescent="0.25">
      <c r="A115" s="41" t="s">
        <v>461</v>
      </c>
      <c r="B115" s="2" t="s">
        <v>136</v>
      </c>
      <c r="C115" s="2" t="s">
        <v>149</v>
      </c>
    </row>
    <row r="116" spans="1:6" x14ac:dyDescent="0.25">
      <c r="A116" s="41" t="s">
        <v>14</v>
      </c>
      <c r="B116" s="2" t="s">
        <v>150</v>
      </c>
    </row>
    <row r="117" spans="1:6" x14ac:dyDescent="0.25">
      <c r="A117" s="41" t="s">
        <v>462</v>
      </c>
      <c r="B117" s="2" t="s">
        <v>151</v>
      </c>
      <c r="C117" s="2" t="s">
        <v>152</v>
      </c>
      <c r="D117" s="2" t="s">
        <v>153</v>
      </c>
      <c r="E117" s="2" t="s">
        <v>66</v>
      </c>
      <c r="F117" s="2" t="s">
        <v>154</v>
      </c>
    </row>
    <row r="118" spans="1:6" x14ac:dyDescent="0.25">
      <c r="A118" s="41" t="s">
        <v>15</v>
      </c>
      <c r="B118" s="2" t="s">
        <v>155</v>
      </c>
    </row>
    <row r="119" spans="1:6" x14ac:dyDescent="0.25">
      <c r="A119" s="41" t="s">
        <v>463</v>
      </c>
      <c r="B119" s="2" t="s">
        <v>156</v>
      </c>
      <c r="C119" s="2" t="s">
        <v>157</v>
      </c>
      <c r="D119" s="2" t="s">
        <v>158</v>
      </c>
    </row>
    <row r="120" spans="1:6" x14ac:dyDescent="0.25">
      <c r="A120" s="41" t="s">
        <v>464</v>
      </c>
      <c r="B120" s="2" t="s">
        <v>159</v>
      </c>
    </row>
    <row r="121" spans="1:6" x14ac:dyDescent="0.25">
      <c r="A121" s="41" t="s">
        <v>465</v>
      </c>
      <c r="B121" s="2" t="s">
        <v>160</v>
      </c>
      <c r="C121" s="2" t="s">
        <v>161</v>
      </c>
    </row>
  </sheetData>
  <mergeCells count="1">
    <mergeCell ref="B1:F1"/>
  </mergeCells>
  <hyperlinks>
    <hyperlink ref="D27" r:id="rId1" xr:uid="{8593CA7D-D297-49B0-AD89-0070BF012571}"/>
    <hyperlink ref="C27" r:id="rId2" xr:uid="{E3AEC7E3-85D5-493D-B490-740BFC643BDC}"/>
    <hyperlink ref="B27" r:id="rId3" xr:uid="{8E9358A4-4A05-41DB-9221-A70A7AE1AD46}"/>
    <hyperlink ref="B82" r:id="rId4" xr:uid="{273E3A73-576E-455E-8F40-56DDF64DC042}"/>
    <hyperlink ref="B24" r:id="rId5" xr:uid="{45E7807C-AEBC-4297-9D23-3A52580DC57C}"/>
    <hyperlink ref="B23" r:id="rId6" xr:uid="{8DC05426-426E-4B72-B4BB-E32DD8A619D8}"/>
    <hyperlink ref="C23" r:id="rId7" xr:uid="{645F4AB6-BEF3-4241-86B1-BA0927C4EF87}"/>
    <hyperlink ref="B25" r:id="rId8" xr:uid="{30CAC1A4-7950-4B01-A768-4D77CAA0CB30}"/>
    <hyperlink ref="B83" r:id="rId9" xr:uid="{084546B5-4CE1-4543-A07A-FABF82D3D1CB}"/>
    <hyperlink ref="B21" r:id="rId10" xr:uid="{B98AF3EF-8D32-466B-8FA0-89082128DEDE}"/>
    <hyperlink ref="B22" r:id="rId11" xr:uid="{D06B912C-E3F9-4EF8-BDA8-3346F6954BD4}"/>
    <hyperlink ref="B20" r:id="rId12" xr:uid="{A06B735D-C8D2-4BC7-8781-BAF3F61CC343}"/>
    <hyperlink ref="B19" r:id="rId13" xr:uid="{0FA4DCFA-6F2B-48E2-9C1E-B8A0E7757658}"/>
    <hyperlink ref="B17" r:id="rId14" xr:uid="{68EF30D2-3C6D-4878-853B-A36339F6A0DC}"/>
    <hyperlink ref="D39" r:id="rId15" xr:uid="{FA056662-FEF5-4F99-81D4-D363DB8E0779}"/>
    <hyperlink ref="C39" r:id="rId16" xr:uid="{2D841ABC-D271-4A41-B973-9F09F83DDF47}"/>
    <hyperlink ref="B39" r:id="rId17" xr:uid="{B7FAF3A8-989D-4EB6-A7B6-891305C60878}"/>
    <hyperlink ref="B84" r:id="rId18" xr:uid="{F416F7EF-2058-412A-8434-5DAA39F2AD60}"/>
    <hyperlink ref="B85" r:id="rId19" xr:uid="{E5A27082-35F2-485B-B1B3-D972800A0189}"/>
    <hyperlink ref="B26" r:id="rId20" xr:uid="{EA90C186-4067-4638-B4E2-2DEE7909E689}"/>
    <hyperlink ref="B29" r:id="rId21" xr:uid="{976C05A2-D481-41E6-96FB-3ECA306DD31F}"/>
    <hyperlink ref="B30" r:id="rId22" xr:uid="{A2D730AA-D337-4203-9C34-306CC6673504}"/>
    <hyperlink ref="D81" r:id="rId23" xr:uid="{48FCDB5D-3343-411E-ACF3-BB7E10726530}"/>
    <hyperlink ref="E81" r:id="rId24" xr:uid="{C487FD43-17A7-4978-B489-1553EDB188D6}"/>
    <hyperlink ref="F81" r:id="rId25" xr:uid="{0125CBF6-DA54-4BC4-9E57-DC02B9D17678}"/>
    <hyperlink ref="C81" r:id="rId26" xr:uid="{B441EE99-6A7F-4C42-A34A-ED80C5811DAB}"/>
    <hyperlink ref="B81" r:id="rId27" xr:uid="{330C8522-48A6-4F9D-B9A0-412A846EF34D}"/>
    <hyperlink ref="B88" r:id="rId28" xr:uid="{BA3CC004-5FBC-463C-BC84-7151EBEBBA49}"/>
    <hyperlink ref="B90" r:id="rId29" xr:uid="{3984D530-392E-4C4F-9209-5BA3FF2E6A6D}"/>
    <hyperlink ref="B89" r:id="rId30" xr:uid="{52166182-8065-4BA4-AD6C-3571FCE1BA44}"/>
    <hyperlink ref="C89" r:id="rId31" xr:uid="{B19C30BA-D1E5-491A-9393-0641953A2DE7}"/>
    <hyperlink ref="B91" r:id="rId32" xr:uid="{A1C66BD9-9EBD-472B-9434-3F3C1E73F4FA}"/>
    <hyperlink ref="B92" r:id="rId33" xr:uid="{1299C1C5-B5F3-4113-9127-3160BD281BD6}"/>
    <hyperlink ref="B93" r:id="rId34" xr:uid="{D2317729-F247-4A29-AE09-DA631E22CD84}"/>
    <hyperlink ref="B96" r:id="rId35" xr:uid="{B9727647-2792-46A6-8B30-6D748DE882CE}"/>
    <hyperlink ref="C96" r:id="rId36" xr:uid="{D57C9FC9-8CB8-41E6-9763-81FD0076DF45}"/>
    <hyperlink ref="B97" r:id="rId37" xr:uid="{CB0DD243-C6B4-4874-B9EA-FCAEF7AE00FA}"/>
    <hyperlink ref="B98" r:id="rId38" xr:uid="{64C5FB2D-904D-4289-841D-9DAF56410122}"/>
    <hyperlink ref="B99" r:id="rId39" xr:uid="{C8C697B6-D99F-429F-B949-E99A37ABD59D}"/>
    <hyperlink ref="C99" r:id="rId40" xr:uid="{5B1E6081-0AA8-4B66-9297-34E3F8A654B6}"/>
    <hyperlink ref="B100" r:id="rId41" xr:uid="{9D1342EA-6DF3-496F-AF81-DF39772BFA22}"/>
    <hyperlink ref="C43" r:id="rId42" xr:uid="{71E848AA-CFF8-4F33-B6CE-69ECAAD20643}"/>
    <hyperlink ref="B43" r:id="rId43" xr:uid="{3B8F6F90-1BDB-412D-B7A8-5A8B5128ECF5}"/>
    <hyperlink ref="B44" r:id="rId44" xr:uid="{DE35CBD7-42AE-4A4C-81C3-9C093BB00455}"/>
    <hyperlink ref="C44" r:id="rId45" xr:uid="{7D6C28E9-5119-4B9C-B959-8D2EED774BFA}"/>
    <hyperlink ref="B101" r:id="rId46" xr:uid="{F0CE289D-396C-4221-A65E-7963AE48554D}"/>
    <hyperlink ref="B102" r:id="rId47" xr:uid="{D804CE9A-098D-4F6E-89D2-B7E8BC25F82C}"/>
    <hyperlink ref="B103" r:id="rId48" xr:uid="{DAEB357F-6795-48B6-AC81-6C2E4C9B4555}"/>
    <hyperlink ref="B2" r:id="rId49" xr:uid="{F7A7222E-0AD8-47E8-B261-7F4690081F6F}"/>
    <hyperlink ref="B3" r:id="rId50" xr:uid="{4C1FC6C6-D4A4-4EC3-AE56-73E0F2963E28}"/>
    <hyperlink ref="B4" r:id="rId51" xr:uid="{E96EE355-8783-4404-B683-7A94481644CD}"/>
    <hyperlink ref="B5" r:id="rId52" xr:uid="{65111CA1-6798-4025-8F44-60774F19DA47}"/>
    <hyperlink ref="B6" r:id="rId53" xr:uid="{69E5D699-1CC3-4DCB-BB85-F8F87624C53A}"/>
    <hyperlink ref="B7" r:id="rId54" xr:uid="{2E720669-A7C8-4C69-A4AA-127DC8426059}"/>
    <hyperlink ref="C7" r:id="rId55" xr:uid="{8BC1B443-69C3-4DE7-B8A2-794DC225FD2B}"/>
    <hyperlink ref="D7" r:id="rId56" xr:uid="{6E69DC1B-410A-44C4-ABD1-839397E36D41}"/>
    <hyperlink ref="B8" r:id="rId57" xr:uid="{942417F7-A133-4A73-B6A3-42BF1DB16F6D}"/>
    <hyperlink ref="B9" r:id="rId58" xr:uid="{C901CF7F-468B-40DA-8FC6-CE7EBE971B43}"/>
    <hyperlink ref="B10" r:id="rId59" xr:uid="{13B8F151-916D-4FD7-8C02-F1AA0C779819}"/>
    <hyperlink ref="B11" r:id="rId60" xr:uid="{399CD4AD-307E-4C3B-BF9D-DFC10CD88555}"/>
    <hyperlink ref="B12" r:id="rId61" xr:uid="{FDF44ACF-0736-4BD0-B663-7EB1CC2CC615}"/>
    <hyperlink ref="C12" r:id="rId62" xr:uid="{EE9D51B2-19B9-4C5B-941A-35B40513F1FB}"/>
    <hyperlink ref="B13" r:id="rId63" xr:uid="{42C0300F-A810-429C-9B99-33B3ACE09BD1}"/>
    <hyperlink ref="B14" r:id="rId64" xr:uid="{B0C062A7-067F-4467-AA1A-E007FADC4011}"/>
    <hyperlink ref="B15" r:id="rId65" xr:uid="{75783502-F8AE-4FA8-B3F3-E2FEC09A0508}"/>
    <hyperlink ref="B16" r:id="rId66" xr:uid="{9EB7C5EC-F492-4649-A545-923EC102CB5A}"/>
    <hyperlink ref="C16" r:id="rId67" xr:uid="{C629B10E-0A0A-4978-94FA-CB001DDF8025}"/>
    <hyperlink ref="D16" r:id="rId68" xr:uid="{406D5F11-DC49-44AE-9D3F-1CAA056A756E}"/>
    <hyperlink ref="B18" r:id="rId69" xr:uid="{6C9C16E0-C8A6-40F7-9A0F-A8B57B2702C0}"/>
    <hyperlink ref="B28" r:id="rId70" xr:uid="{54E3D878-1F23-4FAE-8FD8-B038A11F0D3A}"/>
    <hyperlink ref="B31" r:id="rId71" xr:uid="{CE6D89FE-51A4-4511-A417-08E06AF8BABC}"/>
    <hyperlink ref="B32" r:id="rId72" display="Qin, Zhu, Chen, Wang, and Zhang (2007)" xr:uid="{A0AA71A1-7945-406F-BCB3-D8BDFD960B4C}"/>
    <hyperlink ref="B33" r:id="rId73" xr:uid="{973E8D03-F15B-454C-B10A-D0DED119E3A6}"/>
    <hyperlink ref="B34" r:id="rId74" xr:uid="{52D32EBD-F593-4F27-A5C2-00A00A56310F}"/>
    <hyperlink ref="B35" r:id="rId75" xr:uid="{2E1440A0-76E0-4841-B8FB-7223BC566145}"/>
    <hyperlink ref="B36" r:id="rId76" xr:uid="{D6677420-C82C-427F-9094-99EABFABFB3D}"/>
    <hyperlink ref="B37" r:id="rId77" xr:uid="{0F451B40-8A71-47D3-AE07-941F0231762B}"/>
    <hyperlink ref="B38" r:id="rId78" xr:uid="{0B5665E1-570E-40C4-BB3E-7E6C4E75AD2C}"/>
    <hyperlink ref="B40" r:id="rId79" xr:uid="{A7B19E89-8A9B-4B01-8544-C33470875347}"/>
    <hyperlink ref="B41" r:id="rId80" xr:uid="{DA830A57-8BB8-4358-9C65-8E8271B9E858}"/>
    <hyperlink ref="B42" r:id="rId81" xr:uid="{5E8FF4B4-015E-43A4-8D4C-B39D312B1FBB}"/>
    <hyperlink ref="B45" r:id="rId82" xr:uid="{9D1EA0E4-1B91-4532-900C-BB17C4BC9F5F}"/>
    <hyperlink ref="B46" r:id="rId83" xr:uid="{8D2991F0-D12A-4954-BE8A-599B1E300D74}"/>
    <hyperlink ref="B47" r:id="rId84" xr:uid="{5EA8A1C3-0EB1-4016-BF62-2BCF424D4F74}"/>
    <hyperlink ref="C47" r:id="rId85" xr:uid="{D3EB5D6C-2AD5-443F-98D2-D7C53C7B969D}"/>
    <hyperlink ref="D47" r:id="rId86" xr:uid="{BF42FEBC-4700-43E8-9C5F-25F2C086D69F}"/>
    <hyperlink ref="B48" r:id="rId87" xr:uid="{C0B927CD-BEFF-4EBD-A988-D43F3DB98AD6}"/>
    <hyperlink ref="B49" r:id="rId88" xr:uid="{C388210D-7E27-4314-A994-187BA7238B49}"/>
    <hyperlink ref="B50" r:id="rId89" xr:uid="{481FD58C-8F63-4460-88B8-320C175867F9}"/>
    <hyperlink ref="B51" r:id="rId90" xr:uid="{402F1FF0-A50A-4545-9C21-482A68A97822}"/>
    <hyperlink ref="B52" r:id="rId91" xr:uid="{DE29F01F-BA65-43E4-9C5C-54A687C69DF2}"/>
    <hyperlink ref="B53" r:id="rId92" xr:uid="{39BD2BBB-8884-4217-9779-07C4456A164D}"/>
    <hyperlink ref="C53" r:id="rId93" xr:uid="{F448B306-8356-405F-8D5D-7E26D93CA503}"/>
    <hyperlink ref="D53" r:id="rId94" xr:uid="{A9C94124-BA5A-4402-9184-057DA6AB6814}"/>
    <hyperlink ref="E53" r:id="rId95" xr:uid="{28982773-85CD-4FBB-ACBB-5BCD103AA02F}"/>
    <hyperlink ref="B54" r:id="rId96" xr:uid="{59202B28-1640-4CD2-9639-DFFC101A8AFA}"/>
    <hyperlink ref="B56" r:id="rId97" xr:uid="{68FC4505-0D15-4385-BFF0-89375797DD5F}"/>
    <hyperlink ref="B60" r:id="rId98" xr:uid="{87176188-8376-468B-BCB3-61882553BEEE}"/>
    <hyperlink ref="B61" r:id="rId99" xr:uid="{7F93474E-EC40-4DB9-851D-9B6DACEF6088}"/>
    <hyperlink ref="B62" r:id="rId100" xr:uid="{B0F3B558-10F3-4985-B834-B0676B561192}"/>
    <hyperlink ref="B63" r:id="rId101" xr:uid="{109247F4-91E3-48CC-B1E6-B5795FC62E39}"/>
    <hyperlink ref="B64" r:id="rId102" xr:uid="{8C5B55D4-7344-4A6C-82CB-6DD3B8143ABB}"/>
    <hyperlink ref="B65" r:id="rId103" xr:uid="{3C1C0B7F-CFCE-4209-A922-DBBAA047642A}"/>
    <hyperlink ref="B66" r:id="rId104" xr:uid="{4B9C1DC3-2A04-4717-8155-09E22BE5EBF4}"/>
    <hyperlink ref="B67" r:id="rId105" xr:uid="{B739D240-2FEC-4619-A167-4CB5BB9C4519}"/>
    <hyperlink ref="B68" r:id="rId106" xr:uid="{AFDDC3FD-2410-44DA-9F0C-E3604F4891FF}"/>
    <hyperlink ref="C68" r:id="rId107" xr:uid="{9180E2C0-8273-41AB-BA55-1DA4F15A322B}"/>
    <hyperlink ref="B69" r:id="rId108" xr:uid="{4793E0F4-67BC-4052-B96D-6FD54B4C643A}"/>
    <hyperlink ref="B70" r:id="rId109" xr:uid="{A2CE68ED-7919-4462-A98B-0B9A3588C3F6}"/>
    <hyperlink ref="B71" r:id="rId110" xr:uid="{7075A971-DCA0-4F3A-AC50-186B32958A7A}"/>
    <hyperlink ref="B72" r:id="rId111" xr:uid="{04A890D5-5770-4D94-876E-5074EDCF7460}"/>
    <hyperlink ref="B73" r:id="rId112" xr:uid="{2A73B73C-F7B8-44AA-AFAD-5EC45CFD75C4}"/>
    <hyperlink ref="B74" r:id="rId113" xr:uid="{6C57CFB5-080C-4A9D-9F8E-3834021D7343}"/>
    <hyperlink ref="B75" r:id="rId114" xr:uid="{E40E3FA6-174A-451D-863E-1A1995C1575E}"/>
    <hyperlink ref="B76" r:id="rId115" xr:uid="{7A4A4E6C-5E2E-44DD-A9FA-08C26A2EB755}"/>
    <hyperlink ref="C76" r:id="rId116" xr:uid="{1FA52340-DF2D-4757-B835-514313EB46A8}"/>
    <hyperlink ref="B77" r:id="rId117" xr:uid="{0B84C9BE-C672-48DB-8150-9F5D6C517CBC}"/>
    <hyperlink ref="B78" r:id="rId118" xr:uid="{E07DCB31-9E28-4295-90D5-4DB8B7842549}"/>
    <hyperlink ref="B79" r:id="rId119" xr:uid="{FC1F5863-2807-4C80-A191-58FA0C8BBBA2}"/>
    <hyperlink ref="B86" r:id="rId120" xr:uid="{B07A87E9-1A27-4CEA-A7FB-3AD3A9124D74}"/>
    <hyperlink ref="C86" r:id="rId121" xr:uid="{6AD90E94-EC57-40AF-A030-07DC8C5BCD78}"/>
    <hyperlink ref="B87" r:id="rId122" xr:uid="{E9C51F94-DE00-43BB-B16C-B2DFEB11B269}"/>
    <hyperlink ref="B121" r:id="rId123" xr:uid="{6B7788F3-1AA7-49C8-9FFE-5F7F372F7C9F}"/>
    <hyperlink ref="C91" r:id="rId124" xr:uid="{C5C6120F-6881-4424-878A-1FA499E7E31D}"/>
    <hyperlink ref="D91" r:id="rId125" xr:uid="{A385A193-D22B-4A70-9D4C-0037634E260A}"/>
    <hyperlink ref="C92" r:id="rId126" xr:uid="{8989889B-E675-4538-A939-E864B15B3E1E}"/>
    <hyperlink ref="C98" r:id="rId127" xr:uid="{1811BCFF-47B4-486B-948F-39B1352415E9}"/>
    <hyperlink ref="D104" r:id="rId128" xr:uid="{370D0867-F86A-41E0-A4AC-6368D5CC066F}"/>
    <hyperlink ref="C104" r:id="rId129" xr:uid="{90B9CCC8-196F-4EF1-9B40-39A9BF36C8C7}"/>
    <hyperlink ref="B104" r:id="rId130" xr:uid="{A27F8F09-6AD0-44E9-8DF2-E0BBA1EF07B6}"/>
    <hyperlink ref="B105" r:id="rId131" xr:uid="{486D72F3-77A9-467F-8665-7255E279D07B}"/>
    <hyperlink ref="C105" r:id="rId132" xr:uid="{3A8A844F-4C1D-4874-8C33-28E7D9EF0EF1}"/>
    <hyperlink ref="D105" r:id="rId133" xr:uid="{130F69AB-598C-4FB0-A2C7-B93C5A8846A2}"/>
    <hyperlink ref="B106" r:id="rId134" xr:uid="{DF00FB52-FD0A-4E4F-A54B-E0B53D4B0498}"/>
    <hyperlink ref="C106" r:id="rId135" xr:uid="{856D000B-413F-4F8C-8CA4-7BB69E631F41}"/>
    <hyperlink ref="D106" r:id="rId136" xr:uid="{BA23E239-EFB5-49F7-A8E0-F6496F14F232}"/>
    <hyperlink ref="E106" r:id="rId137" xr:uid="{95BCC9B0-E162-461E-8875-1CE50EE7F4FC}"/>
    <hyperlink ref="F106" r:id="rId138" xr:uid="{BEAC7E74-30CA-4EC7-B358-EE75F0D88BB2}"/>
    <hyperlink ref="C107" r:id="rId139" xr:uid="{12DECA03-1315-404B-A5B7-29D2E3EAF0E0}"/>
    <hyperlink ref="D107" r:id="rId140" xr:uid="{0DAAD530-0496-4CFC-9828-BCD8D53DA886}"/>
    <hyperlink ref="E107" r:id="rId141" xr:uid="{0847B8E8-1825-4CA7-A848-CCDBB6BE3ECE}"/>
    <hyperlink ref="F107" r:id="rId142" location="fig3" xr:uid="{8DC54A72-440F-4D8E-A8BA-652F983C2429}"/>
    <hyperlink ref="B108" r:id="rId143" xr:uid="{E966CF73-9273-4AA2-9136-F71BFC383B6D}"/>
    <hyperlink ref="B107" r:id="rId144" xr:uid="{B32A2CAE-1698-4E86-A125-6F619D29D9B6}"/>
    <hyperlink ref="B109" r:id="rId145" xr:uid="{DB2079B5-7E91-44A2-BEF4-E11E2AEFCC21}"/>
    <hyperlink ref="B110" r:id="rId146" xr:uid="{63805C7C-B9D3-42A1-8942-6FCFD07A2FF0}"/>
    <hyperlink ref="B111" r:id="rId147" xr:uid="{33F740E8-F6F5-4BC0-9207-422B979B6A81}"/>
    <hyperlink ref="B114" r:id="rId148" xr:uid="{309E3610-0422-4DAC-B504-2EE9F75F1F8D}"/>
    <hyperlink ref="B115" r:id="rId149" xr:uid="{2557E90F-5F45-43BC-84FF-A2669200EC73}"/>
    <hyperlink ref="C108" r:id="rId150" xr:uid="{7EB43030-797C-4751-B1D4-659D56228735}"/>
    <hyperlink ref="C109" r:id="rId151" xr:uid="{6A12A715-6A98-40E3-8A65-542D32109AF4}"/>
    <hyperlink ref="D109" r:id="rId152" xr:uid="{907E9E62-A410-41BB-B100-B0F5701A6561}"/>
    <hyperlink ref="B112" r:id="rId153" xr:uid="{A5EC6E13-63A7-46C6-83B9-CA7AB8709EE1}"/>
    <hyperlink ref="C112" r:id="rId154" xr:uid="{A4173F2E-93E8-4689-8498-9FCFFD88010C}"/>
    <hyperlink ref="C111" r:id="rId155" xr:uid="{B155C600-E318-4CB2-922A-1367C901FCE0}"/>
    <hyperlink ref="D111" r:id="rId156" xr:uid="{87469991-65F0-4532-875D-ABCD8FEBCB0F}"/>
    <hyperlink ref="B113" r:id="rId157" xr:uid="{F5AC8655-A201-4A91-A91D-93ED86B6EA98}"/>
    <hyperlink ref="D112" r:id="rId158" xr:uid="{F31F14C9-5F33-41B6-9889-BB369BA1E2F4}"/>
    <hyperlink ref="C113" r:id="rId159" xr:uid="{C45982FE-B7C5-413F-90F2-C250DA64A1E8}"/>
    <hyperlink ref="C115" r:id="rId160" xr:uid="{0CD312B5-FA3A-4609-AF6E-35BCCA244D3E}"/>
    <hyperlink ref="B117" r:id="rId161" xr:uid="{5CD96AC9-02D8-4C75-A09A-E0E5100943D2}"/>
    <hyperlink ref="C117" r:id="rId162" xr:uid="{08448F99-615F-457A-A8D8-364779A4F34C}"/>
    <hyperlink ref="D117" r:id="rId163" xr:uid="{9A9CC3AC-2951-4144-96B6-62771D5B8A1D}"/>
    <hyperlink ref="E117" r:id="rId164" xr:uid="{BAE2F569-8988-44DD-9B28-25CAF4D25B61}"/>
    <hyperlink ref="F117" r:id="rId165" xr:uid="{CF7434AF-9166-4331-A194-79A866F8870B}"/>
    <hyperlink ref="B118" r:id="rId166" xr:uid="{09E09BD2-67F5-4D03-8A87-59307A0DFDBE}"/>
    <hyperlink ref="B116" r:id="rId167" xr:uid="{5DB63B85-8D24-4083-81F3-5B7574780A32}"/>
    <hyperlink ref="B119" r:id="rId168" xr:uid="{D565078C-F732-4949-BBE1-65B4F5AB2B4E}"/>
    <hyperlink ref="C119" r:id="rId169" xr:uid="{6A2B3C6D-43CE-464B-B0CA-04B47F137C09}"/>
    <hyperlink ref="D119" r:id="rId170" xr:uid="{282F8BF6-19F8-45B2-A218-7D0887455528}"/>
    <hyperlink ref="B120" r:id="rId171" xr:uid="{4A2DF6B7-F34B-4E9A-80A2-7FF35DF1A98F}"/>
    <hyperlink ref="C121" r:id="rId172" xr:uid="{65AB02A0-2353-4D67-98F4-B76590310F20}"/>
    <hyperlink ref="D43" r:id="rId173" xr:uid="{D4B33735-2844-4403-AFF1-4B38FFC039D2}"/>
    <hyperlink ref="C100" r:id="rId174" xr:uid="{0E3498DD-AC15-42CF-8BDE-E364C0B52290}"/>
    <hyperlink ref="C101" r:id="rId175" xr:uid="{FAE90F3A-2CDC-425F-9DA5-87A6BC89CFDC}"/>
  </hyperlinks>
  <pageMargins left="0.7" right="0.7" top="0.75" bottom="0.75" header="0.3" footer="0.3"/>
  <legacyDrawing r:id="rId1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dataset</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Guerreiro</dc:creator>
  <cp:lastModifiedBy>Bruno Guerreiro</cp:lastModifiedBy>
  <dcterms:created xsi:type="dcterms:W3CDTF">2015-06-05T18:17:20Z</dcterms:created>
  <dcterms:modified xsi:type="dcterms:W3CDTF">2023-07-14T21:46:10Z</dcterms:modified>
</cp:coreProperties>
</file>