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Tools\GitHub\ADRecon\Sample Output\ADRecon-Report-20180828223537\"/>
    </mc:Choice>
  </mc:AlternateContent>
  <xr:revisionPtr revIDLastSave="0" documentId="8_{98E36A26-DD30-47BA-8D10-A8C7F04024C9}" xr6:coauthVersionLast="36" xr6:coauthVersionMax="36" xr10:uidLastSave="{00000000-0000-0000-0000-000000000000}"/>
  <bookViews>
    <workbookView xWindow="0" yWindow="0" windowWidth="18870" windowHeight="7755" xr2:uid="{A9A7FE49-3D63-4903-82AC-E5B38E0CAA70}"/>
  </bookViews>
  <sheets>
    <sheet name="Table of Contents" sheetId="28" r:id="rId1"/>
    <sheet name="User Stats" sheetId="27" r:id="rId2"/>
    <sheet name="Computer Stats" sheetId="26" r:id="rId3"/>
    <sheet name="Privileged Group Stats" sheetId="25" r:id="rId4"/>
    <sheet name="Computer Role Stats" sheetId="24" r:id="rId5"/>
    <sheet name="Operating System Stats" sheetId="23" r:id="rId6"/>
    <sheet name="Users" sheetId="22" r:id="rId7"/>
    <sheet name="Group Members" sheetId="21" r:id="rId8"/>
    <sheet name="Groups" sheetId="20" r:id="rId9"/>
    <sheet name="User SPNs" sheetId="19" r:id="rId10"/>
    <sheet name="OUs" sheetId="18" r:id="rId11"/>
    <sheet name="ACLs" sheetId="17" r:id="rId12"/>
    <sheet name="Computers" sheetId="16" r:id="rId13"/>
    <sheet name="Computer SPNs" sheetId="15" r:id="rId14"/>
    <sheet name="LAPS" sheetId="14" r:id="rId15"/>
    <sheet name="BitLocker" sheetId="13" r:id="rId16"/>
    <sheet name="DNS Zones" sheetId="12" r:id="rId17"/>
    <sheet name="DNS Records" sheetId="11" r:id="rId18"/>
    <sheet name="Domain GPOs" sheetId="10" r:id="rId19"/>
    <sheet name="Domain Controllers" sheetId="9" r:id="rId20"/>
    <sheet name="Default Password Policy" sheetId="8" r:id="rId21"/>
    <sheet name="Fine Grained Password Policy" sheetId="7" r:id="rId22"/>
    <sheet name="Sites" sheetId="6" r:id="rId23"/>
    <sheet name="Subnets" sheetId="5" r:id="rId24"/>
    <sheet name="Trusts" sheetId="4" r:id="rId25"/>
    <sheet name="Domain" sheetId="3" r:id="rId26"/>
    <sheet name="Forest" sheetId="2" r:id="rId27"/>
    <sheet name="About ADRecon" sheetId="1" r:id="rId28"/>
  </sheets>
  <calcPr calcId="179021"/>
  <pivotCaches>
    <pivotCache cacheId="2" r:id="rId29"/>
    <pivotCache cacheId="5" r:id="rId30"/>
    <pivotCache cacheId="10" r:id="rId31"/>
    <pivotCache cacheId="13" r:id="rId32"/>
    <pivotCache cacheId="16" r:id="rId3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18" i="27" l="1"/>
  <c r="K18" i="27"/>
  <c r="J18" i="27"/>
  <c r="I18" i="27"/>
  <c r="H18" i="27"/>
  <c r="G18" i="27"/>
  <c r="F18" i="27"/>
  <c r="L17" i="27"/>
  <c r="K17" i="27"/>
  <c r="J17" i="27"/>
  <c r="I17" i="27"/>
  <c r="H17" i="27"/>
  <c r="G17" i="27"/>
  <c r="L16" i="27"/>
  <c r="K16" i="27"/>
  <c r="J16" i="27"/>
  <c r="I16" i="27"/>
  <c r="H16" i="27"/>
  <c r="G16" i="27"/>
  <c r="F16" i="27"/>
  <c r="L15" i="27"/>
  <c r="K15" i="27"/>
  <c r="J15" i="27"/>
  <c r="I15" i="27"/>
  <c r="H15" i="27"/>
  <c r="G15" i="27"/>
  <c r="F15" i="27"/>
  <c r="L14" i="27"/>
  <c r="K14" i="27"/>
  <c r="J14" i="27"/>
  <c r="I14" i="27"/>
  <c r="H14" i="27"/>
  <c r="G14" i="27"/>
  <c r="F14" i="27"/>
  <c r="L13" i="27"/>
  <c r="K13" i="27"/>
  <c r="J13" i="27"/>
  <c r="I13" i="27"/>
  <c r="H13" i="27"/>
  <c r="G13" i="27"/>
  <c r="F13" i="27"/>
  <c r="L12" i="27"/>
  <c r="K12" i="27"/>
  <c r="J12" i="27"/>
  <c r="I12" i="27"/>
  <c r="H12" i="27"/>
  <c r="G12" i="27"/>
  <c r="F12" i="27"/>
  <c r="L11" i="27"/>
  <c r="K11" i="27"/>
  <c r="J11" i="27"/>
  <c r="I11" i="27"/>
  <c r="H11" i="27"/>
  <c r="G11" i="27"/>
  <c r="F11" i="27"/>
  <c r="L10" i="27"/>
  <c r="K10" i="27"/>
  <c r="J10" i="27"/>
  <c r="I10" i="27"/>
  <c r="H10" i="27"/>
  <c r="G10" i="27"/>
  <c r="F10" i="27"/>
  <c r="L9" i="27"/>
  <c r="K9" i="27"/>
  <c r="J9" i="27"/>
  <c r="I9" i="27"/>
  <c r="H9" i="27"/>
  <c r="G9" i="27"/>
  <c r="F9" i="27"/>
  <c r="L8" i="27"/>
  <c r="K8" i="27"/>
  <c r="J8" i="27"/>
  <c r="I8" i="27"/>
  <c r="H8" i="27"/>
  <c r="G8" i="27"/>
  <c r="F8" i="27"/>
  <c r="L7" i="27"/>
  <c r="K7" i="27"/>
  <c r="J7" i="27"/>
  <c r="I7" i="27"/>
  <c r="H7" i="27"/>
  <c r="G7" i="27"/>
  <c r="F7" i="27"/>
  <c r="L6" i="27"/>
  <c r="K6" i="27"/>
  <c r="J6" i="27"/>
  <c r="I6" i="27"/>
  <c r="H6" i="27"/>
  <c r="G6" i="27"/>
  <c r="F6" i="27"/>
  <c r="L5" i="27"/>
  <c r="K5" i="27"/>
  <c r="J5" i="27"/>
  <c r="I5" i="27"/>
  <c r="H5" i="27"/>
  <c r="G5" i="27"/>
  <c r="F5" i="27"/>
  <c r="L4" i="27"/>
  <c r="K4" i="27"/>
  <c r="J4" i="27"/>
  <c r="I4" i="27"/>
  <c r="H4" i="27"/>
  <c r="G4" i="27"/>
  <c r="F4" i="27"/>
  <c r="L3" i="27"/>
  <c r="K3" i="27"/>
  <c r="J3" i="27"/>
  <c r="I3" i="27"/>
  <c r="H3" i="27"/>
  <c r="G3" i="27"/>
  <c r="F3" i="27"/>
  <c r="L7" i="26"/>
  <c r="K7" i="26"/>
  <c r="J7" i="26"/>
  <c r="I7" i="26"/>
  <c r="H7" i="26"/>
  <c r="G7" i="26"/>
  <c r="F7" i="26"/>
  <c r="L6" i="26"/>
  <c r="K6" i="26"/>
  <c r="J6" i="26"/>
  <c r="I6" i="26"/>
  <c r="H6" i="26"/>
  <c r="G6" i="26"/>
  <c r="F6" i="26"/>
  <c r="L5" i="26"/>
  <c r="K5" i="26"/>
  <c r="J5" i="26"/>
  <c r="I5" i="26"/>
  <c r="H5" i="26"/>
  <c r="G5" i="26"/>
  <c r="F5" i="26"/>
  <c r="L4" i="26"/>
  <c r="K4" i="26"/>
  <c r="J4" i="26"/>
  <c r="I4" i="26"/>
  <c r="H4" i="26"/>
  <c r="G4" i="26"/>
  <c r="L3" i="26"/>
  <c r="K3" i="26"/>
  <c r="J3" i="26"/>
  <c r="I3" i="26"/>
  <c r="H3" i="26"/>
  <c r="G3" i="26"/>
</calcChain>
</file>

<file path=xl/sharedStrings.xml><?xml version="1.0" encoding="utf-8"?>
<sst xmlns="http://schemas.openxmlformats.org/spreadsheetml/2006/main" count="10270" uniqueCount="1046">
  <si>
    <t>Category</t>
  </si>
  <si>
    <t>Value</t>
  </si>
  <si>
    <t>Date</t>
  </si>
  <si>
    <t>ADRecon</t>
  </si>
  <si>
    <t>RSAT Version</t>
  </si>
  <si>
    <t>v1.0</t>
  </si>
  <si>
    <t>Ran as user</t>
  </si>
  <si>
    <t>administrator</t>
  </si>
  <si>
    <t>Ran on computer</t>
  </si>
  <si>
    <t>sos.labs\DC1 - Primary Domain Controller</t>
  </si>
  <si>
    <t>Execution Time (mins)</t>
  </si>
  <si>
    <t>github.com/sense-of-security/ADRecon</t>
  </si>
  <si>
    <t>Name</t>
  </si>
  <si>
    <t>sos.labs</t>
  </si>
  <si>
    <t>Functional Level</t>
  </si>
  <si>
    <t>Windows2016Forest</t>
  </si>
  <si>
    <t>Domain Naming Master</t>
  </si>
  <si>
    <t>DC1.sos.labs</t>
  </si>
  <si>
    <t>Schema Master</t>
  </si>
  <si>
    <t>RootDomain</t>
  </si>
  <si>
    <t>Domain Count</t>
  </si>
  <si>
    <t>Site Count</t>
  </si>
  <si>
    <t>Global Catalog Count</t>
  </si>
  <si>
    <t>Domain</t>
  </si>
  <si>
    <t>Site</t>
  </si>
  <si>
    <t>Default-First-Site-Name</t>
  </si>
  <si>
    <t>GlobalCatalog</t>
  </si>
  <si>
    <t>Tombstone Lifetime</t>
  </si>
  <si>
    <t>Recycle Bin (2008 R2 onwards)</t>
  </si>
  <si>
    <t>Enabled</t>
  </si>
  <si>
    <t>Enabled Scope</t>
  </si>
  <si>
    <t>CN=Partitions,CN=Configuration,DC=sos,DC=labs</t>
  </si>
  <si>
    <t>CN=NTDS Settings,CN=DC1,CN=Servers,CN=Default-First-Site-Name,CN=Sites,CN=Configuration,DC=sos,DC=labs</t>
  </si>
  <si>
    <t>Privileged Access Management (2016 onwards)</t>
  </si>
  <si>
    <t>Disabled</t>
  </si>
  <si>
    <t>NetBIOS</t>
  </si>
  <si>
    <t>sos</t>
  </si>
  <si>
    <t>Windows2016Domain</t>
  </si>
  <si>
    <t>DomainSID</t>
  </si>
  <si>
    <t>S-1-5-21-2872888145-3513486857-3924934394</t>
  </si>
  <si>
    <t>Domain Controller</t>
  </si>
  <si>
    <t>Creation Date</t>
  </si>
  <si>
    <t>RIDs Issued</t>
  </si>
  <si>
    <t>RIDs Remaining</t>
  </si>
  <si>
    <t>Source Domain</t>
  </si>
  <si>
    <t>Target Domain</t>
  </si>
  <si>
    <t>Trust Direction</t>
  </si>
  <si>
    <t>Trust Type</t>
  </si>
  <si>
    <t>Attributes</t>
  </si>
  <si>
    <t>whenCreated</t>
  </si>
  <si>
    <t>whenChanged</t>
  </si>
  <si>
    <t>pim.sos.labs</t>
  </si>
  <si>
    <t>Outbound</t>
  </si>
  <si>
    <t>Uplevel</t>
  </si>
  <si>
    <t>Forest Transitive,Treat as External,PIM Trust</t>
  </si>
  <si>
    <t>Description</t>
  </si>
  <si>
    <t>192.168.9.0/24</t>
  </si>
  <si>
    <t>VLAN 9</t>
  </si>
  <si>
    <t>Policy</t>
  </si>
  <si>
    <t>Workstation Admins</t>
  </si>
  <si>
    <t>Applies To</t>
  </si>
  <si>
    <t>CN=Workstation Admins,OU=Lab Users,DC=sos,DC=labs</t>
  </si>
  <si>
    <t>Enforce password history</t>
  </si>
  <si>
    <t>Maximum password age (days)</t>
  </si>
  <si>
    <t>Minimum password age (days)</t>
  </si>
  <si>
    <t>Minimum password length</t>
  </si>
  <si>
    <t>Password must meet complexity requirements</t>
  </si>
  <si>
    <t>Store password using reversible encryption</t>
  </si>
  <si>
    <t>Account lockout duration (mins)</t>
  </si>
  <si>
    <t>Account lockout threshold</t>
  </si>
  <si>
    <t>Reset account lockout counter after (mins)</t>
  </si>
  <si>
    <t>Precedence</t>
  </si>
  <si>
    <t>Store password using reversible encryption for all users in the domain</t>
  </si>
  <si>
    <t>IPv4Address</t>
  </si>
  <si>
    <t>Operating System</t>
  </si>
  <si>
    <t>Hostname</t>
  </si>
  <si>
    <t>Infra</t>
  </si>
  <si>
    <t>Naming</t>
  </si>
  <si>
    <t>Schema</t>
  </si>
  <si>
    <t>RID</t>
  </si>
  <si>
    <t>PDC</t>
  </si>
  <si>
    <t>SMB Port Open</t>
  </si>
  <si>
    <t>SMB1(NT LM 0.12)</t>
  </si>
  <si>
    <t>SMB2(0x0202)</t>
  </si>
  <si>
    <t>SMB2(0x0210)</t>
  </si>
  <si>
    <t>SMB3(0x0300)</t>
  </si>
  <si>
    <t>SMB3(0x0302)</t>
  </si>
  <si>
    <t>SMB3(0x0311)</t>
  </si>
  <si>
    <t>SMB Signing</t>
  </si>
  <si>
    <t>DC1</t>
  </si>
  <si>
    <t>192.168.9.10</t>
  </si>
  <si>
    <t>Windows Server 2016 Datacenter Evaluation 10.0 (14393)</t>
  </si>
  <si>
    <t>DisplayName</t>
  </si>
  <si>
    <t>DistinguishedName</t>
  </si>
  <si>
    <t>FilePath</t>
  </si>
  <si>
    <t>Default Domain Policy</t>
  </si>
  <si>
    <t>{31B2F340-016D-11D2-945F-00C04FB984F9}</t>
  </si>
  <si>
    <t>CN={31B2F340-016D-11D2-945F-00C04FB984F9},CN=Policies,CN=System,DC=sos,DC=labs</t>
  </si>
  <si>
    <t>\\sos.labs\sysvol\sos.labs\Policies\{31B2F340-016D-11D2-945F-00C04FB984F9}</t>
  </si>
  <si>
    <t>Default Domain Controllers Policy</t>
  </si>
  <si>
    <t>{6AC1786C-016F-11D2-945F-00C04fB984F9}</t>
  </si>
  <si>
    <t>CN={6AC1786C-016F-11D2-945F-00C04fB984F9},CN=Policies,CN=System,DC=sos,DC=labs</t>
  </si>
  <si>
    <t>\\sos.labs\sysvol\sos.labs\Policies\{6AC1786C-016F-11D2-945F-00C04fB984F9}</t>
  </si>
  <si>
    <t>LAPS</t>
  </si>
  <si>
    <t>{F3768285-65F2-4483-9050-0ED8E69A2ECB}</t>
  </si>
  <si>
    <t>CN={F3768285-65F2-4483-9050-0ED8E69A2ECB},CN=Policies,CN=System,DC=sos,DC=labs</t>
  </si>
  <si>
    <t>\\sos.labs\SysVol\sos.labs\Policies\{F3768285-65F2-4483-9050-0ED8E69A2ECB}</t>
  </si>
  <si>
    <t>BitLocker</t>
  </si>
  <si>
    <t>{36DDC97F-78D7-4A68-8EE9-E101EF56B324}</t>
  </si>
  <si>
    <t>CN={36DDC97F-78D7-4A68-8EE9-E101EF56B324},CN=Policies,CN=System,DC=sos,DC=labs</t>
  </si>
  <si>
    <t>\\sos.labs\SysVol\sos.labs\Policies\{36DDC97F-78D7-4A68-8EE9-E101EF56B324}</t>
  </si>
  <si>
    <t>Windows Event Forwarding Server</t>
  </si>
  <si>
    <t>{F5017D73-D6EA-464A-8F2E-8C5E5DCE8B6C}</t>
  </si>
  <si>
    <t>CN={F5017D73-D6EA-464A-8F2E-8C5E5DCE8B6C},CN=Policies,CN=System,DC=sos,DC=labs</t>
  </si>
  <si>
    <t>\\sos.labs\sysvol\sos.labs\Policies\{F5017D73-D6EA-464A-8F2E-8C5E5DCE8B6C}</t>
  </si>
  <si>
    <t>Custom Event Channel Permissions</t>
  </si>
  <si>
    <t>{5621D5FA-603B-44BB-8719-FAA5F26E8CE3}</t>
  </si>
  <si>
    <t>CN={5621D5FA-603B-44BB-8719-FAA5F26E8CE3},CN=Policies,CN=System,DC=sos,DC=labs</t>
  </si>
  <si>
    <t>\\sos.labs\sysvol\sos.labs\Policies\{5621D5FA-603B-44BB-8719-FAA5F26E8CE3}</t>
  </si>
  <si>
    <t>Domain Controllers Enhanced Auditing Policy</t>
  </si>
  <si>
    <t>{80C12234-9939-4F9B-BB17-7D50FDA95D92}</t>
  </si>
  <si>
    <t>CN={80C12234-9939-4F9B-BB17-7D50FDA95D92},CN=Policies,CN=System,DC=sos,DC=labs</t>
  </si>
  <si>
    <t>\\sos.labs\sysvol\sos.labs\Policies\{80C12234-9939-4F9B-BB17-7D50FDA95D92}</t>
  </si>
  <si>
    <t>ZoneName</t>
  </si>
  <si>
    <t>RecordType</t>
  </si>
  <si>
    <t>Data</t>
  </si>
  <si>
    <t>TTL</t>
  </si>
  <si>
    <t>Age</t>
  </si>
  <si>
    <t>TimeStamp</t>
  </si>
  <si>
    <t>UpdatedAtSerial</t>
  </si>
  <si>
    <t>showInAdvancedViewOnly</t>
  </si>
  <si>
    <t>RootDNSServers</t>
  </si>
  <si>
    <t>@</t>
  </si>
  <si>
    <t>NS</t>
  </si>
  <si>
    <t>M.ROOT-SERVERS.NET.</t>
  </si>
  <si>
    <t>[static]</t>
  </si>
  <si>
    <t>DC=@,DC=RootDNSServers,CN=MicrosoftDNS,CN=System,DC=sos,DC=labs</t>
  </si>
  <si>
    <t>A.ROOT-SERVERS.NET</t>
  </si>
  <si>
    <t>AAAA</t>
  </si>
  <si>
    <t>2001:0503:ba3e:0000:0000:0000:0002:0030</t>
  </si>
  <si>
    <t>DC=A.ROOT-SERVERS.NET,DC=RootDNSServers,CN=MicrosoftDNS,CN=System,DC=sos,DC=labs</t>
  </si>
  <si>
    <t>B.ROOT-SERVERS.NET</t>
  </si>
  <si>
    <t>2001:0500:0084:0000:0000:0000:0000:000b</t>
  </si>
  <si>
    <t>DC=B.ROOT-SERVERS.NET,DC=RootDNSServers,CN=MicrosoftDNS,CN=System,DC=sos,DC=labs</t>
  </si>
  <si>
    <t>C.ROOT-SERVERS.NET</t>
  </si>
  <si>
    <t>2001:0500:0002:0000:0000:0000:0000:000c</t>
  </si>
  <si>
    <t>DC=C.ROOT-SERVERS.NET,DC=RootDNSServers,CN=MicrosoftDNS,CN=System,DC=sos,DC=labs</t>
  </si>
  <si>
    <t>D.ROOT-SERVERS.NET</t>
  </si>
  <si>
    <t>2001:0500:002d:0000:0000:0000:0000:000d</t>
  </si>
  <si>
    <t>DC=D.ROOT-SERVERS.NET,DC=RootDNSServers,CN=MicrosoftDNS,CN=System,DC=sos,DC=labs</t>
  </si>
  <si>
    <t>E.ROOT-SERVERS.NET</t>
  </si>
  <si>
    <t>A</t>
  </si>
  <si>
    <t>192.203.230.10</t>
  </si>
  <si>
    <t>DC=E.ROOT-SERVERS.NET,DC=RootDNSServers,CN=MicrosoftDNS,CN=System,DC=sos,DC=labs</t>
  </si>
  <si>
    <t>F.ROOT-SERVERS.NET</t>
  </si>
  <si>
    <t>2001:0500:002f:0000:0000:0000:0000:000f</t>
  </si>
  <si>
    <t>DC=F.ROOT-SERVERS.NET,DC=RootDNSServers,CN=MicrosoftDNS,CN=System,DC=sos,DC=labs</t>
  </si>
  <si>
    <t>G.ROOT-SERVERS.NET</t>
  </si>
  <si>
    <t>192.112.36.4</t>
  </si>
  <si>
    <t>DC=G.ROOT-SERVERS.NET,DC=RootDNSServers,CN=MicrosoftDNS,CN=System,DC=sos,DC=labs</t>
  </si>
  <si>
    <t>H.ROOT-SERVERS.NET</t>
  </si>
  <si>
    <t>2001:0500:0001:0000:0000:0000:0000:0053</t>
  </si>
  <si>
    <t>DC=H.ROOT-SERVERS.NET,DC=RootDNSServers,CN=MicrosoftDNS,CN=System,DC=sos,DC=labs</t>
  </si>
  <si>
    <t>I.ROOT-SERVERS.NET</t>
  </si>
  <si>
    <t>2001:07fe:0000:0000:0000:0000:0000:0053</t>
  </si>
  <si>
    <t>DC=I.ROOT-SERVERS.NET,DC=RootDNSServers,CN=MicrosoftDNS,CN=System,DC=sos,DC=labs</t>
  </si>
  <si>
    <t>J.ROOT-SERVERS.NET</t>
  </si>
  <si>
    <t>2001:0503:0c27:0000:0000:0000:0002:0030</t>
  </si>
  <si>
    <t>DC=J.ROOT-SERVERS.NET,DC=RootDNSServers,CN=MicrosoftDNS,CN=System,DC=sos,DC=labs</t>
  </si>
  <si>
    <t>K.ROOT-SERVERS.NET</t>
  </si>
  <si>
    <t>2001:07fd:0000:0000:0000:0000:0000:0001</t>
  </si>
  <si>
    <t>DC=K.ROOT-SERVERS.NET,DC=RootDNSServers,CN=MicrosoftDNS,CN=System,DC=sos,DC=labs</t>
  </si>
  <si>
    <t>L.ROOT-SERVERS.NET</t>
  </si>
  <si>
    <t>2001:0500:009f:0000:0000:0000:0000:0042</t>
  </si>
  <si>
    <t>DC=L.ROOT-SERVERS.NET,DC=RootDNSServers,CN=MicrosoftDNS,CN=System,DC=sos,DC=labs</t>
  </si>
  <si>
    <t>M.ROOT-SERVERS.NET</t>
  </si>
  <si>
    <t>2001:0dc3:0000:0000:0000:0000:0000:0035</t>
  </si>
  <si>
    <t>DC=M.ROOT-SERVERS.NET,DC=RootDNSServers,CN=MicrosoftDNS,CN=System,DC=sos,DC=labs</t>
  </si>
  <si>
    <t>SOA</t>
  </si>
  <si>
    <t>[39][dc1.sos.labs.][hostmaster.sos.labs.][900][600][86400][3600]</t>
  </si>
  <si>
    <t>DC=@,DC=sos.labs,CN=MicrosoftDNS,DC=DomainDnsZones,DC=sos,DC=labs</t>
  </si>
  <si>
    <t>_gc._tcp</t>
  </si>
  <si>
    <t>SRV</t>
  </si>
  <si>
    <t>[0][100][3268][DC1.sos.labs.]</t>
  </si>
  <si>
    <t>DC=_gc._tcp,DC=sos.labs,CN=MicrosoftDNS,DC=DomainDnsZones,DC=sos,DC=labs</t>
  </si>
  <si>
    <t>_gc._tcp.Default-First-Site-Name._sites</t>
  </si>
  <si>
    <t>DC=_gc._tcp.Default-First-Site-Name._sites,DC=sos.labs,CN=MicrosoftDNS,DC=DomainDnsZones,DC=sos,DC=labs</t>
  </si>
  <si>
    <t>_kerberos._tcp</t>
  </si>
  <si>
    <t>[0][100][88][DC1.sos.labs.]</t>
  </si>
  <si>
    <t>DC=_kerberos._tcp,DC=sos.labs,CN=MicrosoftDNS,DC=DomainDnsZones,DC=sos,DC=labs</t>
  </si>
  <si>
    <t>_kerberos._tcp.Default-First-Site-Name._sites</t>
  </si>
  <si>
    <t>DC=_kerberos._tcp.Default-First-Site-Name._sites,DC=sos.labs,CN=MicrosoftDNS,DC=DomainDnsZones,DC=sos,DC=labs</t>
  </si>
  <si>
    <t>_kerberos._udp</t>
  </si>
  <si>
    <t>DC=_kerberos._udp,DC=sos.labs,CN=MicrosoftDNS,DC=DomainDnsZones,DC=sos,DC=labs</t>
  </si>
  <si>
    <t>_kpasswd._tcp</t>
  </si>
  <si>
    <t>[0][100][464][DC1.sos.labs.]</t>
  </si>
  <si>
    <t>DC=_kpasswd._tcp,DC=sos.labs,CN=MicrosoftDNS,DC=DomainDnsZones,DC=sos,DC=labs</t>
  </si>
  <si>
    <t>_kpasswd._udp</t>
  </si>
  <si>
    <t>DC=_kpasswd._udp,DC=sos.labs,CN=MicrosoftDNS,DC=DomainDnsZones,DC=sos,DC=labs</t>
  </si>
  <si>
    <t>_ldap._tcp</t>
  </si>
  <si>
    <t>[0][100][389][DC1.sos.labs.]</t>
  </si>
  <si>
    <t>DC=_ldap._tcp,DC=sos.labs,CN=MicrosoftDNS,DC=DomainDnsZones,DC=sos,DC=labs</t>
  </si>
  <si>
    <t>_ldap._tcp.Default-First-Site-Name._sites</t>
  </si>
  <si>
    <t>DC=_ldap._tcp.Default-First-Site-Name._sites,DC=sos.labs,CN=MicrosoftDNS,DC=DomainDnsZones,DC=sos,DC=labs</t>
  </si>
  <si>
    <t>_msdcs</t>
  </si>
  <si>
    <t>dc1.sos.labs.</t>
  </si>
  <si>
    <t>DC=_msdcs,DC=sos.labs,CN=MicrosoftDNS,DC=DomainDnsZones,DC=sos,DC=labs</t>
  </si>
  <si>
    <t>dc1</t>
  </si>
  <si>
    <t>DC=dc1,DC=sos.labs,CN=MicrosoftDNS,DC=DomainDnsZones,DC=sos,DC=labs</t>
  </si>
  <si>
    <t>DomainDnsZones</t>
  </si>
  <si>
    <t>DC=DomainDnsZones,DC=sos.labs,CN=MicrosoftDNS,DC=DomainDnsZones,DC=sos,DC=labs</t>
  </si>
  <si>
    <t>_ldap._tcp.DomainDnsZones</t>
  </si>
  <si>
    <t>DC=_ldap._tcp.DomainDnsZones,DC=sos.labs,CN=MicrosoftDNS,DC=DomainDnsZones,DC=sos,DC=labs</t>
  </si>
  <si>
    <t>_ldap._tcp.Default-First-Site-Name._sites.DomainDnsZones</t>
  </si>
  <si>
    <t>DC=_ldap._tcp.Default-First-Site-Name._sites.DomainDnsZones,DC=sos.labs,CN=MicrosoftDNS,DC=DomainDnsZones,DC=sos,DC=labs</t>
  </si>
  <si>
    <t>ForestDnsZones</t>
  </si>
  <si>
    <t>DC=ForestDnsZones,DC=sos.labs,CN=MicrosoftDNS,DC=DomainDnsZones,DC=sos,DC=labs</t>
  </si>
  <si>
    <t>_ldap._tcp.ForestDnsZones</t>
  </si>
  <si>
    <t>DC=_ldap._tcp.ForestDnsZones,DC=sos.labs,CN=MicrosoftDNS,DC=DomainDnsZones,DC=sos,DC=labs</t>
  </si>
  <si>
    <t>_ldap._tcp.Default-First-Site-Name._sites.ForestDnsZones</t>
  </si>
  <si>
    <t>DC=_ldap._tcp.Default-First-Site-Name._sites.ForestDnsZones,DC=sos.labs,CN=MicrosoftDNS,DC=DomainDnsZones,DC=sos,DC=labs</t>
  </si>
  <si>
    <t>WIN7X86</t>
  </si>
  <si>
    <t>192.168.9.101</t>
  </si>
  <si>
    <t>DC=WIN7X86,DC=sos.labs,CN=MicrosoftDNS,DC=DomainDnsZones,DC=sos,DC=labs</t>
  </si>
  <si>
    <t>WIN7X64-OFFICE</t>
  </si>
  <si>
    <t>192.168.9.103</t>
  </si>
  <si>
    <t>DC=WIN7X64-OFFICE,DC=sos.labs,CN=MicrosoftDNS,DC=DomainDnsZones,DC=sos,DC=labs</t>
  </si>
  <si>
    <t>Win8-1x64</t>
  </si>
  <si>
    <t>DC=Win8-1x64,DC=sos.labs,CN=MicrosoftDNS,DC=DomainDnsZones,DC=sos,DC=labs</t>
  </si>
  <si>
    <t>Win10x64</t>
  </si>
  <si>
    <t>192.168.9.104</t>
  </si>
  <si>
    <t>DC=Win10x64,DC=sos.labs,CN=MicrosoftDNS,DC=DomainDnsZones,DC=sos,DC=labs</t>
  </si>
  <si>
    <t>Win10</t>
  </si>
  <si>
    <t>DC=Win10,DC=sos.labs,CN=MicrosoftDNS,DC=DomainDnsZones,DC=sos,DC=labs</t>
  </si>
  <si>
    <t>WEV</t>
  </si>
  <si>
    <t>192.168.9.102</t>
  </si>
  <si>
    <t>DC=WEV,DC=sos.labs,CN=MicrosoftDNS,DC=DomainDnsZones,DC=sos,DC=labs</t>
  </si>
  <si>
    <t>dc20.pim</t>
  </si>
  <si>
    <t>192.168.9.20</t>
  </si>
  <si>
    <t>DC=dc20.pim,DC=sos.labs,CN=MicrosoftDNS,DC=DomainDnsZones,DC=sos,DC=labs</t>
  </si>
  <si>
    <t>pim</t>
  </si>
  <si>
    <t>DC20.pim.sos.labs.</t>
  </si>
  <si>
    <t>DC=pim,DC=sos.labs,CN=MicrosoftDNS,DC=DomainDnsZones,DC=sos,DC=labs</t>
  </si>
  <si>
    <t>DC=@,DC=RootDNSServers,CN=MicrosoftDNS,DC=DomainDnsZones,DC=sos,DC=labs</t>
  </si>
  <si>
    <t>DC=A.ROOT-SERVERS.NET,DC=RootDNSServers,CN=MicrosoftDNS,DC=DomainDnsZones,DC=sos,DC=labs</t>
  </si>
  <si>
    <t>DC=B.ROOT-SERVERS.NET,DC=RootDNSServers,CN=MicrosoftDNS,DC=DomainDnsZones,DC=sos,DC=labs</t>
  </si>
  <si>
    <t>DC=C.ROOT-SERVERS.NET,DC=RootDNSServers,CN=MicrosoftDNS,DC=DomainDnsZones,DC=sos,DC=labs</t>
  </si>
  <si>
    <t>DC=D.ROOT-SERVERS.NET,DC=RootDNSServers,CN=MicrosoftDNS,DC=DomainDnsZones,DC=sos,DC=labs</t>
  </si>
  <si>
    <t>DC=E.ROOT-SERVERS.NET,DC=RootDNSServers,CN=MicrosoftDNS,DC=DomainDnsZones,DC=sos,DC=labs</t>
  </si>
  <si>
    <t>DC=F.ROOT-SERVERS.NET,DC=RootDNSServers,CN=MicrosoftDNS,DC=DomainDnsZones,DC=sos,DC=labs</t>
  </si>
  <si>
    <t>DC=G.ROOT-SERVERS.NET,DC=RootDNSServers,CN=MicrosoftDNS,DC=DomainDnsZones,DC=sos,DC=labs</t>
  </si>
  <si>
    <t>DC=H.ROOT-SERVERS.NET,DC=RootDNSServers,CN=MicrosoftDNS,DC=DomainDnsZones,DC=sos,DC=labs</t>
  </si>
  <si>
    <t>DC=I.ROOT-SERVERS.NET,DC=RootDNSServers,CN=MicrosoftDNS,DC=DomainDnsZones,DC=sos,DC=labs</t>
  </si>
  <si>
    <t>DC=J.ROOT-SERVERS.NET,DC=RootDNSServers,CN=MicrosoftDNS,DC=DomainDnsZones,DC=sos,DC=labs</t>
  </si>
  <si>
    <t>DC=K.ROOT-SERVERS.NET,DC=RootDNSServers,CN=MicrosoftDNS,DC=DomainDnsZones,DC=sos,DC=labs</t>
  </si>
  <si>
    <t>DC=L.ROOT-SERVERS.NET,DC=RootDNSServers,CN=MicrosoftDNS,DC=DomainDnsZones,DC=sos,DC=labs</t>
  </si>
  <si>
    <t>DC=M.ROOT-SERVERS.NET,DC=RootDNSServers,CN=MicrosoftDNS,DC=DomainDnsZones,DC=sos,DC=labs</t>
  </si>
  <si>
    <t>_msdcs.sos.labs</t>
  </si>
  <si>
    <t>DC=@,DC=_msdcs.sos.labs,CN=MicrosoftDNS,DC=ForestDnsZones,DC=sos,DC=labs</t>
  </si>
  <si>
    <t>_kerberos._tcp.dc</t>
  </si>
  <si>
    <t>DC=_kerberos._tcp.dc,DC=_msdcs.sos.labs,CN=MicrosoftDNS,DC=ForestDnsZones,DC=sos,DC=labs</t>
  </si>
  <si>
    <t>_kerberos._tcp.Default-First-Site-Name._sites.dc</t>
  </si>
  <si>
    <t>DC=_kerberos._tcp.Default-First-Site-Name._sites.dc,DC=_msdcs.sos.labs,CN=MicrosoftDNS,DC=ForestDnsZones,DC=sos,DC=labs</t>
  </si>
  <si>
    <t>_ldap._tcp.a61990f9-d775-46fe-8305-e38ea18ade6b.domains</t>
  </si>
  <si>
    <t>DC=_ldap._tcp.a61990f9-d775-46fe-8305-e38ea18ade6b.domains,DC=_msdcs.sos.labs,CN=MicrosoftDNS,DC=ForestDnsZones,DC=sos,DC=labs</t>
  </si>
  <si>
    <t>_ldap._tcp.dc</t>
  </si>
  <si>
    <t>DC=_ldap._tcp.dc,DC=_msdcs.sos.labs,CN=MicrosoftDNS,DC=ForestDnsZones,DC=sos,DC=labs</t>
  </si>
  <si>
    <t>_ldap._tcp.Default-First-Site-Name._sites.dc</t>
  </si>
  <si>
    <t>DC=_ldap._tcp.Default-First-Site-Name._sites.dc,DC=_msdcs.sos.labs,CN=MicrosoftDNS,DC=ForestDnsZones,DC=sos,DC=labs</t>
  </si>
  <si>
    <t>_ldap._tcp.Default-First-Site-Name._sites.gc</t>
  </si>
  <si>
    <t>DC=_ldap._tcp.Default-First-Site-Name._sites.gc,DC=_msdcs.sos.labs,CN=MicrosoftDNS,DC=ForestDnsZones,DC=sos,DC=labs</t>
  </si>
  <si>
    <t>_ldap._tcp.gc</t>
  </si>
  <si>
    <t>DC=_ldap._tcp.gc,DC=_msdcs.sos.labs,CN=MicrosoftDNS,DC=ForestDnsZones,DC=sos,DC=labs</t>
  </si>
  <si>
    <t>_ldap._tcp.pdc</t>
  </si>
  <si>
    <t>DC=_ldap._tcp.pdc,DC=_msdcs.sos.labs,CN=MicrosoftDNS,DC=ForestDnsZones,DC=sos,DC=labs</t>
  </si>
  <si>
    <t>4d55de11-5a60-4d67-9523-0607a687be7e</t>
  </si>
  <si>
    <t>CNAME</t>
  </si>
  <si>
    <t>DC1.sos.labs.</t>
  </si>
  <si>
    <t>DC=4d55de11-5a60-4d67-9523-0607a687be7e,DC=_msdcs.sos.labs,CN=MicrosoftDNS,DC=ForestDnsZones,DC=sos,DC=labs</t>
  </si>
  <si>
    <t>gc</t>
  </si>
  <si>
    <t>DC=gc,DC=_msdcs.sos.labs,CN=MicrosoftDNS,DC=ForestDnsZones,DC=sos,DC=labs</t>
  </si>
  <si>
    <t>..TrustAnchors</t>
  </si>
  <si>
    <t>[1][dc1.sos.labs.][hostmaster.sos.labs.][900][600][86400][3600]</t>
  </si>
  <si>
    <t>DC=@,DC=..TrustAnchors,CN=MicrosoftDNS,DC=ForestDnsZones,DC=sos,DC=labs</t>
  </si>
  <si>
    <t>RecordCount</t>
  </si>
  <si>
    <t>USNCreated</t>
  </si>
  <si>
    <t>USNChanged</t>
  </si>
  <si>
    <t>DC=RootDNSServers,CN=MicrosoftDNS,CN=System,DC=sos,DC=labs</t>
  </si>
  <si>
    <t>DC=sos.labs,CN=MicrosoftDNS,DC=DomainDnsZones,DC=sos,DC=labs</t>
  </si>
  <si>
    <t>DC=RootDNSServers,CN=MicrosoftDNS,DC=DomainDnsZones,DC=sos,DC=labs</t>
  </si>
  <si>
    <t>DC=_msdcs.sos.labs,CN=MicrosoftDNS,DC=ForestDnsZones,DC=sos,DC=labs</t>
  </si>
  <si>
    <t>DC=..TrustAnchors,CN=MicrosoftDNS,DC=ForestDnsZones,DC=sos,DC=labs</t>
  </si>
  <si>
    <t>Distinguished Name</t>
  </si>
  <si>
    <t>Recovery Key ID</t>
  </si>
  <si>
    <t>Recovery Key</t>
  </si>
  <si>
    <t>Volume GUID</t>
  </si>
  <si>
    <t>msTPM-OwnerInformation</t>
  </si>
  <si>
    <t>msTPM-TpmInformationForComputer</t>
  </si>
  <si>
    <t>TPM Owner Password</t>
  </si>
  <si>
    <t>CN=WIN8-1X64,OU=Workstations,DC=sos,DC=labs</t>
  </si>
  <si>
    <t>2018-03-18T19:46:22+10:00{413D07B0-6C7D-43ED-B405-1D666F370BB7}</t>
  </si>
  <si>
    <t>413d07b0-6c7d-43ed-b405-1d666f370bb7</t>
  </si>
  <si>
    <t>239195-501215-066341-543554-510950-371679-230593-311905</t>
  </si>
  <si>
    <t>e88a533d-2d9e-4845-ad86-c7097b3351eb</t>
  </si>
  <si>
    <t>CN=WIN10X64,OU=Workstations,DC=sos,DC=labs</t>
  </si>
  <si>
    <t>2018-03-28T23:41:52+10:00{17108E05-5937-4742-B74C-3780AF11B37E}</t>
  </si>
  <si>
    <t>17108e05-5937-4742-b74c-3780af11b37e</t>
  </si>
  <si>
    <t>078606-491865-384142-393976-674399-265100-698159-623777</t>
  </si>
  <si>
    <t>2337a5e8-f5b7-461a-909c-c02219cea0a7</t>
  </si>
  <si>
    <t>2018-03-29T00:43:59+10:00{66DF7187-B5F6-4E55-9A65-385B5EBAF7DC}</t>
  </si>
  <si>
    <t>66df7187-b5f6-4e55-9a65-385b5ebaf7dc</t>
  </si>
  <si>
    <t>370183-324632-694177-176407-626626-439406-512292-284669</t>
  </si>
  <si>
    <t>d654a6c9-a008-4513-a738-95def119f12d</t>
  </si>
  <si>
    <t>2018-03-29T01:14:40+10:00{BDED6E14-8121-483F-993D-773AF95D8059}</t>
  </si>
  <si>
    <t>bded6e14-8121-483f-993d-773af95d8059</t>
  </si>
  <si>
    <t>159709-504581-653972-294778-041602-005434-502095-400169</t>
  </si>
  <si>
    <t>2f34a2b4-e5e3-480a-8bce-92ecf2fa385a</t>
  </si>
  <si>
    <t>2018-03-29T05:58:25+10:00{7545BE4D-3C13-4883-94DA-C3337C12C870}</t>
  </si>
  <si>
    <t>7545be4d-3c13-4883-94da-c3337c12c870</t>
  </si>
  <si>
    <t>383306-280027-536470-106579-627638-483054-616330-197527</t>
  </si>
  <si>
    <t>1785aaf3-2cab-4905-a61c-1b858c15f066</t>
  </si>
  <si>
    <t>CN=WIN10,OU=Workstations,DC=sos,DC=labs</t>
  </si>
  <si>
    <t>2018-04-05T23:59:32+10:00{37935B06-26D6-4AA5-9D40-01CD1F9C63D8}</t>
  </si>
  <si>
    <t>37935b06-26d6-4aa5-9d40-01cd1f9c63d8</t>
  </si>
  <si>
    <t>237160-134134-502502-416757-050402-448415-142186-666446</t>
  </si>
  <si>
    <t>7c406713-7d62-4abe-9ccf-38ecdc53bc3d</t>
  </si>
  <si>
    <t>Stored</t>
  </si>
  <si>
    <t>Readable</t>
  </si>
  <si>
    <t>Password</t>
  </si>
  <si>
    <t>Expiration</t>
  </si>
  <si>
    <t>WIN7X86.sos.labs</t>
  </si>
  <si>
    <t>0vYW%+.{@%lk]6</t>
  </si>
  <si>
    <t>WIN7X64-OFFICE.sos.labs</t>
  </si>
  <si>
    <t>R-w;v22)#fKx.+</t>
  </si>
  <si>
    <t>Win8-1x64.sos.labs</t>
  </si>
  <si>
    <t>PwWl2[d7;5@k%n</t>
  </si>
  <si>
    <t>Win10x64.sos.labs</t>
  </si>
  <si>
    <t>Win10.sos.labs</t>
  </si>
  <si>
    <t>+FqSJLwb3X&amp;vA$</t>
  </si>
  <si>
    <t>WEV.sos.labs</t>
  </si>
  <si>
    <t>Service</t>
  </si>
  <si>
    <t>Host</t>
  </si>
  <si>
    <t>Dfsr-12F9A27C-BF97-4787-9364-D31B6C55EB04</t>
  </si>
  <si>
    <t>ldap</t>
  </si>
  <si>
    <t>DC1.sos.labs,DC1,4d55de11-5a60-4d67-9523-0607a687be7e._msdcs.sos.labs</t>
  </si>
  <si>
    <t>DNS</t>
  </si>
  <si>
    <t>GC</t>
  </si>
  <si>
    <t>RestrictedKrbHost</t>
  </si>
  <si>
    <t>DC1.sos.labs,DC1</t>
  </si>
  <si>
    <t>RPC</t>
  </si>
  <si>
    <t>4d55de11-5a60-4d67-9523-0607a687be7e._msdcs.sos.labs</t>
  </si>
  <si>
    <t>HOST</t>
  </si>
  <si>
    <t>DC1,DC1.sos.labs</t>
  </si>
  <si>
    <t>E3514235-4B06-11D1-AB04-00C04FC2DCD2</t>
  </si>
  <si>
    <t>WIN7X86,WIN7X86.sos.labs</t>
  </si>
  <si>
    <t>TERMSRV</t>
  </si>
  <si>
    <t>WIN7X64-OFFICE,Win7x64-Office.sos.labs</t>
  </si>
  <si>
    <t>WIN7X64-OFFICE,WIN7X64-OFFICE.sos.labs</t>
  </si>
  <si>
    <t>WIN8-1X64</t>
  </si>
  <si>
    <t>WIN8-1X64,Win8-1x64.sos.labs</t>
  </si>
  <si>
    <t>WIN10X64</t>
  </si>
  <si>
    <t>WIN10X64,Win10x64.sos.labs</t>
  </si>
  <si>
    <t>WIN10</t>
  </si>
  <si>
    <t>WIN10,Win10.sos.labs</t>
  </si>
  <si>
    <t>WSMAN</t>
  </si>
  <si>
    <t>WEV,WEV.sos.labs</t>
  </si>
  <si>
    <t>DNSHostName</t>
  </si>
  <si>
    <t>Logon Age (days)</t>
  </si>
  <si>
    <t>Password Age (days)</t>
  </si>
  <si>
    <t>Dormant (&gt; 90 days)</t>
  </si>
  <si>
    <t>Password Age (&gt; 30 days)</t>
  </si>
  <si>
    <t>Delegation Type</t>
  </si>
  <si>
    <t>Delegation Protocol</t>
  </si>
  <si>
    <t>Delegation Services</t>
  </si>
  <si>
    <t>UserName</t>
  </si>
  <si>
    <t>Primary Group ID</t>
  </si>
  <si>
    <t>SID</t>
  </si>
  <si>
    <t>SIDHistory</t>
  </si>
  <si>
    <t>Last Logon Date</t>
  </si>
  <si>
    <t>Password LastSet</t>
  </si>
  <si>
    <t>DC1$</t>
  </si>
  <si>
    <t>S-1-5-21-2872888145-3513486857-3924934394-1000</t>
  </si>
  <si>
    <t>CN=DC1,OU=Domain Controllers,DC=sos,DC=labs</t>
  </si>
  <si>
    <t>Windows 7 Professional N Service Pack 1 6.1 (7601)</t>
  </si>
  <si>
    <t>WIN7X86$</t>
  </si>
  <si>
    <t>S-1-5-21-2872888145-3513486857-3924934394-1116</t>
  </si>
  <si>
    <t>CN=WIN7X86,OU=Workstations,DC=sos,DC=labs</t>
  </si>
  <si>
    <t>WIN7X64-OFFICE$</t>
  </si>
  <si>
    <t>S-1-5-21-2872888145-3513486857-3924934394-1117</t>
  </si>
  <si>
    <t>CN=WIN7X64-OFFICE,OU=Workstations,DC=sos,DC=labs</t>
  </si>
  <si>
    <t>Windows 8.1 Pro 6.3 (9600)</t>
  </si>
  <si>
    <t>Constrained</t>
  </si>
  <si>
    <t>Kerberos</t>
  </si>
  <si>
    <t>http/DC1.sos.labs/sos.labs,http/DC1.sos.labs,http/DC1,http/DC1.sos.labs/sos,http/DC1/sos</t>
  </si>
  <si>
    <t>WIN8-1X64$</t>
  </si>
  <si>
    <t>S-1-5-21-2872888145-3513486857-3924934394-1118</t>
  </si>
  <si>
    <t>Constrained Delegation, Kerberos</t>
  </si>
  <si>
    <t>Windows 10 Enterprise Evaluation 10.0 (16299)</t>
  </si>
  <si>
    <t>Any</t>
  </si>
  <si>
    <t>www/DC1.sos.labs/sos.labs,www/DC1.sos.labs,www/DC1,www/DC1.sos.labs/sos,www/DC1/sos,cifs/Win8-1x64.sos.labs,cifs/WIN8-1X64</t>
  </si>
  <si>
    <t>WIN10X64$</t>
  </si>
  <si>
    <t>S-1-5-21-2872888145-3513486857-3924934394-1125</t>
  </si>
  <si>
    <t>S-1-5-21-2872888145-3513486857-3924934394-1000,S-1-5-21-2872888145-3513486857-3924934394-1126</t>
  </si>
  <si>
    <t>Constrained Delegation, Any and SIDHistory</t>
  </si>
  <si>
    <t>Windows 10 Pro 10.0 (10240)</t>
  </si>
  <si>
    <t>Unconstrained</t>
  </si>
  <si>
    <t>WIN10$</t>
  </si>
  <si>
    <t>S-1-5-21-2872888145-3513486857-3924934394-1126</t>
  </si>
  <si>
    <t>Unconstrained Delegation</t>
  </si>
  <si>
    <t>Windows Server 2016 Standard Evaluation 10.0 (14393)</t>
  </si>
  <si>
    <t>WEV$</t>
  </si>
  <si>
    <t>S-1-5-21-2872888145-3513486857-3924934394-1128</t>
  </si>
  <si>
    <t>CN=WEV,CN=Computers,DC=sos,DC=labs</t>
  </si>
  <si>
    <t>Type</t>
  </si>
  <si>
    <t>objectTypeName</t>
  </si>
  <si>
    <t>inheritedObjectTypeName</t>
  </si>
  <si>
    <t>ActiveDirectoryRight</t>
  </si>
  <si>
    <t>AccessControl</t>
  </si>
  <si>
    <t>IdentityReferenceName</t>
  </si>
  <si>
    <t>OwnerName</t>
  </si>
  <si>
    <t>Owner</t>
  </si>
  <si>
    <t>ActiveDirectoryRights</t>
  </si>
  <si>
    <t>InheritanceType</t>
  </si>
  <si>
    <t>ObjectType</t>
  </si>
  <si>
    <t>InheritedObjectType</t>
  </si>
  <si>
    <t>ObjectFlags</t>
  </si>
  <si>
    <t>AccessControlType</t>
  </si>
  <si>
    <t>IdentityReference</t>
  </si>
  <si>
    <t>IsInherited</t>
  </si>
  <si>
    <t>InheritanceFlags</t>
  </si>
  <si>
    <t>PropagationFlags</t>
  </si>
  <si>
    <t>All</t>
  </si>
  <si>
    <t>DeleteChild</t>
  </si>
  <si>
    <t>Deny</t>
  </si>
  <si>
    <t>Everyone</t>
  </si>
  <si>
    <t>BUILTIN\Administrators</t>
  </si>
  <si>
    <t>DC=sos,DC=labs</t>
  </si>
  <si>
    <t>None</t>
  </si>
  <si>
    <t>00000000-0000-0000-0000-000000000000</t>
  </si>
  <si>
    <t>ReadProperty</t>
  </si>
  <si>
    <t>Allow</t>
  </si>
  <si>
    <t>GenericRead</t>
  </si>
  <si>
    <t>NT AUTHORITY\ENTERPRISE DOMAIN CONTROLLERS</t>
  </si>
  <si>
    <t>NT AUTHORITY\Authenticated Users</t>
  </si>
  <si>
    <t>GenericAll</t>
  </si>
  <si>
    <t>NT AUTHORITY\SYSTEM</t>
  </si>
  <si>
    <t>CreateChild, Self, WriteProperty, ExtendedRight, Delete, GenericRead, WriteDacl, WriteOwner</t>
  </si>
  <si>
    <t>ContainerInherit</t>
  </si>
  <si>
    <t>ListChildren</t>
  </si>
  <si>
    <t>BUILTIN\Pre-Windows 2000 Compatible Access</t>
  </si>
  <si>
    <t>ReadProperty, ReadControl</t>
  </si>
  <si>
    <t>CreateChild, Self, WriteProperty, ExtendedRight, GenericRead, WriteDacl, WriteOwner</t>
  </si>
  <si>
    <t>sos\Domain Admins</t>
  </si>
  <si>
    <t>sos\Enterprise Admins</t>
  </si>
  <si>
    <t>ReadProperty, GenericExecute</t>
  </si>
  <si>
    <t>sos\backdoor</t>
  </si>
  <si>
    <t>DS-Validated-Write-Computer</t>
  </si>
  <si>
    <t>Computer</t>
  </si>
  <si>
    <t>Self</t>
  </si>
  <si>
    <t>CREATOR OWNER</t>
  </si>
  <si>
    <t>Descendents</t>
  </si>
  <si>
    <t>9b026da6-0d3c-465c-8bee-5199d7165cba</t>
  </si>
  <si>
    <t>bf967a86-0de6-11d0-a285-00aa003049e2</t>
  </si>
  <si>
    <t>ObjectAceTypePresent, InheritedObjectAceTypePresent</t>
  </si>
  <si>
    <t>InheritOnly</t>
  </si>
  <si>
    <t>DS-Replication-Manage-Topology</t>
  </si>
  <si>
    <t>ExtendedRight</t>
  </si>
  <si>
    <t>1131f6ac-9c07-11d1-f79f-00c04fc2dcd2</t>
  </si>
  <si>
    <t>ObjectAceTypePresent</t>
  </si>
  <si>
    <t>DS-Replication-Synchronize</t>
  </si>
  <si>
    <t>1131f6ab-9c07-11d1-f79f-00c04fc2dcd2</t>
  </si>
  <si>
    <t>DS-Replication-Get-Changes</t>
  </si>
  <si>
    <t>1131f6aa-9c07-11d1-f79f-00c04fc2dcd2</t>
  </si>
  <si>
    <t>DS-Replication-Get-Changes-In-Filtered-Set</t>
  </si>
  <si>
    <t>89e95b76-444d-4c62-991a-0facbeda640c</t>
  </si>
  <si>
    <t>Token-Groups</t>
  </si>
  <si>
    <t>User</t>
  </si>
  <si>
    <t>b7c69e6d-2cc7-11d2-854e-00a0c983f608</t>
  </si>
  <si>
    <t>bf967aba-0de6-11d0-a285-00aa003049e2</t>
  </si>
  <si>
    <t>Group</t>
  </si>
  <si>
    <t>bf967a9c-0de6-11d0-a285-00aa003049e2</t>
  </si>
  <si>
    <t>Read-Only-Replication-Secret-Synchronization</t>
  </si>
  <si>
    <t>1131f6ae-9c07-11d1-f79f-00c04fc2dcd2</t>
  </si>
  <si>
    <t>Private-Information</t>
  </si>
  <si>
    <t>ReadProperty, WriteProperty, ExtendedRight</t>
  </si>
  <si>
    <t>NT AUTHORITY\SELF</t>
  </si>
  <si>
    <t>91e647de-d96f-4b70-9557-d63ff4f3ccd8</t>
  </si>
  <si>
    <t>ms-DS-Allowed-To-Act-On-Behalf-Of-Other-Identity</t>
  </si>
  <si>
    <t>ReadProperty, WriteProperty</t>
  </si>
  <si>
    <t>3f78c3e5-f79a-46bd-a0b8-9d18116ddc79</t>
  </si>
  <si>
    <t>ms-TPM-Tpm-Information-For-Computer</t>
  </si>
  <si>
    <t>WriteProperty</t>
  </si>
  <si>
    <t>ea1b7b93-5e48-46d5-bc6c-4df4fda78a35</t>
  </si>
  <si>
    <t>ms-TPM-OwnerInformation</t>
  </si>
  <si>
    <t>aa4e1a6d-550d-4e05-8c35-4afcb917a9fe</t>
  </si>
  <si>
    <t>Update-Password-Not-Required-Bit</t>
  </si>
  <si>
    <t>280f369c-67c7-438e-ae98-1d46f3c6f541</t>
  </si>
  <si>
    <t>Unexpire-Password</t>
  </si>
  <si>
    <t>ccc2dc7d-a6ad-4a7a-8846-c04e3cc53501</t>
  </si>
  <si>
    <t>Enable-Per-User-Reversibly-Encrypted-Password</t>
  </si>
  <si>
    <t>05c74c5e-4deb-43b4-bd9f-86664c2a7fd5</t>
  </si>
  <si>
    <t>DS-Replication-Get-Changes-All</t>
  </si>
  <si>
    <t>1131f6ad-9c07-11d1-f79f-00c04fc2dcd2</t>
  </si>
  <si>
    <t>Membership</t>
  </si>
  <si>
    <t>bc0ac240-79a9-11d0-9020-00c04fc2d4cf</t>
  </si>
  <si>
    <t>RAS-Information</t>
  </si>
  <si>
    <t>inetOrgPerson</t>
  </si>
  <si>
    <t>037088f8-0ae1-11d2-b422-00a0c968f939</t>
  </si>
  <si>
    <t>4828cc14-1437-45bc-9b07-ad6f015e5f28</t>
  </si>
  <si>
    <t>User-Account-Restrictions</t>
  </si>
  <si>
    <t>4c164200-20c0-11d0-a768-00aa006e0529</t>
  </si>
  <si>
    <t>General-Information</t>
  </si>
  <si>
    <t>59ba2f42-79a2-11d0-9020-00c04fc2d3cf</t>
  </si>
  <si>
    <t>User-Logon</t>
  </si>
  <si>
    <t>5f202010-79a5-11d0-9020-00c04fc2d4cf</t>
  </si>
  <si>
    <t>InheritedObjectAceTypePresent</t>
  </si>
  <si>
    <t>Create-Inbound-Forest-Trust</t>
  </si>
  <si>
    <t>BUILTIN\Incoming Forest Trust Builders</t>
  </si>
  <si>
    <t>e2a36dc9-ae17-47c3-b58b-be34c55ba633</t>
  </si>
  <si>
    <t>sos\Enterprise Read-only Domain Controllers</t>
  </si>
  <si>
    <t>sos\Domain Controllers</t>
  </si>
  <si>
    <t>DS-Clone-Domain-Controller</t>
  </si>
  <si>
    <t>sos\Cloneable Domain Controllers</t>
  </si>
  <si>
    <t>3e0f7e18-2c7a-4c10-ba82-4d926db99a3e</t>
  </si>
  <si>
    <t>ms-DS-Key-Credential-Link</t>
  </si>
  <si>
    <t>sos\Key Admins</t>
  </si>
  <si>
    <t>5b47d60f-6090-40b2-9f37-2a4de88f3063</t>
  </si>
  <si>
    <t>sos\Enterprise Key Admins</t>
  </si>
  <si>
    <t>Domain Controllers</t>
  </si>
  <si>
    <t>OU</t>
  </si>
  <si>
    <t>OU=Domain Controllers,DC=sos,DC=labs</t>
  </si>
  <si>
    <t>Lab Users</t>
  </si>
  <si>
    <t>DeleteTree, Delete</t>
  </si>
  <si>
    <t>OU=Lab Users,DC=sos,DC=labs</t>
  </si>
  <si>
    <t>CreateChild, DeleteChild</t>
  </si>
  <si>
    <t>BUILTIN\Account Operators</t>
  </si>
  <si>
    <t>Print-Queue</t>
  </si>
  <si>
    <t>BUILTIN\Print Operators</t>
  </si>
  <si>
    <t>bf967aa8-0de6-11d0-a285-00aa003049e2</t>
  </si>
  <si>
    <t>Priv Accounts</t>
  </si>
  <si>
    <t>OU=Priv Accounts,DC=sos,DC=labs</t>
  </si>
  <si>
    <t>Workstations</t>
  </si>
  <si>
    <t>OU=Workstations,DC=sos,DC=labs</t>
  </si>
  <si>
    <t>ms-Mcs-AdmPwdExpirationTime</t>
  </si>
  <si>
    <t>bb5c77d3-b74a-4a5a-b3a2-f6bae01b66e0</t>
  </si>
  <si>
    <t>ms-Mcs-AdmPwd</t>
  </si>
  <si>
    <t>651f50e7-11e7-4b20-a9e6-04c33f52e5d8</t>
  </si>
  <si>
    <t>Computers</t>
  </si>
  <si>
    <t>Container</t>
  </si>
  <si>
    <t>CN=Computers,DC=sos,DC=labs</t>
  </si>
  <si>
    <t>CreateChild, DeleteChild, Self, WriteProperty, ExtendedRight, GenericRead, WriteDacl, WriteOwner</t>
  </si>
  <si>
    <t>ForeignSecurityPrincipals</t>
  </si>
  <si>
    <t>CN=ForeignSecurityPrincipals,DC=sos,DC=labs</t>
  </si>
  <si>
    <t>Keys</t>
  </si>
  <si>
    <t>CN=Keys,DC=sos,DC=labs</t>
  </si>
  <si>
    <t>Managed Service Accounts</t>
  </si>
  <si>
    <t>CN=Managed Service Accounts,DC=sos,DC=labs</t>
  </si>
  <si>
    <t>ms-DS-Managed-Service-Account</t>
  </si>
  <si>
    <t>ce206244-5827-4a86-ba1c-1c0c386c1b64</t>
  </si>
  <si>
    <t>Program Data</t>
  </si>
  <si>
    <t>CN=Program Data,DC=sos,DC=labs</t>
  </si>
  <si>
    <t>System</t>
  </si>
  <si>
    <t>CN=System,DC=sos,DC=labs</t>
  </si>
  <si>
    <t>Users</t>
  </si>
  <si>
    <t>CN=Users,DC=sos,DC=labs</t>
  </si>
  <si>
    <t>GPO</t>
  </si>
  <si>
    <t>CreateChild, DeleteChild, Self, WriteProperty, DeleteTree, Delete, GenericRead, WriteDacl, WriteOwner</t>
  </si>
  <si>
    <t>CreateChild, Self, WriteProperty, GenericRead, WriteDacl, WriteOwner</t>
  </si>
  <si>
    <t>Apply-Group-Policy</t>
  </si>
  <si>
    <t>edacfd8f-ffb3-11d1-b41d-00a0c968f939</t>
  </si>
  <si>
    <t>Depth</t>
  </si>
  <si>
    <t>gPLink</t>
  </si>
  <si>
    <t>gPOptions</t>
  </si>
  <si>
    <t>Default container for domain controllers</t>
  </si>
  <si>
    <t>[LDAP://cn={80C12234-9939-4F9B-BB17-7D50FDA95D92},cn=policies,cn=system,DC=sos,DC=labs;2][LDAP://cn={5621D5FA-603B-44BB-8719-FAA5F26E8CE3},cn=policies,cn=system,DC=sos,DC=labs;2][LDAP://cn={F5017D73-D6EA-464A-8F2E-8C5E5DCE8B6C},cn=policies,cn=system,DC=sos,DC=labs;2][LDAP://CN={6AC1786C-016F-11D2-945F-00C04fB984F9},CN=Policies,CN=System,DC=sos,DC=labs;0]</t>
  </si>
  <si>
    <t>[LDAP://cn={36DDC97F-78D7-4A68-8EE9-E101EF56B324},cn=policies,cn=system,DC=sos,DC=labs;0][LDAP://cn={F3768285-65F2-4483-9050-0ED8E69A2ECB},cn=policies,cn=system,DC=sos,DC=labs;0]</t>
  </si>
  <si>
    <t>Username</t>
  </si>
  <si>
    <t>Password Last Set</t>
  </si>
  <si>
    <t>Memberof</t>
  </si>
  <si>
    <t>krbtgt</t>
  </si>
  <si>
    <t>kadmin</t>
  </si>
  <si>
    <t>changepw</t>
  </si>
  <si>
    <t>Key Distribution Center Service Account</t>
  </si>
  <si>
    <t>user</t>
  </si>
  <si>
    <t>http</t>
  </si>
  <si>
    <t>DC1.sos.labs:80</t>
  </si>
  <si>
    <t>Member of Administrators</t>
  </si>
  <si>
    <t>Workstation Admins,Administrators</t>
  </si>
  <si>
    <t>AdminCount</t>
  </si>
  <si>
    <t>GroupCategory</t>
  </si>
  <si>
    <t>GroupScope</t>
  </si>
  <si>
    <t>ManagedBy</t>
  </si>
  <si>
    <t>CanonicalName</t>
  </si>
  <si>
    <t>Administrators</t>
  </si>
  <si>
    <t>Security</t>
  </si>
  <si>
    <t>DomainLocal</t>
  </si>
  <si>
    <t>S-1-5-32-544</t>
  </si>
  <si>
    <t>Administrators have complete and unrestricted access to the computer/domain</t>
  </si>
  <si>
    <t>CN=Administrators,CN=Builtin,DC=sos,DC=labs</t>
  </si>
  <si>
    <t>sos.labs/Builtin/Administrators</t>
  </si>
  <si>
    <t>S-1-5-32-545</t>
  </si>
  <si>
    <t>Users are prevented from making accidental or intentional system-wide changes and can run most applications</t>
  </si>
  <si>
    <t>CN=Users,CN=Builtin,DC=sos,DC=labs</t>
  </si>
  <si>
    <t>sos.labs/Builtin/Users</t>
  </si>
  <si>
    <t>Guests</t>
  </si>
  <si>
    <t>S-1-5-32-546</t>
  </si>
  <si>
    <t>Guests have the same access as members of the Users group by default, except for the Guest account which is further restricted</t>
  </si>
  <si>
    <t>CN=Guests,CN=Builtin,DC=sos,DC=labs</t>
  </si>
  <si>
    <t>sos.labs/Builtin/Guests</t>
  </si>
  <si>
    <t>Print Operators</t>
  </si>
  <si>
    <t>S-1-5-32-550</t>
  </si>
  <si>
    <t>Members can administer printers installed on domain controllers</t>
  </si>
  <si>
    <t>CN=Print Operators,CN=Builtin,DC=sos,DC=labs</t>
  </si>
  <si>
    <t>sos.labs/Builtin/Print Operators</t>
  </si>
  <si>
    <t>Backup Operators</t>
  </si>
  <si>
    <t>S-1-5-32-551</t>
  </si>
  <si>
    <t>Backup Operators can override security restrictions for the sole purpose of backing up or restoring files</t>
  </si>
  <si>
    <t>CN=Backup Operators,CN=Builtin,DC=sos,DC=labs</t>
  </si>
  <si>
    <t>sos.labs/Builtin/Backup Operators</t>
  </si>
  <si>
    <t>Replicator</t>
  </si>
  <si>
    <t>S-1-5-32-552</t>
  </si>
  <si>
    <t>Supports file replication in a domain</t>
  </si>
  <si>
    <t>CN=Replicator,CN=Builtin,DC=sos,DC=labs</t>
  </si>
  <si>
    <t>sos.labs/Builtin/Replicator</t>
  </si>
  <si>
    <t>Remote Desktop Users</t>
  </si>
  <si>
    <t>S-1-5-32-555</t>
  </si>
  <si>
    <t>Members in this group are granted the right to logon remotely</t>
  </si>
  <si>
    <t>CN=Remote Desktop Users,CN=Builtin,DC=sos,DC=labs</t>
  </si>
  <si>
    <t>sos.labs/Builtin/Remote Desktop Users</t>
  </si>
  <si>
    <t>Network Configuration Operators</t>
  </si>
  <si>
    <t>S-1-5-32-556</t>
  </si>
  <si>
    <t>Members in this group can have some administrative privileges to manage configuration of networking features</t>
  </si>
  <si>
    <t>CN=Network Configuration Operators,CN=Builtin,DC=sos,DC=labs</t>
  </si>
  <si>
    <t>sos.labs/Builtin/Network Configuration Operators</t>
  </si>
  <si>
    <t>Performance Monitor Users</t>
  </si>
  <si>
    <t>S-1-5-32-558</t>
  </si>
  <si>
    <t>Members of this group can access performance counter data locally and remotely</t>
  </si>
  <si>
    <t>CN=Performance Monitor Users,CN=Builtin,DC=sos,DC=labs</t>
  </si>
  <si>
    <t>sos.labs/Builtin/Performance Monitor Users</t>
  </si>
  <si>
    <t>Performance Log Users</t>
  </si>
  <si>
    <t>S-1-5-32-559</t>
  </si>
  <si>
    <t>Members of this group may schedule logging of performance counters, enable trace providers, and collect event traces both locally and via remote access to this computer</t>
  </si>
  <si>
    <t>CN=Performance Log Users,CN=Builtin,DC=sos,DC=labs</t>
  </si>
  <si>
    <t>sos.labs/Builtin/Performance Log Users</t>
  </si>
  <si>
    <t>Distributed COM Users</t>
  </si>
  <si>
    <t>S-1-5-32-562</t>
  </si>
  <si>
    <t>Members are allowed to launch, activate and use Distributed COM objects on this machine.</t>
  </si>
  <si>
    <t>CN=Distributed COM Users,CN=Builtin,DC=sos,DC=labs</t>
  </si>
  <si>
    <t>sos.labs/Builtin/Distributed COM Users</t>
  </si>
  <si>
    <t>IIS_IUSRS</t>
  </si>
  <si>
    <t>S-1-5-32-568</t>
  </si>
  <si>
    <t>Built-in group used by Internet Information Services.</t>
  </si>
  <si>
    <t>CN=IIS_IUSRS,CN=Builtin,DC=sos,DC=labs</t>
  </si>
  <si>
    <t>sos.labs/Builtin/IIS_IUSRS</t>
  </si>
  <si>
    <t>Cryptographic Operators</t>
  </si>
  <si>
    <t>S-1-5-32-569</t>
  </si>
  <si>
    <t>Members are authorized to perform cryptographic operations.</t>
  </si>
  <si>
    <t>CN=Cryptographic Operators,CN=Builtin,DC=sos,DC=labs</t>
  </si>
  <si>
    <t>sos.labs/Builtin/Cryptographic Operators</t>
  </si>
  <si>
    <t>Event Log Readers</t>
  </si>
  <si>
    <t>S-1-5-32-573</t>
  </si>
  <si>
    <t>Members of this group can read event logs from local machine</t>
  </si>
  <si>
    <t>CN=Event Log Readers,CN=Builtin,DC=sos,DC=labs</t>
  </si>
  <si>
    <t>sos.labs/Builtin/Event Log Readers</t>
  </si>
  <si>
    <t>Certificate Service DCOM Access</t>
  </si>
  <si>
    <t>S-1-5-32-574</t>
  </si>
  <si>
    <t>Members of this group are allowed to connect to Certification Authorities in the enterprise</t>
  </si>
  <si>
    <t>CN=Certificate Service DCOM Access,CN=Builtin,DC=sos,DC=labs</t>
  </si>
  <si>
    <t>sos.labs/Builtin/Certificate Service DCOM Access</t>
  </si>
  <si>
    <t>RDS Remote Access Servers</t>
  </si>
  <si>
    <t>S-1-5-32-575</t>
  </si>
  <si>
    <t>Servers in this group enable users of RemoteApp programs and personal virtual desktops access to these resources. In Internet-facing deployments, these servers are typically deployed in an edge network. This group needs to be populated on servers running RD Connection Broker. RD Gateway servers and RD Web Access servers used in the deployment need to be in this group.</t>
  </si>
  <si>
    <t>CN=RDS Remote Access Servers,CN=Builtin,DC=sos,DC=labs</t>
  </si>
  <si>
    <t>sos.labs/Builtin/RDS Remote Access Servers</t>
  </si>
  <si>
    <t>RDS Endpoint Servers</t>
  </si>
  <si>
    <t>S-1-5-32-576</t>
  </si>
  <si>
    <t>Servers in this group run virtual machines and host sessions where users RemoteApp programs and personal virtual desktops run. This group needs to be populated on servers running RD Connection Broker. RD Session Host servers and RD Virtualization Host servers used in the deployment need to be in this group.</t>
  </si>
  <si>
    <t>CN=RDS Endpoint Servers,CN=Builtin,DC=sos,DC=labs</t>
  </si>
  <si>
    <t>sos.labs/Builtin/RDS Endpoint Servers</t>
  </si>
  <si>
    <t>RDS Management Servers</t>
  </si>
  <si>
    <t>S-1-5-32-577</t>
  </si>
  <si>
    <t>Servers in this group can perform routine administrative actions on servers running Remote Desktop Services. This group needs to be populated on all servers in a Remote Desktop Services deployment. The servers running the RDS Central Management service must be included in this group.</t>
  </si>
  <si>
    <t>CN=RDS Management Servers,CN=Builtin,DC=sos,DC=labs</t>
  </si>
  <si>
    <t>sos.labs/Builtin/RDS Management Servers</t>
  </si>
  <si>
    <t>Hyper-V Administrators</t>
  </si>
  <si>
    <t>S-1-5-32-578</t>
  </si>
  <si>
    <t>Members of this group have complete and unrestricted access to all features of Hyper-V.</t>
  </si>
  <si>
    <t>CN=Hyper-V Administrators,CN=Builtin,DC=sos,DC=labs</t>
  </si>
  <si>
    <t>sos.labs/Builtin/Hyper-V Administrators</t>
  </si>
  <si>
    <t>Access Control Assistance Operators</t>
  </si>
  <si>
    <t>S-1-5-32-579</t>
  </si>
  <si>
    <t>Members of this group can remotely query authorization attributes and permissions for resources on this computer.</t>
  </si>
  <si>
    <t>CN=Access Control Assistance Operators,CN=Builtin,DC=sos,DC=labs</t>
  </si>
  <si>
    <t>sos.labs/Builtin/Access Control Assistance Operators</t>
  </si>
  <si>
    <t>Remote Management Users</t>
  </si>
  <si>
    <t>S-1-5-32-580</t>
  </si>
  <si>
    <t>Members of this group can access WMI resources over management protocols (such as WS-Management via the Windows Remote Management service). This applies only to WMI namespaces that grant access to the user.</t>
  </si>
  <si>
    <t>CN=Remote Management Users,CN=Builtin,DC=sos,DC=labs</t>
  </si>
  <si>
    <t>sos.labs/Builtin/Remote Management Users</t>
  </si>
  <si>
    <t>System Managed Accounts Group</t>
  </si>
  <si>
    <t>S-1-5-32-581</t>
  </si>
  <si>
    <t>Members of this group are managed by the system.</t>
  </si>
  <si>
    <t>CN=System Managed Accounts Group,CN=Builtin,DC=sos,DC=labs</t>
  </si>
  <si>
    <t>sos.labs/Builtin/System Managed Accounts Group</t>
  </si>
  <si>
    <t>Storage Replica Administrators</t>
  </si>
  <si>
    <t>S-1-5-32-582</t>
  </si>
  <si>
    <t>Members of this group have complete and unrestricted access to all features of Storage Replica.</t>
  </si>
  <si>
    <t>CN=Storage Replica Administrators,CN=Builtin,DC=sos,DC=labs</t>
  </si>
  <si>
    <t>sos.labs/Builtin/Storage Replica Administrators</t>
  </si>
  <si>
    <t>Domain Computers</t>
  </si>
  <si>
    <t>Global</t>
  </si>
  <si>
    <t>S-1-5-21-2872888145-3513486857-3924934394-515</t>
  </si>
  <si>
    <t>All workstations and servers joined to the domain</t>
  </si>
  <si>
    <t>CN=Domain Computers,CN=Users,DC=sos,DC=labs</t>
  </si>
  <si>
    <t>sos.labs/Users/Domain Computers</t>
  </si>
  <si>
    <t>S-1-5-21-2872888145-3513486857-3924934394-516</t>
  </si>
  <si>
    <t>All domain controllers in the domain</t>
  </si>
  <si>
    <t>CN=Domain Controllers,CN=Users,DC=sos,DC=labs</t>
  </si>
  <si>
    <t>sos.labs/Users/Domain Controllers</t>
  </si>
  <si>
    <t>Schema Admins</t>
  </si>
  <si>
    <t>Universal</t>
  </si>
  <si>
    <t>S-1-5-21-2872888145-3513486857-3924934394-518</t>
  </si>
  <si>
    <t>Designated administrators of the schema</t>
  </si>
  <si>
    <t>CN=Schema Admins,CN=Users,DC=sos,DC=labs</t>
  </si>
  <si>
    <t>sos.labs/Users/Schema Admins</t>
  </si>
  <si>
    <t>Enterprise Admins</t>
  </si>
  <si>
    <t>S-1-5-21-2872888145-3513486857-3924934394-519</t>
  </si>
  <si>
    <t>Designated administrators of the enterprise</t>
  </si>
  <si>
    <t>CN=Enterprise Admins,CN=Users,DC=sos,DC=labs</t>
  </si>
  <si>
    <t>sos.labs/Users/Enterprise Admins</t>
  </si>
  <si>
    <t>Cert Publishers</t>
  </si>
  <si>
    <t>S-1-5-21-2872888145-3513486857-3924934394-517</t>
  </si>
  <si>
    <t>Members of this group are permitted to publish certificates to the directory</t>
  </si>
  <si>
    <t>CN=Cert Publishers,CN=Users,DC=sos,DC=labs</t>
  </si>
  <si>
    <t>sos.labs/Users/Cert Publishers</t>
  </si>
  <si>
    <t>Domain Admins</t>
  </si>
  <si>
    <t>S-1-5-21-2872888145-3513486857-3924934394-512</t>
  </si>
  <si>
    <t>Designated administrators of the domain</t>
  </si>
  <si>
    <t>CN=Domain Admins,CN=Users,DC=sos,DC=labs</t>
  </si>
  <si>
    <t>sos.labs/Users/Domain Admins</t>
  </si>
  <si>
    <t>Domain Users</t>
  </si>
  <si>
    <t>S-1-5-21-2872888145-3513486857-3924934394-513</t>
  </si>
  <si>
    <t>All domain users</t>
  </si>
  <si>
    <t>CN=Domain Users,CN=Users,DC=sos,DC=labs</t>
  </si>
  <si>
    <t>sos.labs/Users/Domain Users</t>
  </si>
  <si>
    <t>Domain Guests</t>
  </si>
  <si>
    <t>S-1-5-21-2872888145-3513486857-3924934394-514</t>
  </si>
  <si>
    <t>All domain guests</t>
  </si>
  <si>
    <t>CN=Domain Guests,CN=Users,DC=sos,DC=labs</t>
  </si>
  <si>
    <t>sos.labs/Users/Domain Guests</t>
  </si>
  <si>
    <t>Group Policy Creator Owners</t>
  </si>
  <si>
    <t>S-1-5-21-2872888145-3513486857-3924934394-520</t>
  </si>
  <si>
    <t>Members in this group can modify group policy for the domain</t>
  </si>
  <si>
    <t>CN=Group Policy Creator Owners,CN=Users,DC=sos,DC=labs</t>
  </si>
  <si>
    <t>sos.labs/Users/Group Policy Creator Owners</t>
  </si>
  <si>
    <t>RAS and IAS Servers</t>
  </si>
  <si>
    <t>S-1-5-21-2872888145-3513486857-3924934394-553</t>
  </si>
  <si>
    <t>Servers in this group can access remote access properties of users</t>
  </si>
  <si>
    <t>CN=RAS and IAS Servers,CN=Users,DC=sos,DC=labs</t>
  </si>
  <si>
    <t>sos.labs/Users/RAS and IAS Servers</t>
  </si>
  <si>
    <t>Server Operators</t>
  </si>
  <si>
    <t>S-1-5-32-549</t>
  </si>
  <si>
    <t>Members can administer domain servers</t>
  </si>
  <si>
    <t>CN=Server Operators,CN=Builtin,DC=sos,DC=labs</t>
  </si>
  <si>
    <t>sos.labs/Builtin/Server Operators</t>
  </si>
  <si>
    <t>Account Operators</t>
  </si>
  <si>
    <t>S-1-5-32-548</t>
  </si>
  <si>
    <t>Members can administer domain user and group accounts</t>
  </si>
  <si>
    <t>CN=Account Operators,CN=Builtin,DC=sos,DC=labs</t>
  </si>
  <si>
    <t>sos.labs/Builtin/Account Operators</t>
  </si>
  <si>
    <t>Pre-Windows 2000 Compatible Access</t>
  </si>
  <si>
    <t>S-1-5-32-554</t>
  </si>
  <si>
    <t>A backward compatibility group which allows read access on all users and groups in the domain</t>
  </si>
  <si>
    <t>CN=Pre-Windows 2000 Compatible Access,CN=Builtin,DC=sos,DC=labs</t>
  </si>
  <si>
    <t>sos.labs/Builtin/Pre-Windows 2000 Compatible Access</t>
  </si>
  <si>
    <t>Incoming Forest Trust Builders</t>
  </si>
  <si>
    <t>S-1-5-32-557</t>
  </si>
  <si>
    <t>Members of this group can create incoming, one-way trusts to this forest</t>
  </si>
  <si>
    <t>CN=Incoming Forest Trust Builders,CN=Builtin,DC=sos,DC=labs</t>
  </si>
  <si>
    <t>sos.labs/Builtin/Incoming Forest Trust Builders</t>
  </si>
  <si>
    <t>Windows Authorization Access Group</t>
  </si>
  <si>
    <t>S-1-5-32-560</t>
  </si>
  <si>
    <t>Members of this group have access to the computed tokenGroupsGlobalAndUniversal attribute on User objects</t>
  </si>
  <si>
    <t>CN=Windows Authorization Access Group,CN=Builtin,DC=sos,DC=labs</t>
  </si>
  <si>
    <t>sos.labs/Builtin/Windows Authorization Access Group</t>
  </si>
  <si>
    <t>Terminal Server License Servers</t>
  </si>
  <si>
    <t>S-1-5-32-561</t>
  </si>
  <si>
    <t>Members of this group can update user accounts in Active Directory with information about license issuance, for the purpose of tracking and reporting TS Per User CAL usage</t>
  </si>
  <si>
    <t>CN=Terminal Server License Servers,CN=Builtin,DC=sos,DC=labs</t>
  </si>
  <si>
    <t>sos.labs/Builtin/Terminal Server License Servers</t>
  </si>
  <si>
    <t>Allowed RODC Password Replication Group</t>
  </si>
  <si>
    <t>S-1-5-21-2872888145-3513486857-3924934394-571</t>
  </si>
  <si>
    <t>Members in this group can have their passwords replicated to all read-only domain controllers in the domain</t>
  </si>
  <si>
    <t>CN=Allowed RODC Password Replication Group,CN=Users,DC=sos,DC=labs</t>
  </si>
  <si>
    <t>sos.labs/Users/Allowed RODC Password Replication Group</t>
  </si>
  <si>
    <t>Denied RODC Password Replication Group</t>
  </si>
  <si>
    <t>S-1-5-21-2872888145-3513486857-3924934394-572</t>
  </si>
  <si>
    <t>Members in this group cannot have their passwords replicated to any read-only domain controllers in the domain</t>
  </si>
  <si>
    <t>CN=Denied RODC Password Replication Group,CN=Users,DC=sos,DC=labs</t>
  </si>
  <si>
    <t>sos.labs/Users/Denied RODC Password Replication Group</t>
  </si>
  <si>
    <t>Read-only Domain Controllers</t>
  </si>
  <si>
    <t>S-1-5-21-2872888145-3513486857-3924934394-521</t>
  </si>
  <si>
    <t>Members of this group are Read-Only Domain Controllers in the domain</t>
  </si>
  <si>
    <t>CN=Read-only Domain Controllers,CN=Users,DC=sos,DC=labs</t>
  </si>
  <si>
    <t>sos.labs/Users/Read-only Domain Controllers</t>
  </si>
  <si>
    <t>Enterprise Read-only Domain Controllers</t>
  </si>
  <si>
    <t>S-1-5-21-2872888145-3513486857-3924934394-498</t>
  </si>
  <si>
    <t>Members of this group are Read-Only Domain Controllers in the enterprise</t>
  </si>
  <si>
    <t>CN=Enterprise Read-only Domain Controllers,CN=Users,DC=sos,DC=labs</t>
  </si>
  <si>
    <t>sos.labs/Users/Enterprise Read-only Domain Controllers</t>
  </si>
  <si>
    <t>Cloneable Domain Controllers</t>
  </si>
  <si>
    <t>S-1-5-21-2872888145-3513486857-3924934394-522</t>
  </si>
  <si>
    <t>Members of this group that are domain controllers may be cloned.</t>
  </si>
  <si>
    <t>CN=Cloneable Domain Controllers,CN=Users,DC=sos,DC=labs</t>
  </si>
  <si>
    <t>sos.labs/Users/Cloneable Domain Controllers</t>
  </si>
  <si>
    <t>Protected Users</t>
  </si>
  <si>
    <t>S-1-5-21-2872888145-3513486857-3924934394-525</t>
  </si>
  <si>
    <t>Members of this group are afforded additional protections against authentication security threats. See http://go.microsoft.com/fwlink/?LinkId=298939 for more information.</t>
  </si>
  <si>
    <t>CN=Protected Users,CN=Users,DC=sos,DC=labs</t>
  </si>
  <si>
    <t>sos.labs/Users/Protected Users</t>
  </si>
  <si>
    <t>Key Admins</t>
  </si>
  <si>
    <t>S-1-5-21-2872888145-3513486857-3924934394-526</t>
  </si>
  <si>
    <t>Members of this group can perform administrative actions on key objects within the domain.</t>
  </si>
  <si>
    <t>CN=Key Admins,CN=Users,DC=sos,DC=labs</t>
  </si>
  <si>
    <t>sos.labs/Users/Key Admins</t>
  </si>
  <si>
    <t>Enterprise Key Admins</t>
  </si>
  <si>
    <t>S-1-5-21-2872888145-3513486857-3924934394-527</t>
  </si>
  <si>
    <t>Members of this group can perform administrative actions on key objects within the forest.</t>
  </si>
  <si>
    <t>CN=Enterprise Key Admins,CN=Users,DC=sos,DC=labs</t>
  </si>
  <si>
    <t>sos.labs/Users/Enterprise Key Admins</t>
  </si>
  <si>
    <t>DnsAdmins</t>
  </si>
  <si>
    <t>S-1-5-21-2872888145-3513486857-3924934394-1101</t>
  </si>
  <si>
    <t>DNS Administrators Group</t>
  </si>
  <si>
    <t>CN=DnsAdmins,CN=Users,DC=sos,DC=labs</t>
  </si>
  <si>
    <t>sos.labs/Users/DnsAdmins</t>
  </si>
  <si>
    <t>DnsUpdateProxy</t>
  </si>
  <si>
    <t>S-1-5-21-2872888145-3513486857-3924934394-1102</t>
  </si>
  <si>
    <t>DNS clients who are permitted to perform dynamic updates on behalf of some other clients (such as DHCP servers).</t>
  </si>
  <si>
    <t>CN=DnsUpdateProxy,CN=Users,DC=sos,DC=labs</t>
  </si>
  <si>
    <t>sos.labs/Users/DnsUpdateProxy</t>
  </si>
  <si>
    <t>DHCP Users</t>
  </si>
  <si>
    <t>S-1-5-21-2872888145-3513486857-3924934394-1106</t>
  </si>
  <si>
    <t>Members who have view-only access to the DHCP service</t>
  </si>
  <si>
    <t>CN=DHCP Users,CN=Users,DC=sos,DC=labs</t>
  </si>
  <si>
    <t>sos.labs/Users/DHCP Users</t>
  </si>
  <si>
    <t>DHCP Administrators</t>
  </si>
  <si>
    <t>S-1-5-21-2872888145-3513486857-3924934394-1107</t>
  </si>
  <si>
    <t>Members who have administrative access to the DHCP Service</t>
  </si>
  <si>
    <t>CN=DHCP Administrators,CN=Users,DC=sos,DC=labs</t>
  </si>
  <si>
    <t>sos.labs/Users/DHCP Administrators</t>
  </si>
  <si>
    <t>S-1-5-21-2872888145-3513486857-3924934394-1119</t>
  </si>
  <si>
    <t>sos.labs/Lab Users/Workstation Admins</t>
  </si>
  <si>
    <t>Microsoft Advanced Threat Analytics Administrators</t>
  </si>
  <si>
    <t>S-1-5-21-2872888145-3513486857-3924934394-1129</t>
  </si>
  <si>
    <t>CN=Microsoft Advanced Threat Analytics Administrators,CN=Users,DC=sos,DC=labs</t>
  </si>
  <si>
    <t>sos.labs/Users/Microsoft Advanced Threat Analytics Administrators</t>
  </si>
  <si>
    <t>Microsoft Advanced Threat Analytics Users</t>
  </si>
  <si>
    <t>S-1-5-21-2872888145-3513486857-3924934394-1130</t>
  </si>
  <si>
    <t>CN=Microsoft Advanced Threat Analytics Users,CN=Users,DC=sos,DC=labs</t>
  </si>
  <si>
    <t>sos.labs/Users/Microsoft Advanced Threat Analytics Users</t>
  </si>
  <si>
    <t>Microsoft Advanced Threat Analytics Viewers</t>
  </si>
  <si>
    <t>S-1-5-21-2872888145-3513486857-3924934394-1131</t>
  </si>
  <si>
    <t>CN=Microsoft Advanced Threat Analytics Viewers,CN=Users,DC=sos,DC=labs</t>
  </si>
  <si>
    <t>sos.labs/Users/Microsoft Advanced Threat Analytics Viewers</t>
  </si>
  <si>
    <t>Test</t>
  </si>
  <si>
    <t>S-1-5-21-2872888145-3513486857-3924934394-1132</t>
  </si>
  <si>
    <t>S-1-5-21-2872888145-3513486857-3924934394-512,S-1-5-21-2872888145-3513486857-3924934394-1119</t>
  </si>
  <si>
    <t>CN=Test,OU=Lab Users,DC=sos,DC=labs</t>
  </si>
  <si>
    <t>sos.labs/Lab Users/Test</t>
  </si>
  <si>
    <t>Group Name</t>
  </si>
  <si>
    <t>Member UserName</t>
  </si>
  <si>
    <t>Member Name</t>
  </si>
  <si>
    <t>AccountType</t>
  </si>
  <si>
    <t>-</t>
  </si>
  <si>
    <t>group</t>
  </si>
  <si>
    <t>Administrator</t>
  </si>
  <si>
    <t>Guest</t>
  </si>
  <si>
    <t>DefaultAccount</t>
  </si>
  <si>
    <t>dcadmin</t>
  </si>
  <si>
    <t>DC Admin</t>
  </si>
  <si>
    <t>bo</t>
  </si>
  <si>
    <t>B O</t>
  </si>
  <si>
    <t>cp</t>
  </si>
  <si>
    <t>C P</t>
  </si>
  <si>
    <t>co</t>
  </si>
  <si>
    <t>C O</t>
  </si>
  <si>
    <t>backdoor</t>
  </si>
  <si>
    <t>Back Door</t>
  </si>
  <si>
    <t>Must Change Password at Logon</t>
  </si>
  <si>
    <t>Cannot Change Password</t>
  </si>
  <si>
    <t>Password Never Expires</t>
  </si>
  <si>
    <t>Reversible Password Encryption</t>
  </si>
  <si>
    <t>Smartcard Logon Required</t>
  </si>
  <si>
    <t>Delegation Permitted</t>
  </si>
  <si>
    <t>Kerberos DES Only</t>
  </si>
  <si>
    <t>Kerberos RC4</t>
  </si>
  <si>
    <t>Kerberos AES-128bit</t>
  </si>
  <si>
    <t>Kerberos AES-256bit</t>
  </si>
  <si>
    <t>Does Not Require Pre Auth</t>
  </si>
  <si>
    <t>Never Logged in</t>
  </si>
  <si>
    <t>Password Age (&gt; 42 days)</t>
  </si>
  <si>
    <t>Account Locked Out</t>
  </si>
  <si>
    <t>Password Expired</t>
  </si>
  <si>
    <t>Password Not Required</t>
  </si>
  <si>
    <t>Logon Workstations</t>
  </si>
  <si>
    <t>Primary GroupID</t>
  </si>
  <si>
    <t>Account Expiration Date</t>
  </si>
  <si>
    <t>Account Expiration (days)</t>
  </si>
  <si>
    <t>Email</t>
  </si>
  <si>
    <t>HomeDirectory</t>
  </si>
  <si>
    <t>ProfilePath</t>
  </si>
  <si>
    <t>ScriptPath</t>
  </si>
  <si>
    <t>S-1-5-21-2872888145-3513486857-3924934394-500</t>
  </si>
  <si>
    <t>Built-in account for administering the computer/domain</t>
  </si>
  <si>
    <t>administrator@sos.labs</t>
  </si>
  <si>
    <t>C:\Users\Administrator</t>
  </si>
  <si>
    <t>\\DC1\Users\Administrators</t>
  </si>
  <si>
    <t>logon.bat</t>
  </si>
  <si>
    <t>CN=Administrator,CN=Users,DC=sos,DC=labs</t>
  </si>
  <si>
    <t>sos.labs/Users/Administrator</t>
  </si>
  <si>
    <t>S-1-5-21-2872888145-3513486857-3924934394-501</t>
  </si>
  <si>
    <t>Built-in account for guest access to the computer/domain</t>
  </si>
  <si>
    <t>CN=Guest,CN=Users,DC=sos,DC=labs</t>
  </si>
  <si>
    <t>sos.labs/Users/Guest</t>
  </si>
  <si>
    <t>S-1-5-21-2872888145-3513486857-3924934394-503</t>
  </si>
  <si>
    <t>A user account managed by the system.</t>
  </si>
  <si>
    <t>CN=DefaultAccount,CN=Users,DC=sos,DC=labs</t>
  </si>
  <si>
    <t>sos.labs/Users/DefaultAccount</t>
  </si>
  <si>
    <t>S-1-5-21-2872888145-3513486857-3924934394-502</t>
  </si>
  <si>
    <t>CN=krbtgt,CN=Users,DC=sos,DC=labs</t>
  </si>
  <si>
    <t>sos.labs/Users/krbtgt</t>
  </si>
  <si>
    <t>S-1-5-21-2872888145-3513486857-3924934394-1103</t>
  </si>
  <si>
    <t>AES128</t>
  </si>
  <si>
    <t>CN=DC Admin,OU=Priv Accounts,DC=sos,DC=labs</t>
  </si>
  <si>
    <t>sos.labs/Priv Accounts/DC Admin</t>
  </si>
  <si>
    <t>da</t>
  </si>
  <si>
    <t>D A</t>
  </si>
  <si>
    <t>S-1-5-21-2872888145-3513486857-3924934394-1104</t>
  </si>
  <si>
    <t>CN=D A,OU=Priv Accounts,DC=sos,DC=labs</t>
  </si>
  <si>
    <t>sos.labs/Priv Accounts/D A</t>
  </si>
  <si>
    <t>ea</t>
  </si>
  <si>
    <t>E A</t>
  </si>
  <si>
    <t>S-1-5-21-2872888145-3513486857-3924934394-1105</t>
  </si>
  <si>
    <t>Enterprise Admin, AES256</t>
  </si>
  <si>
    <t>CN=E A,OU=Priv Accounts,DC=sos,DC=labs</t>
  </si>
  <si>
    <t>sos.labs/Priv Accounts/E A</t>
  </si>
  <si>
    <t>user1</t>
  </si>
  <si>
    <t>User 1</t>
  </si>
  <si>
    <t>S-1-5-21-2872888145-3513486857-3924934394-1108</t>
  </si>
  <si>
    <t>user1@sos.labs</t>
  </si>
  <si>
    <t>CN=User 1,OU=Lab Users,DC=sos,DC=labs</t>
  </si>
  <si>
    <t>sos.labs/Lab Users/User 1</t>
  </si>
  <si>
    <t>user2</t>
  </si>
  <si>
    <t>User 2</t>
  </si>
  <si>
    <t>S-1-5-21-2872888145-3513486857-3924934394-1109</t>
  </si>
  <si>
    <t>user2@sos.labs</t>
  </si>
  <si>
    <t>CN=User 2,OU=Lab Users,DC=sos,DC=labs</t>
  </si>
  <si>
    <t>sos.labs/Lab Users/User 2</t>
  </si>
  <si>
    <t>user3</t>
  </si>
  <si>
    <t>User 3</t>
  </si>
  <si>
    <t>S-1-5-21-2872888145-3513486857-3924934394-1110</t>
  </si>
  <si>
    <t>Must Change Password at Next Logon</t>
  </si>
  <si>
    <t>CN=User 3,OU=Lab Users,DC=sos,DC=labs</t>
  </si>
  <si>
    <t>sos.labs/Lab Users/User 3</t>
  </si>
  <si>
    <t>user4</t>
  </si>
  <si>
    <t>User 4</t>
  </si>
  <si>
    <t>S-1-5-21-2872888145-3513486857-3924934394-1111</t>
  </si>
  <si>
    <t>CN=User 4,OU=Lab Users,DC=sos,DC=labs</t>
  </si>
  <si>
    <t>sos.labs/Lab Users/User 4</t>
  </si>
  <si>
    <t>user5</t>
  </si>
  <si>
    <t>User 5</t>
  </si>
  <si>
    <t>S-1-5-21-2872888145-3513486857-3924934394-1112</t>
  </si>
  <si>
    <t>Store password using Reversible Encryption</t>
  </si>
  <si>
    <t>CN=User 5,OU=Lab Users,DC=sos,DC=labs</t>
  </si>
  <si>
    <t>sos.labs/Lab Users/User 5</t>
  </si>
  <si>
    <t>user6</t>
  </si>
  <si>
    <t>User 6</t>
  </si>
  <si>
    <t>S-1-5-21-2872888145-3513486857-3924934394-1113</t>
  </si>
  <si>
    <t>Do not require Kerberos PreAuth</t>
  </si>
  <si>
    <t>CN=User 6,OU=Lab Users,DC=sos,DC=labs</t>
  </si>
  <si>
    <t>sos.labs/Lab Users/User 6</t>
  </si>
  <si>
    <t>S-1-5-21-2872888145-3513486857-3924934394-1115</t>
  </si>
  <si>
    <t>user@sos.labs</t>
  </si>
  <si>
    <t>CN=User,OU=Lab Users,DC=sos,DC=labs</t>
  </si>
  <si>
    <t>sos.labs/Lab Users/User</t>
  </si>
  <si>
    <t>S-1-5-21-2872888145-3513486857-3924934394-1120</t>
  </si>
  <si>
    <t>CN=B O,OU=Priv Accounts,DC=sos,DC=labs</t>
  </si>
  <si>
    <t>sos.labs/Priv Accounts/B O</t>
  </si>
  <si>
    <t>S-1-5-21-2872888145-3513486857-3924934394-1121</t>
  </si>
  <si>
    <t>CN=C P,OU=Priv Accounts,DC=sos,DC=labs</t>
  </si>
  <si>
    <t>sos.labs/Priv Accounts/C P</t>
  </si>
  <si>
    <t>S-1-5-21-2872888145-3513486857-3924934394-1122</t>
  </si>
  <si>
    <t>Log On To configured</t>
  </si>
  <si>
    <t>CN=C O,OU=Priv Accounts,DC=sos,DC=labs</t>
  </si>
  <si>
    <t>sos.labs/Priv Accounts/C O</t>
  </si>
  <si>
    <t>S-1-5-21-2872888145-3513486857-3924934394-1123</t>
  </si>
  <si>
    <t>Administrator password is P@ssw0rd!</t>
  </si>
  <si>
    <t>backdoor@sos.labs</t>
  </si>
  <si>
    <t>CN=Back Door,OU=Priv Accounts,DC=sos,DC=labs</t>
  </si>
  <si>
    <t>sos.labs/Priv Accounts/Back Door</t>
  </si>
  <si>
    <t>sshd</t>
  </si>
  <si>
    <t>S-1-5-21-2872888145-3513486857-3924934394-1124</t>
  </si>
  <si>
    <t>CN=sshd,CN=Users,DC=sos,DC=labs</t>
  </si>
  <si>
    <t>sos.labs/Users/sshd</t>
  </si>
  <si>
    <t>Grand Total</t>
  </si>
  <si>
    <t>Count</t>
  </si>
  <si>
    <t>Raw Data</t>
  </si>
  <si>
    <t>Computer Role</t>
  </si>
  <si>
    <t>Count (Not-Recursive)</t>
  </si>
  <si>
    <t>Computer Accounts in AD</t>
  </si>
  <si>
    <t>Percentage</t>
  </si>
  <si>
    <t>Total</t>
  </si>
  <si>
    <t>Status of Computer Accounts</t>
  </si>
  <si>
    <t>Enabled Count</t>
  </si>
  <si>
    <t>Enabled Percentage</t>
  </si>
  <si>
    <t>Disabled Count</t>
  </si>
  <si>
    <t>Disabled Percentage</t>
  </si>
  <si>
    <t>Total Count</t>
  </si>
  <si>
    <t>Total Percentage</t>
  </si>
  <si>
    <t>Constrained Delegation</t>
  </si>
  <si>
    <t>User Accounts in AD</t>
  </si>
  <si>
    <t>Status of User Accounts</t>
  </si>
  <si>
    <t>Table of Contents</t>
  </si>
  <si>
    <t>User Stats</t>
  </si>
  <si>
    <t>Computer Stats</t>
  </si>
  <si>
    <t>Privileged Group Stats</t>
  </si>
  <si>
    <t>Computer Role Stats</t>
  </si>
  <si>
    <t>Operating System Stats</t>
  </si>
  <si>
    <t>Group Members</t>
  </si>
  <si>
    <t>Groups</t>
  </si>
  <si>
    <t>User SPNs</t>
  </si>
  <si>
    <t>OUs</t>
  </si>
  <si>
    <t>ACLs</t>
  </si>
  <si>
    <t>Computer SPNs</t>
  </si>
  <si>
    <t>DNS Zones</t>
  </si>
  <si>
    <t>DNS Records</t>
  </si>
  <si>
    <t>Domain GPOs</t>
  </si>
  <si>
    <t>Default Password Policy</t>
  </si>
  <si>
    <t>Fine Grained Password Policy</t>
  </si>
  <si>
    <t>Sites</t>
  </si>
  <si>
    <t>Subnets</t>
  </si>
  <si>
    <t>Trusts</t>
  </si>
  <si>
    <t>Forest</t>
  </si>
  <si>
    <t>About ADRecon</t>
  </si>
  <si>
    <t>© Sense of Security 2018</t>
  </si>
  <si>
    <t>www.senseofsecurity.com.au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</si>
</sst>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3"/>
      <color theme="3"/>
      <name val="Calibri"/>
      <family val="2"/>
      <scheme val="minor"/>
    </font>
    <font>
      <b/>
      <sz val="11"/>
      <color theme="1"/>
      <name val="Calibri"/>
      <family val="2"/>
      <scheme val="minor"/>
    </font>
    <font>
      <u/>
      <sz val="11"/>
      <color theme="10"/>
      <name val="Calibri"/>
      <family val="2"/>
      <scheme val="minor"/>
    </font>
    <font>
      <sz val="11"/>
      <color indexed="9"/>
      <name val="Calibri"/>
      <family val="2"/>
      <scheme val="minor"/>
    </font>
  </fonts>
  <fills count="3">
    <fill>
      <patternFill patternType="none"/>
    </fill>
    <fill>
      <patternFill patternType="gray125"/>
    </fill>
    <fill>
      <patternFill patternType="solid">
        <fgColor indexed="12"/>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15">
    <xf numFmtId="0" fontId="0" fillId="0" borderId="0" xfId="0"/>
    <xf numFmtId="22" fontId="0" fillId="0" borderId="0" xfId="0" applyNumberFormat="1"/>
    <xf numFmtId="0" fontId="3" fillId="0" borderId="0" xfId="2"/>
    <xf numFmtId="11" fontId="0" fillId="0" borderId="0" xfId="0" applyNumberFormat="1"/>
    <xf numFmtId="0" fontId="4" fillId="2" borderId="0" xfId="0" applyFont="1" applyFill="1"/>
    <xf numFmtId="0" fontId="0" fillId="0" borderId="0" xfId="0" pivotButton="1"/>
    <xf numFmtId="0" fontId="0" fillId="0" borderId="0" xfId="0" applyAlignment="1">
      <alignment horizontal="left"/>
    </xf>
    <xf numFmtId="0" fontId="0" fillId="0" borderId="0" xfId="0" applyNumberFormat="1"/>
    <xf numFmtId="0" fontId="3" fillId="0" borderId="0" xfId="0" applyFont="1"/>
    <xf numFmtId="0" fontId="1" fillId="0" borderId="1" xfId="1"/>
    <xf numFmtId="0" fontId="1" fillId="0" borderId="0" xfId="1" applyBorder="1" applyAlignment="1">
      <alignment horizontal="center"/>
    </xf>
    <xf numFmtId="0" fontId="0" fillId="0" borderId="0" xfId="0" applyAlignment="1"/>
    <xf numFmtId="10" fontId="0" fillId="0" borderId="0" xfId="0" applyNumberFormat="1"/>
    <xf numFmtId="0" fontId="2" fillId="0" borderId="0" xfId="0" pivotButton="1" applyFont="1"/>
    <xf numFmtId="0" fontId="2" fillId="0" borderId="0" xfId="0" applyFont="1"/>
  </cellXfs>
  <cellStyles count="3">
    <cellStyle name="Heading 2" xfId="1" builtinId="17"/>
    <cellStyle name="Hyperlink" xfId="2" builtinId="8"/>
    <cellStyle name="Normal" xfId="0" builtinId="0"/>
  </cellStyles>
  <dxfs count="37">
    <dxf>
      <font>
        <b/>
      </font>
    </dxf>
    <dxf>
      <font>
        <b/>
      </font>
    </dxf>
    <dxf>
      <font>
        <b/>
      </font>
    </dxf>
    <dxf>
      <font>
        <b/>
      </font>
    </dxf>
    <dxf>
      <font>
        <b/>
      </font>
    </dxf>
    <dxf>
      <font>
        <b/>
      </font>
    </dxf>
    <dxf>
      <font>
        <color indexed="9"/>
      </font>
    </dxf>
    <dxf>
      <fill>
        <patternFill patternType="solid">
          <bgColor indexed="12"/>
        </patternFill>
      </fill>
    </dxf>
    <dxf>
      <font>
        <color indexed="9"/>
      </font>
    </dxf>
    <dxf>
      <fill>
        <patternFill patternType="solid">
          <bgColor indexed="12"/>
        </patternFill>
      </fill>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4.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pivotCacheDefinition" Target="pivotCache/pivotCacheDefinition2.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[sos.labs-ADRecon-Report.xlsx]User Stats!User Status</c:name>
    <c:fmtId val="0"/>
  </c:pivotSource>
  <c:chart>
    <c:title>
      <c:tx>
        <c:rich>
          <a:bodyPr/>
          <a:lstStyle/>
          <a:p>
            <a:pPr>
              <a:defRPr/>
            </a:pPr>
            <a:r>
              <a:rPr lang="en-US"/>
              <a:t>User Accounts in AD</a:t>
            </a:r>
          </a:p>
        </c:rich>
      </c:tx>
      <c:overlay val="0"/>
    </c:title>
    <c:autoTitleDeleted val="0"/>
    <c:pivotFmts>
      <c:pivotFmt>
        <c:idx val="0"/>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'User Stats'!$B$2</c:f>
              <c:strCache>
                <c:ptCount val="1"/>
                <c:pt idx="0">
                  <c:v>Count</c:v>
                </c:pt>
              </c:strCache>
            </c:strRef>
          </c:tx>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'User Stats'!$A$3:$A$5</c:f>
              <c:strCache>
                <c:ptCount val="2"/>
                <c:pt idx="0">
                  <c:v>Disabled</c:v>
                </c:pt>
                <c:pt idx="1">
                  <c:v>Enabled</c:v>
                </c:pt>
              </c:strCache>
            </c:strRef>
          </c:cat>
          <c:val>
            <c:numRef>
              <c:f>'User Stats'!$B$3:$B$5</c:f>
              <c:numCache>
                <c:formatCode>General</c:formatCode>
                <c:ptCount val="2"/>
                <c:pt idx="0">
                  <c:v>4</c:v>
                </c:pt>
                <c:pt idx="1">
                  <c:v>15</c:v>
                </c:pt>
              </c:numCache>
            </c:numRef>
          </c:val>
          <c:extLst>
            <c:ext xmlns:c16="http://schemas.microsoft.com/office/drawing/2014/chart" uri="{C3380CC4-5D6E-409C-BE32-E72D297353CC}">
              <c16:uniqueId val="{00000006-C4A9-4848-ADEA-9950E4DF4861}"/>
            </c:ext>
          </c:extLst>
        </c:ser>
        <c:ser>
          <c:idx val="1"/>
          <c:order val="1"/>
          <c:tx>
            <c:strRef>
              <c:f>'User Stats'!$C$2</c:f>
              <c:strCache>
                <c:ptCount val="1"/>
                <c:pt idx="0">
                  <c:v>Percentage</c:v>
                </c:pt>
              </c:strCache>
            </c:strRef>
          </c:tx>
          <c:cat>
            <c:strRef>
              <c:f>'User Stats'!$A$3:$A$5</c:f>
              <c:strCache>
                <c:ptCount val="2"/>
                <c:pt idx="0">
                  <c:v>Disabled</c:v>
                </c:pt>
                <c:pt idx="1">
                  <c:v>Enabled</c:v>
                </c:pt>
              </c:strCache>
            </c:strRef>
          </c:cat>
          <c:val>
            <c:numRef>
              <c:f>'User Stats'!$C$3:$C$5</c:f>
              <c:numCache>
                <c:formatCode>0.00%</c:formatCode>
                <c:ptCount val="2"/>
                <c:pt idx="0">
                  <c:v>0.21052631578947367</c:v>
                </c:pt>
                <c:pt idx="1">
                  <c:v>0.78947368421052633</c:v>
                </c:pt>
              </c:numCache>
            </c:numRef>
          </c:val>
          <c:extLst>
            <c:ext xmlns:c16="http://schemas.microsoft.com/office/drawing/2014/chart" uri="{C3380CC4-5D6E-409C-BE32-E72D297353CC}">
              <c16:uniqueId val="{00000007-C4A9-4848-ADEA-9950E4DF4861}"/>
            </c:ext>
          </c:extLst>
        </c:ser>
        <c:dLbls>
          <c:showLegendKey val="0"/>
          <c:showVal val="0"/>
          <c:showCatName val="0"/>
          <c:showSerName val="0"/>
          <c:showPercent val="0"/>
          <c:showBubbleSize val="0"/>
          <c:showLeaderLines val="1"/>
        </c:dLbls>
        <c:firstSliceAng val="0"/>
      </c:pieChart>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Status of User Accounts</a:t>
            </a:r>
          </a:p>
        </c:rich>
      </c:tx>
      <c:overlay val="0"/>
    </c:title>
    <c:autoTitleDeleted val="0"/>
    <c:plotArea>
      <c:layout/>
      <c:barChart>
        <c:barDir val="bar"/>
        <c:grouping val="clustered"/>
        <c:varyColors val="0"/>
        <c:ser>
          <c:idx val="0"/>
          <c:order val="0"/>
          <c:tx>
            <c:strRef>
              <c:f>'User Stats'!$G$2</c:f>
              <c:strCache>
                <c:ptCount val="1"/>
                <c:pt idx="0">
                  <c:v>Enabled Count</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'User Stats'!$F$3:$F$18</c:f>
              <c:strCache>
                <c:ptCount val="16"/>
                <c:pt idx="0">
                  <c:v>Must Change Password at Logon</c:v>
                </c:pt>
                <c:pt idx="1">
                  <c:v>Cannot Change Password</c:v>
                </c:pt>
                <c:pt idx="2">
                  <c:v>Password Never Expires</c:v>
                </c:pt>
                <c:pt idx="3">
                  <c:v>Reversible Password Encryption</c:v>
                </c:pt>
                <c:pt idx="4">
                  <c:v>Smartcard Logon Required</c:v>
                </c:pt>
                <c:pt idx="5">
                  <c:v>Delegation Permitted</c:v>
                </c:pt>
                <c:pt idx="6">
                  <c:v>Kerberos DES Only</c:v>
                </c:pt>
                <c:pt idx="7">
                  <c:v>Kerberos RC4</c:v>
                </c:pt>
                <c:pt idx="8">
                  <c:v>Does Not Require Pre Auth</c:v>
                </c:pt>
                <c:pt idx="9">
                  <c:v>Password Age (&gt; 42 days)</c:v>
                </c:pt>
                <c:pt idx="10">
                  <c:v>Account Locked Out</c:v>
                </c:pt>
                <c:pt idx="11">
                  <c:v>Never Logged in</c:v>
                </c:pt>
                <c:pt idx="12">
                  <c:v>Dormant (&gt; 90 days)</c:v>
                </c:pt>
                <c:pt idx="13">
                  <c:v>Password Not Required</c:v>
                </c:pt>
                <c:pt idx="14">
                  <c:v>Unconstrained Delegation</c:v>
                </c:pt>
                <c:pt idx="15">
                  <c:v>SIDHistory</c:v>
                </c:pt>
              </c:strCache>
            </c:strRef>
          </c:cat>
          <c:val>
            <c:numRef>
              <c:f>'User Stats'!$G$3:$G$18</c:f>
              <c:numCache>
                <c:formatCode>General</c:formatCode>
                <c:ptCount val="16"/>
                <c:pt idx="0">
                  <c:v>1</c:v>
                </c:pt>
                <c:pt idx="1">
                  <c:v>3</c:v>
                </c:pt>
                <c:pt idx="2">
                  <c:v>11</c:v>
                </c:pt>
                <c:pt idx="3">
                  <c:v>1</c:v>
                </c:pt>
                <c:pt idx="4">
                  <c:v>1</c:v>
                </c:pt>
                <c:pt idx="5">
                  <c:v>14</c:v>
                </c:pt>
                <c:pt idx="6">
                  <c:v>1</c:v>
                </c:pt>
                <c:pt idx="7">
                  <c:v>0</c:v>
                </c:pt>
                <c:pt idx="8">
                  <c:v>1</c:v>
                </c:pt>
                <c:pt idx="9">
                  <c:v>13</c:v>
                </c:pt>
                <c:pt idx="10">
                  <c:v>0</c:v>
                </c:pt>
                <c:pt idx="11">
                  <c:v>11</c:v>
                </c:pt>
                <c:pt idx="12">
                  <c:v>0</c:v>
                </c:pt>
                <c:pt idx="13">
                  <c:v>0</c:v>
                </c:pt>
                <c:pt idx="14">
                  <c:v>1</c:v>
                </c:pt>
                <c:pt idx="15">
                  <c:v>1</c:v>
                </c:pt>
              </c:numCache>
            </c:numRef>
          </c:val>
          <c:extLst>
            <c:ext xmlns:c16="http://schemas.microsoft.com/office/drawing/2014/chart" uri="{C3380CC4-5D6E-409C-BE32-E72D297353CC}">
              <c16:uniqueId val="{00000000-3967-40D1-8221-59D4953DFE5B}"/>
            </c:ext>
          </c:extLst>
        </c:ser>
        <c:dLbls>
          <c:showLegendKey val="0"/>
          <c:showVal val="0"/>
          <c:showCatName val="0"/>
          <c:showSerName val="0"/>
          <c:showPercent val="0"/>
          <c:showBubbleSize val="0"/>
        </c:dLbls>
        <c:gapWidth val="150"/>
        <c:axId val="367955807"/>
        <c:axId val="366994479"/>
      </c:barChart>
      <c:catAx>
        <c:axId val="367955807"/>
        <c:scaling>
          <c:orientation val="minMax"/>
        </c:scaling>
        <c:delete val="0"/>
        <c:axPos val="l"/>
        <c:numFmt formatCode="General" sourceLinked="1"/>
        <c:majorTickMark val="none"/>
        <c:minorTickMark val="none"/>
        <c:tickLblPos val="nextTo"/>
        <c:crossAx val="366994479"/>
        <c:crosses val="autoZero"/>
        <c:auto val="1"/>
        <c:lblAlgn val="ctr"/>
        <c:lblOffset val="100"/>
        <c:noMultiLvlLbl val="0"/>
      </c:catAx>
      <c:valAx>
        <c:axId val="366994479"/>
        <c:scaling>
          <c:orientation val="minMax"/>
        </c:scaling>
        <c:delete val="0"/>
        <c:axPos val="b"/>
        <c:majorGridlines/>
        <c:numFmt formatCode="General" sourceLinked="1"/>
        <c:majorTickMark val="none"/>
        <c:minorTickMark val="none"/>
        <c:tickLblPos val="nextTo"/>
        <c:crossAx val="367955807"/>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[sos.labs-ADRecon-Report.xlsx]Computer Stats!User Status</c:name>
    <c:fmtId val="0"/>
  </c:pivotSource>
  <c:chart>
    <c:title>
      <c:tx>
        <c:rich>
          <a:bodyPr/>
          <a:lstStyle/>
          <a:p>
            <a:pPr>
              <a:defRPr/>
            </a:pPr>
            <a:r>
              <a:rPr lang="en-US"/>
              <a:t>Computer Accounts in AD</a:t>
            </a:r>
          </a:p>
        </c:rich>
      </c:tx>
      <c:overlay val="0"/>
    </c:title>
    <c:autoTitleDeleted val="0"/>
    <c:pivotFmts>
      <c:pivotFmt>
        <c:idx val="0"/>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'Computer Stats'!$B$2</c:f>
              <c:strCache>
                <c:ptCount val="1"/>
                <c:pt idx="0">
                  <c:v>Count</c:v>
                </c:pt>
              </c:strCache>
            </c:strRef>
          </c:tx>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'Computer Stats'!$A$3:$A$4</c:f>
              <c:strCache>
                <c:ptCount val="1"/>
                <c:pt idx="0">
                  <c:v>Enabled</c:v>
                </c:pt>
              </c:strCache>
            </c:strRef>
          </c:cat>
          <c:val>
            <c:numRef>
              <c:f>'Computer Stats'!$B$3:$B$4</c:f>
              <c:numCache>
                <c:formatCode>General</c:formatCode>
                <c:ptCount val="1"/>
                <c:pt idx="0">
                  <c:v>7</c:v>
                </c:pt>
              </c:numCache>
            </c:numRef>
          </c:val>
          <c:extLst>
            <c:ext xmlns:c16="http://schemas.microsoft.com/office/drawing/2014/chart" uri="{C3380CC4-5D6E-409C-BE32-E72D297353CC}">
              <c16:uniqueId val="{00000005-E9D8-44D0-A86B-3F5802BC74BA}"/>
            </c:ext>
          </c:extLst>
        </c:ser>
        <c:ser>
          <c:idx val="1"/>
          <c:order val="1"/>
          <c:tx>
            <c:strRef>
              <c:f>'Computer Stats'!$C$2</c:f>
              <c:strCache>
                <c:ptCount val="1"/>
                <c:pt idx="0">
                  <c:v>Percentage</c:v>
                </c:pt>
              </c:strCache>
            </c:strRef>
          </c:tx>
          <c:cat>
            <c:strRef>
              <c:f>'Computer Stats'!$A$3:$A$4</c:f>
              <c:strCache>
                <c:ptCount val="1"/>
                <c:pt idx="0">
                  <c:v>Enabled</c:v>
                </c:pt>
              </c:strCache>
            </c:strRef>
          </c:cat>
          <c:val>
            <c:numRef>
              <c:f>'Computer Stats'!$C$3:$C$4</c:f>
              <c:numCache>
                <c:formatCode>0.00%</c:formatCode>
                <c:ptCount val="1"/>
                <c:pt idx="0">
                  <c:v>1</c:v>
                </c:pt>
              </c:numCache>
            </c:numRef>
          </c:val>
          <c:extLst>
            <c:ext xmlns:c16="http://schemas.microsoft.com/office/drawing/2014/chart" uri="{C3380CC4-5D6E-409C-BE32-E72D297353CC}">
              <c16:uniqueId val="{00000006-E9D8-44D0-A86B-3F5802BC74BA}"/>
            </c:ext>
          </c:extLst>
        </c:ser>
        <c:dLbls>
          <c:showLegendKey val="0"/>
          <c:showVal val="0"/>
          <c:showCatName val="0"/>
          <c:showSerName val="0"/>
          <c:showPercent val="0"/>
          <c:showBubbleSize val="0"/>
          <c:showLeaderLines val="1"/>
        </c:dLbls>
        <c:firstSliceAng val="0"/>
      </c:pieChart>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Status of Computer Accounts</a:t>
            </a:r>
          </a:p>
        </c:rich>
      </c:tx>
      <c:overlay val="0"/>
    </c:title>
    <c:autoTitleDeleted val="0"/>
    <c:plotArea>
      <c:layout/>
      <c:barChart>
        <c:barDir val="bar"/>
        <c:grouping val="clustered"/>
        <c:varyColors val="0"/>
        <c:ser>
          <c:idx val="0"/>
          <c:order val="0"/>
          <c:tx>
            <c:strRef>
              <c:f>'Computer Stats'!$G$2</c:f>
              <c:strCache>
                <c:ptCount val="1"/>
                <c:pt idx="0">
                  <c:v>Enabled Count</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'Computer Stats'!$F$3:$F$7</c:f>
              <c:strCache>
                <c:ptCount val="5"/>
                <c:pt idx="0">
                  <c:v>Unconstrained Delegation</c:v>
                </c:pt>
                <c:pt idx="1">
                  <c:v>Constrained Delegation</c:v>
                </c:pt>
                <c:pt idx="2">
                  <c:v>SIDHistory</c:v>
                </c:pt>
                <c:pt idx="3">
                  <c:v>Dormant (&gt; 90 days)</c:v>
                </c:pt>
                <c:pt idx="4">
                  <c:v>Password Age (&gt; 30 days)</c:v>
                </c:pt>
              </c:strCache>
            </c:strRef>
          </c:cat>
          <c:val>
            <c:numRef>
              <c:f>'Computer Stats'!$G$3:$G$7</c:f>
              <c:numCache>
                <c:formatCode>General</c:formatCode>
                <c:ptCount val="5"/>
                <c:pt idx="0">
                  <c:v>1</c:v>
                </c:pt>
                <c:pt idx="1">
                  <c:v>2</c:v>
                </c:pt>
                <c:pt idx="2">
                  <c:v>1</c:v>
                </c:pt>
                <c:pt idx="3">
                  <c:v>3</c:v>
                </c:pt>
                <c:pt idx="4">
                  <c:v>4</c:v>
                </c:pt>
              </c:numCache>
            </c:numRef>
          </c:val>
          <c:extLst>
            <c:ext xmlns:c16="http://schemas.microsoft.com/office/drawing/2014/chart" uri="{C3380CC4-5D6E-409C-BE32-E72D297353CC}">
              <c16:uniqueId val="{00000000-BB2F-49D8-8E91-D8F179A96004}"/>
            </c:ext>
          </c:extLst>
        </c:ser>
        <c:dLbls>
          <c:showLegendKey val="0"/>
          <c:showVal val="0"/>
          <c:showCatName val="0"/>
          <c:showSerName val="0"/>
          <c:showPercent val="0"/>
          <c:showBubbleSize val="0"/>
        </c:dLbls>
        <c:gapWidth val="150"/>
        <c:axId val="367114431"/>
        <c:axId val="366994063"/>
      </c:barChart>
      <c:catAx>
        <c:axId val="367114431"/>
        <c:scaling>
          <c:orientation val="minMax"/>
        </c:scaling>
        <c:delete val="0"/>
        <c:axPos val="l"/>
        <c:numFmt formatCode="General" sourceLinked="1"/>
        <c:majorTickMark val="none"/>
        <c:minorTickMark val="none"/>
        <c:tickLblPos val="nextTo"/>
        <c:crossAx val="366994063"/>
        <c:crosses val="autoZero"/>
        <c:auto val="1"/>
        <c:lblAlgn val="ctr"/>
        <c:lblOffset val="100"/>
        <c:noMultiLvlLbl val="0"/>
      </c:catAx>
      <c:valAx>
        <c:axId val="366994063"/>
        <c:scaling>
          <c:orientation val="minMax"/>
        </c:scaling>
        <c:delete val="0"/>
        <c:axPos val="b"/>
        <c:majorGridlines/>
        <c:numFmt formatCode="General" sourceLinked="1"/>
        <c:majorTickMark val="none"/>
        <c:minorTickMark val="none"/>
        <c:tickLblPos val="nextTo"/>
        <c:crossAx val="367114431"/>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[sos.labs-ADRecon-Report.xlsx]Privileged Group Stats!Group Members</c:name>
    <c:fmtId val="0"/>
  </c:pivotSource>
  <c:chart>
    <c:title>
      <c:tx>
        <c:rich>
          <a:bodyPr/>
          <a:lstStyle/>
          <a:p>
            <a:pPr>
              <a:defRPr/>
            </a:pPr>
            <a:r>
              <a:rPr lang="en-US"/>
              <a:t>Privileged Groups in AD</a:t>
            </a:r>
          </a:p>
        </c:rich>
      </c:tx>
      <c:overlay val="0"/>
    </c:title>
    <c:autoTitleDeleted val="0"/>
    <c:pivotFmts>
      <c:pivotFmt>
        <c:idx val="0"/>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'Privileged Group Stats'!$B$3</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'Privileged Group Stats'!$A$4:$A$16</c:f>
              <c:strCache>
                <c:ptCount val="12"/>
                <c:pt idx="0">
                  <c:v>Administrators</c:v>
                </c:pt>
                <c:pt idx="1">
                  <c:v>Enterprise Admins</c:v>
                </c:pt>
                <c:pt idx="2">
                  <c:v>Cert Publishers</c:v>
                </c:pt>
                <c:pt idx="3">
                  <c:v>Backup Operators</c:v>
                </c:pt>
                <c:pt idx="4">
                  <c:v>Schema Admins</c:v>
                </c:pt>
                <c:pt idx="5">
                  <c:v>Incoming Forest Trust Builders</c:v>
                </c:pt>
                <c:pt idx="6">
                  <c:v>Enterprise Key Admins</c:v>
                </c:pt>
                <c:pt idx="7">
                  <c:v>Server Operators</c:v>
                </c:pt>
                <c:pt idx="8">
                  <c:v>Print Operators</c:v>
                </c:pt>
                <c:pt idx="9">
                  <c:v>DnsAdmins</c:v>
                </c:pt>
                <c:pt idx="10">
                  <c:v>Account Operators</c:v>
                </c:pt>
                <c:pt idx="11">
                  <c:v>Domain Admins</c:v>
                </c:pt>
              </c:strCache>
            </c:strRef>
          </c:cat>
          <c:val>
            <c:numRef>
              <c:f>'Privileged Group Stats'!$B$4:$B$16</c:f>
              <c:numCache>
                <c:formatCode>General</c:formatCode>
                <c:ptCount val="12"/>
                <c:pt idx="0">
                  <c:v>4</c:v>
                </c:pt>
                <c:pt idx="1">
                  <c:v>2</c:v>
                </c:pt>
                <c:pt idx="2">
                  <c:v>2</c:v>
                </c:pt>
                <c:pt idx="3">
                  <c:v>2</c:v>
                </c:pt>
                <c:pt idx="4">
                  <c:v>2</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4552-403A-BD47-C1AE0B2FAE9F}"/>
            </c:ext>
          </c:extLst>
        </c:ser>
        <c:dLbls>
          <c:showLegendKey val="0"/>
          <c:showVal val="0"/>
          <c:showCatName val="0"/>
          <c:showSerName val="0"/>
          <c:showPercent val="0"/>
          <c:showBubbleSize val="0"/>
        </c:dLbls>
        <c:gapWidth val="75"/>
        <c:overlap val="40"/>
        <c:axId val="364042015"/>
        <c:axId val="365514879"/>
      </c:barChart>
      <c:catAx>
        <c:axId val="364042015"/>
        <c:scaling>
          <c:orientation val="minMax"/>
        </c:scaling>
        <c:delete val="0"/>
        <c:axPos val="b"/>
        <c:numFmt formatCode="General" sourceLinked="1"/>
        <c:majorTickMark val="none"/>
        <c:minorTickMark val="none"/>
        <c:tickLblPos val="nextTo"/>
        <c:crossAx val="365514879"/>
        <c:crosses val="autoZero"/>
        <c:auto val="1"/>
        <c:lblAlgn val="ctr"/>
        <c:lblOffset val="100"/>
        <c:noMultiLvlLbl val="0"/>
      </c:catAx>
      <c:valAx>
        <c:axId val="365514879"/>
        <c:scaling>
          <c:orientation val="minMax"/>
        </c:scaling>
        <c:delete val="0"/>
        <c:axPos val="l"/>
        <c:majorGridlines/>
        <c:numFmt formatCode="General" sourceLinked="1"/>
        <c:majorTickMark val="none"/>
        <c:minorTickMark val="none"/>
        <c:tickLblPos val="nextTo"/>
        <c:crossAx val="364042015"/>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[sos.labs-ADRecon-Report.xlsx]Computer Role Stats!Computer SPNs</c:name>
    <c:fmtId val="0"/>
  </c:pivotSource>
  <c:chart>
    <c:title>
      <c:tx>
        <c:rich>
          <a:bodyPr/>
          <a:lstStyle/>
          <a:p>
            <a:pPr>
              <a:defRPr/>
            </a:pPr>
            <a:r>
              <a:rPr lang="en-US"/>
              <a:t>Computer Roles in AD</a:t>
            </a:r>
          </a:p>
        </c:rich>
      </c:tx>
      <c:overlay val="0"/>
    </c:title>
    <c:autoTitleDeleted val="0"/>
    <c:pivotFmts>
      <c:pivotFmt>
        <c:idx val="0"/>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'Computer Role Stats'!$B$1</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'Computer Role Stats'!$A$2:$A$12</c:f>
              <c:strCache>
                <c:ptCount val="10"/>
                <c:pt idx="0">
                  <c:v>RestrictedKrbHost</c:v>
                </c:pt>
                <c:pt idx="1">
                  <c:v>HOST</c:v>
                </c:pt>
                <c:pt idx="2">
                  <c:v>WSMAN</c:v>
                </c:pt>
                <c:pt idx="3">
                  <c:v>RPC</c:v>
                </c:pt>
                <c:pt idx="4">
                  <c:v>DNS</c:v>
                </c:pt>
                <c:pt idx="5">
                  <c:v>GC</c:v>
                </c:pt>
                <c:pt idx="6">
                  <c:v>TERMSRV</c:v>
                </c:pt>
                <c:pt idx="7">
                  <c:v>Dfsr-12F9A27C-BF97-4787-9364-D31B6C55EB04</c:v>
                </c:pt>
                <c:pt idx="8">
                  <c:v>E3514235-4B06-11D1-AB04-00C04FC2DCD2</c:v>
                </c:pt>
                <c:pt idx="9">
                  <c:v>ldap</c:v>
                </c:pt>
              </c:strCache>
            </c:strRef>
          </c:cat>
          <c:val>
            <c:numRef>
              <c:f>'Computer Role Stats'!$B$2:$B$12</c:f>
              <c:numCache>
                <c:formatCode>General</c:formatCode>
                <c:ptCount val="10"/>
                <c:pt idx="0">
                  <c:v>7</c:v>
                </c:pt>
                <c:pt idx="1">
                  <c:v>7</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8759-4F1B-8A6B-DC2374420083}"/>
            </c:ext>
          </c:extLst>
        </c:ser>
        <c:dLbls>
          <c:showLegendKey val="0"/>
          <c:showVal val="0"/>
          <c:showCatName val="0"/>
          <c:showSerName val="0"/>
          <c:showPercent val="0"/>
          <c:showBubbleSize val="0"/>
        </c:dLbls>
        <c:gapWidth val="75"/>
        <c:overlap val="40"/>
        <c:axId val="281763487"/>
        <c:axId val="282298479"/>
      </c:barChart>
      <c:catAx>
        <c:axId val="281763487"/>
        <c:scaling>
          <c:orientation val="minMax"/>
        </c:scaling>
        <c:delete val="0"/>
        <c:axPos val="b"/>
        <c:numFmt formatCode="General" sourceLinked="1"/>
        <c:majorTickMark val="none"/>
        <c:minorTickMark val="none"/>
        <c:tickLblPos val="nextTo"/>
        <c:crossAx val="282298479"/>
        <c:crosses val="autoZero"/>
        <c:auto val="1"/>
        <c:lblAlgn val="ctr"/>
        <c:lblOffset val="100"/>
        <c:noMultiLvlLbl val="0"/>
      </c:catAx>
      <c:valAx>
        <c:axId val="282298479"/>
        <c:scaling>
          <c:orientation val="minMax"/>
        </c:scaling>
        <c:delete val="0"/>
        <c:axPos val="l"/>
        <c:majorGridlines/>
        <c:numFmt formatCode="General" sourceLinked="1"/>
        <c:majorTickMark val="none"/>
        <c:minorTickMark val="none"/>
        <c:tickLblPos val="nextTo"/>
        <c:crossAx val="281763487"/>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[sos.labs-ADRecon-Report.xlsx]Operating System Stats!Operating Systems</c:name>
    <c:fmtId val="0"/>
  </c:pivotSource>
  <c:chart>
    <c:title>
      <c:tx>
        <c:rich>
          <a:bodyPr/>
          <a:lstStyle/>
          <a:p>
            <a:pPr>
              <a:defRPr/>
            </a:pPr>
            <a:r>
              <a:rPr lang="en-US"/>
              <a:t>Operating Systems in AD</a:t>
            </a:r>
          </a:p>
        </c:rich>
      </c:tx>
      <c:overlay val="0"/>
    </c:title>
    <c:autoTitleDeleted val="0"/>
    <c:pivotFmts>
      <c:pivotFmt>
        <c:idx val="0"/>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'Operating System Stats'!$B$1</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'Operating System Stats'!$A$2:$A$8</c:f>
              <c:strCache>
                <c:ptCount val="6"/>
                <c:pt idx="0">
                  <c:v>Windows 7 Professional N Service Pack 1 6.1 (7601)</c:v>
                </c:pt>
                <c:pt idx="1">
                  <c:v>Windows Server 2016 Datacenter Evaluation 10.0 (14393)</c:v>
                </c:pt>
                <c:pt idx="2">
                  <c:v>Windows 10 Pro 10.0 (10240)</c:v>
                </c:pt>
                <c:pt idx="3">
                  <c:v>Windows Server 2016 Standard Evaluation 10.0 (14393)</c:v>
                </c:pt>
                <c:pt idx="4">
                  <c:v>Windows 10 Enterprise Evaluation 10.0 (16299)</c:v>
                </c:pt>
                <c:pt idx="5">
                  <c:v>Windows 8.1 Pro 6.3 (9600)</c:v>
                </c:pt>
              </c:strCache>
            </c:strRef>
          </c:cat>
          <c:val>
            <c:numRef>
              <c:f>'Operating System Stats'!$B$2:$B$8</c:f>
              <c:numCache>
                <c:formatCode>General</c:formatCode>
                <c:ptCount val="6"/>
                <c:pt idx="0">
                  <c:v>2</c:v>
                </c:pt>
                <c:pt idx="1">
                  <c:v>1</c:v>
                </c:pt>
                <c:pt idx="2">
                  <c:v>1</c:v>
                </c:pt>
                <c:pt idx="3">
                  <c:v>1</c:v>
                </c:pt>
                <c:pt idx="4">
                  <c:v>1</c:v>
                </c:pt>
                <c:pt idx="5">
                  <c:v>1</c:v>
                </c:pt>
              </c:numCache>
            </c:numRef>
          </c:val>
          <c:extLst>
            <c:ext xmlns:c16="http://schemas.microsoft.com/office/drawing/2014/chart" uri="{C3380CC4-5D6E-409C-BE32-E72D297353CC}">
              <c16:uniqueId val="{00000000-E882-40D6-9999-CE3BA34ED5D9}"/>
            </c:ext>
          </c:extLst>
        </c:ser>
        <c:dLbls>
          <c:showLegendKey val="0"/>
          <c:showVal val="0"/>
          <c:showCatName val="0"/>
          <c:showSerName val="0"/>
          <c:showPercent val="0"/>
          <c:showBubbleSize val="0"/>
        </c:dLbls>
        <c:gapWidth val="75"/>
        <c:overlap val="40"/>
        <c:axId val="270990447"/>
        <c:axId val="272715967"/>
      </c:barChart>
      <c:catAx>
        <c:axId val="270990447"/>
        <c:scaling>
          <c:orientation val="minMax"/>
        </c:scaling>
        <c:delete val="0"/>
        <c:axPos val="b"/>
        <c:numFmt formatCode="General" sourceLinked="1"/>
        <c:majorTickMark val="none"/>
        <c:minorTickMark val="none"/>
        <c:tickLblPos val="nextTo"/>
        <c:crossAx val="272715967"/>
        <c:crosses val="autoZero"/>
        <c:auto val="1"/>
        <c:lblAlgn val="ctr"/>
        <c:lblOffset val="100"/>
        <c:noMultiLvlLbl val="0"/>
      </c:catAx>
      <c:valAx>
        <c:axId val="272715967"/>
        <c:scaling>
          <c:orientation val="minMax"/>
        </c:scaling>
        <c:delete val="0"/>
        <c:axPos val="l"/>
        <c:majorGridlines/>
        <c:numFmt formatCode="General" sourceLinked="1"/>
        <c:majorTickMark val="none"/>
        <c:minorTickMark val="none"/>
        <c:tickLblPos val="nextTo"/>
        <c:crossAx val="270990447"/>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1714500</xdr:colOff>
      <xdr:row>3</xdr:row>
      <xdr:rowOff>63500</xdr:rowOff>
    </xdr:to>
    <xdr:pic>
      <xdr:nvPicPr>
        <xdr:cNvPr id="3" name="Picture 2">
          <a:extLst>
            <a:ext uri="{FF2B5EF4-FFF2-40B4-BE49-F238E27FC236}">
              <a16:creationId xmlns:a16="http://schemas.microsoft.com/office/drawing/2014/main" id="{CD2CAFF7-06A7-4D17-83A9-D726C561D85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714500" cy="63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20</xdr:row>
      <xdr:rowOff>0</xdr:rowOff>
    </xdr:from>
    <xdr:to>
      <xdr:col>4</xdr:col>
      <xdr:colOff>1</xdr:colOff>
      <xdr:row>33</xdr:row>
      <xdr:rowOff>0</xdr:rowOff>
    </xdr:to>
    <xdr:graphicFrame macro="">
      <xdr:nvGraphicFramePr>
        <xdr:cNvPr id="2" name="Chart 1">
          <a:extLst>
            <a:ext uri="{FF2B5EF4-FFF2-40B4-BE49-F238E27FC236}">
              <a16:creationId xmlns:a16="http://schemas.microsoft.com/office/drawing/2014/main" id="{273F47F8-F0DF-494B-B81D-33962FC416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0</xdr:rowOff>
    </xdr:from>
    <xdr:to>
      <xdr:col>12</xdr:col>
      <xdr:colOff>0</xdr:colOff>
      <xdr:row>43</xdr:row>
      <xdr:rowOff>0</xdr:rowOff>
    </xdr:to>
    <xdr:graphicFrame macro="">
      <xdr:nvGraphicFramePr>
        <xdr:cNvPr id="3" name="Chart 2">
          <a:extLst>
            <a:ext uri="{FF2B5EF4-FFF2-40B4-BE49-F238E27FC236}">
              <a16:creationId xmlns:a16="http://schemas.microsoft.com/office/drawing/2014/main" id="{2185A8EB-BBF2-4500-B7E3-DDD061781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9</xdr:row>
      <xdr:rowOff>0</xdr:rowOff>
    </xdr:from>
    <xdr:to>
      <xdr:col>4</xdr:col>
      <xdr:colOff>1</xdr:colOff>
      <xdr:row>22</xdr:row>
      <xdr:rowOff>0</xdr:rowOff>
    </xdr:to>
    <xdr:graphicFrame macro="">
      <xdr:nvGraphicFramePr>
        <xdr:cNvPr id="2" name="Chart 1">
          <a:extLst>
            <a:ext uri="{FF2B5EF4-FFF2-40B4-BE49-F238E27FC236}">
              <a16:creationId xmlns:a16="http://schemas.microsoft.com/office/drawing/2014/main" id="{825137FF-5476-4D9C-AD4E-9FBDCE016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9</xdr:row>
      <xdr:rowOff>0</xdr:rowOff>
    </xdr:from>
    <xdr:to>
      <xdr:col>12</xdr:col>
      <xdr:colOff>0</xdr:colOff>
      <xdr:row>22</xdr:row>
      <xdr:rowOff>0</xdr:rowOff>
    </xdr:to>
    <xdr:graphicFrame macro="">
      <xdr:nvGraphicFramePr>
        <xdr:cNvPr id="3" name="Chart 2">
          <a:extLst>
            <a:ext uri="{FF2B5EF4-FFF2-40B4-BE49-F238E27FC236}">
              <a16:creationId xmlns:a16="http://schemas.microsoft.com/office/drawing/2014/main" id="{18501964-02C1-4826-B953-8F2F1E6AC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0</xdr:rowOff>
    </xdr:from>
    <xdr:to>
      <xdr:col>16</xdr:col>
      <xdr:colOff>0</xdr:colOff>
      <xdr:row>15</xdr:row>
      <xdr:rowOff>76200</xdr:rowOff>
    </xdr:to>
    <xdr:graphicFrame macro="">
      <xdr:nvGraphicFramePr>
        <xdr:cNvPr id="2" name="Chart 1">
          <a:extLst>
            <a:ext uri="{FF2B5EF4-FFF2-40B4-BE49-F238E27FC236}">
              <a16:creationId xmlns:a16="http://schemas.microsoft.com/office/drawing/2014/main" id="{33242CAA-D2B2-4AAB-BD71-1004E49A1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0</xdr:rowOff>
    </xdr:from>
    <xdr:to>
      <xdr:col>21</xdr:col>
      <xdr:colOff>0</xdr:colOff>
      <xdr:row>16</xdr:row>
      <xdr:rowOff>0</xdr:rowOff>
    </xdr:to>
    <xdr:graphicFrame macro="">
      <xdr:nvGraphicFramePr>
        <xdr:cNvPr id="2" name="Chart 1">
          <a:extLst>
            <a:ext uri="{FF2B5EF4-FFF2-40B4-BE49-F238E27FC236}">
              <a16:creationId xmlns:a16="http://schemas.microsoft.com/office/drawing/2014/main" id="{CEF18ED2-6EC0-44E4-A1AA-A94CE142D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1</xdr:row>
      <xdr:rowOff>0</xdr:rowOff>
    </xdr:from>
    <xdr:to>
      <xdr:col>19</xdr:col>
      <xdr:colOff>0</xdr:colOff>
      <xdr:row>16</xdr:row>
      <xdr:rowOff>0</xdr:rowOff>
    </xdr:to>
    <xdr:graphicFrame macro="">
      <xdr:nvGraphicFramePr>
        <xdr:cNvPr id="2" name="Chart 1">
          <a:extLst>
            <a:ext uri="{FF2B5EF4-FFF2-40B4-BE49-F238E27FC236}">
              <a16:creationId xmlns:a16="http://schemas.microsoft.com/office/drawing/2014/main" id="{091E1F72-50A5-4C31-85A0-2D73A792A0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 Mahajan" refreshedDate="43354.988956018518" createdVersion="3" refreshedVersion="6" minRefreshableVersion="3" recordCount="7" xr:uid="{FE5F183B-4E19-4003-A4A2-9E48D99F3351}">
  <cacheSource type="worksheet">
    <worksheetSource ref="A1:V8" sheet="Computers"/>
  </cacheSource>
  <cacheFields count="22">
    <cacheField name="Name" numFmtId="0">
      <sharedItems/>
    </cacheField>
    <cacheField name="DNSHostName" numFmtId="0">
      <sharedItems/>
    </cacheField>
    <cacheField name="Enabled" numFmtId="0">
      <sharedItems/>
    </cacheField>
    <cacheField name="IPv4Address" numFmtId="0">
      <sharedItems/>
    </cacheField>
    <cacheField name="Operating System" numFmtId="0">
      <sharedItems count="6">
        <s v="Windows Server 2016 Datacenter Evaluation 10.0 (14393)"/>
        <s v="Windows Server 2016 Standard Evaluation 10.0 (14393)"/>
        <s v="Windows 10 Pro 10.0 (10240)"/>
        <s v="Windows 10 Enterprise Evaluation 10.0 (16299)"/>
        <s v="Windows 7 Professional N Service Pack 1 6.1 (7601)"/>
        <s v="Windows 8.1 Pro 6.3 (9600)"/>
      </sharedItems>
    </cacheField>
    <cacheField name="Logon Age (days)" numFmtId="0">
      <sharedItems containsSemiMixedTypes="0" containsString="0" containsNumber="1" containsInteger="1" minValue="0" maxValue="163"/>
    </cacheField>
    <cacheField name="Password Age (days)" numFmtId="0">
      <sharedItems containsSemiMixedTypes="0" containsString="0" containsNumber="1" containsInteger="1" minValue="16" maxValue="163"/>
    </cacheField>
    <cacheField name="Dormant (&gt; 90 days)" numFmtId="0">
      <sharedItems/>
    </cacheField>
    <cacheField name="Password Age (&gt; 30 days)" numFmtId="0">
      <sharedItems/>
    </cacheField>
    <cacheField name="Delegation Type" numFmtId="0">
      <sharedItems containsBlank="1"/>
    </cacheField>
    <cacheField name="Delegation Protocol" numFmtId="0">
      <sharedItems containsBlank="1"/>
    </cacheField>
    <cacheField name="Delegation Services" numFmtId="0">
      <sharedItems containsBlank="1"/>
    </cacheField>
    <cacheField name="UserName" numFmtId="0">
      <sharedItems/>
    </cacheField>
    <cacheField name="Primary Group ID" numFmtId="0">
      <sharedItems containsSemiMixedTypes="0" containsString="0" containsNumber="1" containsInteger="1" minValue="515" maxValue="516"/>
    </cacheField>
    <cacheField name="SID" numFmtId="0">
      <sharedItems/>
    </cacheField>
    <cacheField name="SIDHistory" numFmtId="0">
      <sharedItems containsBlank="1"/>
    </cacheField>
    <cacheField name="Description" numFmtId="0">
      <sharedItems containsBlank="1"/>
    </cacheField>
    <cacheField name="Last Logon Date" numFmtId="22">
      <sharedItems containsSemiMixedTypes="0" containsNonDate="0" containsDate="1" containsString="0" minDate="2018-03-18T18:08:05" maxDate="2018-08-28T22:32:49"/>
    </cacheField>
    <cacheField name="Password LastSet" numFmtId="22">
      <sharedItems containsSemiMixedTypes="0" containsNonDate="0" containsDate="1" containsString="0" minDate="2018-03-18T18:08:05" maxDate="2018-08-12T05:14:22"/>
    </cacheField>
    <cacheField name="whenCreated" numFmtId="22">
      <sharedItems containsSemiMixedTypes="0" containsNonDate="0" containsDate="1" containsString="0" minDate="2018-03-16T17:22:29" maxDate="2018-07-11T19:49:58"/>
    </cacheField>
    <cacheField name="whenChanged" numFmtId="22">
      <sharedItems containsSemiMixedTypes="0" containsNonDate="0" containsDate="1" containsString="0" minDate="2018-08-08T18:11:12" maxDate="2018-08-28T22:32:49"/>
    </cacheField>
    <cacheField name="Distinguished Nam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 Mahajan" refreshedDate="43354.98897395833" createdVersion="3" refreshedVersion="6" minRefreshableVersion="3" recordCount="22" xr:uid="{0A281B4D-3D54-4E97-8BB5-1B78690F71BE}">
  <cacheSource type="worksheet">
    <worksheetSource ref="A1:C23" sheet="Computer SPNs"/>
  </cacheSource>
  <cacheFields count="3">
    <cacheField name="Name" numFmtId="0">
      <sharedItems/>
    </cacheField>
    <cacheField name="Service" numFmtId="0">
      <sharedItems count="10">
        <s v="Dfsr-12F9A27C-BF97-4787-9364-D31B6C55EB04"/>
        <s v="ldap"/>
        <s v="DNS"/>
        <s v="GC"/>
        <s v="RestrictedKrbHost"/>
        <s v="RPC"/>
        <s v="HOST"/>
        <s v="E3514235-4B06-11D1-AB04-00C04FC2DCD2"/>
        <s v="WSMAN"/>
        <s v="TERMSRV"/>
      </sharedItems>
    </cacheField>
    <cacheField name="Host"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 Mahajan" refreshedDate="43354.988981712966" createdVersion="3" refreshedVersion="6" minRefreshableVersion="3" recordCount="38" xr:uid="{B16FDAF6-4416-4F27-9395-D5598378E46C}">
  <cacheSource type="worksheet">
    <worksheetSource ref="A1:D39" sheet="Group Members"/>
  </cacheSource>
  <cacheFields count="4">
    <cacheField name="Group Name" numFmtId="0">
      <sharedItems count="20">
        <s v="Account Operators"/>
        <s v="Administrators"/>
        <s v="Backup Operators"/>
        <s v="Cert Publishers"/>
        <s v="Cryptographic Operators"/>
        <s v="Denied RODC Password Replication Group"/>
        <s v="DnsAdmins"/>
        <s v="Domain Admins"/>
        <s v="Enterprise Admins"/>
        <s v="Enterprise Key Admins"/>
        <s v="Group Policy Creator Owners"/>
        <s v="Guests"/>
        <s v="Incoming Forest Trust Builders"/>
        <s v="Network Configuration Operators"/>
        <s v="Print Operators"/>
        <s v="Schema Admins"/>
        <s v="Server Operators"/>
        <s v="System Managed Accounts Group"/>
        <s v="Users"/>
        <s v="Workstation Admins"/>
      </sharedItems>
    </cacheField>
    <cacheField name="Member UserName" numFmtId="0">
      <sharedItems/>
    </cacheField>
    <cacheField name="Member Name" numFmtId="0">
      <sharedItems/>
    </cacheField>
    <cacheField name="AccountType" numFmtId="0">
      <sharedItems count="2">
        <s v="user"/>
        <s v="group"/>
      </sharedItems>
    </cacheField>
  </cacheFields>
  <extLst>
    <ext xmlns:x14="http://schemas.microsoft.com/office/spreadsheetml/2009/9/main" uri="{725AE2AE-9491-48be-B2B4-4EB974FC3084}">
      <x14:pivotCacheDefinition pivotCacheId="48491951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 Mahajan" refreshedDate="43354.988996064814" createdVersion="3" refreshedVersion="6" minRefreshableVersion="3" recordCount="7" xr:uid="{41CAC974-7E2D-40CE-B2E3-521ED1A0FB5B}">
  <cacheSource type="worksheet">
    <worksheetSource ref="A1:V8" sheet="Computers"/>
  </cacheSource>
  <cacheFields count="22">
    <cacheField name="Name" numFmtId="0">
      <sharedItems/>
    </cacheField>
    <cacheField name="DNSHostName" numFmtId="0">
      <sharedItems/>
    </cacheField>
    <cacheField name="Enabled" numFmtId="0">
      <sharedItems count="1">
        <b v="1"/>
      </sharedItems>
    </cacheField>
    <cacheField name="IPv4Address" numFmtId="0">
      <sharedItems/>
    </cacheField>
    <cacheField name="Operating System" numFmtId="0">
      <sharedItems/>
    </cacheField>
    <cacheField name="Logon Age (days)" numFmtId="0">
      <sharedItems containsSemiMixedTypes="0" containsString="0" containsNumber="1" containsInteger="1" minValue="0" maxValue="163"/>
    </cacheField>
    <cacheField name="Password Age (days)" numFmtId="0">
      <sharedItems containsSemiMixedTypes="0" containsString="0" containsNumber="1" containsInteger="1" minValue="16" maxValue="163"/>
    </cacheField>
    <cacheField name="Dormant (&gt; 90 days)" numFmtId="0">
      <sharedItems/>
    </cacheField>
    <cacheField name="Password Age (&gt; 30 days)" numFmtId="0">
      <sharedItems/>
    </cacheField>
    <cacheField name="Delegation Type" numFmtId="0">
      <sharedItems containsBlank="1"/>
    </cacheField>
    <cacheField name="Delegation Protocol" numFmtId="0">
      <sharedItems containsBlank="1"/>
    </cacheField>
    <cacheField name="Delegation Services" numFmtId="0">
      <sharedItems containsBlank="1"/>
    </cacheField>
    <cacheField name="UserName" numFmtId="0">
      <sharedItems/>
    </cacheField>
    <cacheField name="Primary Group ID" numFmtId="0">
      <sharedItems containsSemiMixedTypes="0" containsString="0" containsNumber="1" containsInteger="1" minValue="515" maxValue="516"/>
    </cacheField>
    <cacheField name="SID" numFmtId="0">
      <sharedItems/>
    </cacheField>
    <cacheField name="SIDHistory" numFmtId="0">
      <sharedItems containsBlank="1"/>
    </cacheField>
    <cacheField name="Description" numFmtId="0">
      <sharedItems containsBlank="1"/>
    </cacheField>
    <cacheField name="Last Logon Date" numFmtId="22">
      <sharedItems containsSemiMixedTypes="0" containsNonDate="0" containsDate="1" containsString="0" minDate="2018-03-18T18:08:05" maxDate="2018-08-28T22:32:49"/>
    </cacheField>
    <cacheField name="Password LastSet" numFmtId="22">
      <sharedItems containsSemiMixedTypes="0" containsNonDate="0" containsDate="1" containsString="0" minDate="2018-03-18T18:08:05" maxDate="2018-08-12T05:14:22"/>
    </cacheField>
    <cacheField name="whenCreated" numFmtId="22">
      <sharedItems containsSemiMixedTypes="0" containsNonDate="0" containsDate="1" containsString="0" minDate="2018-03-16T17:22:29" maxDate="2018-07-11T19:49:58"/>
    </cacheField>
    <cacheField name="whenChanged" numFmtId="22">
      <sharedItems containsSemiMixedTypes="0" containsNonDate="0" containsDate="1" containsString="0" minDate="2018-08-08T18:11:12" maxDate="2018-08-28T22:32:49"/>
    </cacheField>
    <cacheField name="Distinguished Name"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 Mahajan" refreshedDate="43354.989023032409" createdVersion="3" refreshedVersion="6" minRefreshableVersion="3" recordCount="19" xr:uid="{0EECD628-861C-4769-9F62-CCEFCD15DADF}">
  <cacheSource type="worksheet">
    <worksheetSource ref="A1:AQ20" sheet="Users"/>
  </cacheSource>
  <cacheFields count="43">
    <cacheField name="UserName" numFmtId="0">
      <sharedItems/>
    </cacheField>
    <cacheField name="Name" numFmtId="0">
      <sharedItems/>
    </cacheField>
    <cacheField name="Enabled" numFmtId="0">
      <sharedItems count="2">
        <b v="1"/>
        <b v="0"/>
      </sharedItems>
    </cacheField>
    <cacheField name="Must Change Password at Logon" numFmtId="0">
      <sharedItems/>
    </cacheField>
    <cacheField name="Cannot Change Password" numFmtId="0">
      <sharedItems/>
    </cacheField>
    <cacheField name="Password Never Expires" numFmtId="0">
      <sharedItems/>
    </cacheField>
    <cacheField name="Reversible Password Encryption" numFmtId="0">
      <sharedItems/>
    </cacheField>
    <cacheField name="Smartcard Logon Required" numFmtId="0">
      <sharedItems/>
    </cacheField>
    <cacheField name="Delegation Permitted" numFmtId="0">
      <sharedItems/>
    </cacheField>
    <cacheField name="Kerberos DES Only" numFmtId="0">
      <sharedItems/>
    </cacheField>
    <cacheField name="Kerberos RC4" numFmtId="0">
      <sharedItems containsBlank="1"/>
    </cacheField>
    <cacheField name="Kerberos AES-128bit" numFmtId="0">
      <sharedItems containsBlank="1"/>
    </cacheField>
    <cacheField name="Kerberos AES-256bit" numFmtId="0">
      <sharedItems containsBlank="1"/>
    </cacheField>
    <cacheField name="Does Not Require Pre Auth" numFmtId="0">
      <sharedItems/>
    </cacheField>
    <cacheField name="Never Logged in" numFmtId="0">
      <sharedItems/>
    </cacheField>
    <cacheField name="Logon Age (days)" numFmtId="0">
      <sharedItems containsString="0" containsBlank="1" containsNumber="1" containsInteger="1" minValue="0" maxValue="26"/>
    </cacheField>
    <cacheField name="Password Age (days)" numFmtId="0">
      <sharedItems containsString="0" containsBlank="1" containsNumber="1" containsInteger="1" minValue="12" maxValue="165"/>
    </cacheField>
    <cacheField name="Dormant (&gt; 90 days)" numFmtId="0">
      <sharedItems/>
    </cacheField>
    <cacheField name="Password Age (&gt; 42 days)" numFmtId="0">
      <sharedItems/>
    </cacheField>
    <cacheField name="Account Locked Out" numFmtId="0">
      <sharedItems/>
    </cacheField>
    <cacheField name="Password Expired" numFmtId="0">
      <sharedItems/>
    </cacheField>
    <cacheField name="Password Not Required" numFmtId="0">
      <sharedItems/>
    </cacheField>
    <cacheField name="Delegation Type" numFmtId="0">
      <sharedItems containsBlank="1"/>
    </cacheField>
    <cacheField name="Delegation Protocol" numFmtId="0">
      <sharedItems containsBlank="1"/>
    </cacheField>
    <cacheField name="Delegation Services" numFmtId="0">
      <sharedItems containsBlank="1"/>
    </cacheField>
    <cacheField name="Logon Workstations" numFmtId="0">
      <sharedItems containsBlank="1"/>
    </cacheField>
    <cacheField name="AdminCount" numFmtId="0">
      <sharedItems containsString="0" containsBlank="1" containsNumber="1" containsInteger="1" minValue="1" maxValue="1"/>
    </cacheField>
    <cacheField name="Primary GroupID" numFmtId="0">
      <sharedItems containsSemiMixedTypes="0" containsString="0" containsNumber="1" containsInteger="1" minValue="512" maxValue="519"/>
    </cacheField>
    <cacheField name="SID" numFmtId="0">
      <sharedItems/>
    </cacheField>
    <cacheField name="SIDHistory" numFmtId="0">
      <sharedItems containsBlank="1"/>
    </cacheField>
    <cacheField name="Description" numFmtId="0">
      <sharedItems containsBlank="1"/>
    </cacheField>
    <cacheField name="Last Logon Date" numFmtId="0">
      <sharedItems containsNonDate="0" containsDate="1" containsString="0" containsBlank="1" minDate="2018-08-02T16:29:59" maxDate="2018-08-28T22:34:37"/>
    </cacheField>
    <cacheField name="Password LastSet" numFmtId="0">
      <sharedItems containsNonDate="0" containsDate="1" containsString="0" containsBlank="1" minDate="2018-03-16T17:22:29" maxDate="2018-08-16T03:27:57"/>
    </cacheField>
    <cacheField name="Account Expiration Date" numFmtId="0">
      <sharedItems containsNonDate="0" containsDate="1" containsString="0" containsBlank="1" minDate="2018-05-16T00:00:00" maxDate="2018-08-14T00:00:00"/>
    </cacheField>
    <cacheField name="Account Expiration (days)" numFmtId="0">
      <sharedItems containsString="0" containsBlank="1" containsNumber="1" containsInteger="1" minValue="-104" maxValue="-15"/>
    </cacheField>
    <cacheField name="Email" numFmtId="0">
      <sharedItems containsBlank="1"/>
    </cacheField>
    <cacheField name="HomeDirectory" numFmtId="0">
      <sharedItems containsBlank="1"/>
    </cacheField>
    <cacheField name="ProfilePath" numFmtId="0">
      <sharedItems containsBlank="1"/>
    </cacheField>
    <cacheField name="ScriptPath" numFmtId="0">
      <sharedItems containsBlank="1"/>
    </cacheField>
    <cacheField name="whenCreated" numFmtId="22">
      <sharedItems containsSemiMixedTypes="0" containsNonDate="0" containsDate="1" containsString="0" minDate="2018-03-16T17:21:13" maxDate="2018-03-21T17:48:25"/>
    </cacheField>
    <cacheField name="whenChanged" numFmtId="22">
      <sharedItems containsSemiMixedTypes="0" containsNonDate="0" containsDate="1" containsString="0" minDate="2018-03-16T17:21:13" maxDate="2018-08-28T22:34:37"/>
    </cacheField>
    <cacheField name="DistinguishedName" numFmtId="0">
      <sharedItems/>
    </cacheField>
    <cacheField name="Canonical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s v="DC1"/>
    <s v="DC1.sos.labs"/>
    <b v="1"/>
    <s v="192.168.9.10"/>
    <x v="0"/>
    <n v="0"/>
    <n v="26"/>
    <b v="0"/>
    <b v="0"/>
    <m/>
    <m/>
    <m/>
    <s v="DC1$"/>
    <n v="516"/>
    <s v="S-1-5-21-2872888145-3513486857-3924934394-1000"/>
    <m/>
    <m/>
    <d v="2018-08-28T22:32:49"/>
    <d v="2018-08-02T16:24:06"/>
    <d v="2018-03-16T17:22:29"/>
    <d v="2018-08-28T22:32:49"/>
    <s v="CN=DC1,OU=Domain Controllers,DC=sos,DC=labs"/>
  </r>
  <r>
    <s v="WEV"/>
    <s v="WEV.sos.labs"/>
    <b v="1"/>
    <s v="192.168.9.102"/>
    <x v="1"/>
    <n v="19"/>
    <n v="16"/>
    <b v="0"/>
    <b v="0"/>
    <m/>
    <m/>
    <m/>
    <s v="WEV$"/>
    <n v="515"/>
    <s v="S-1-5-21-2872888145-3513486857-3924934394-1128"/>
    <m/>
    <m/>
    <d v="2018-08-09T07:20:14"/>
    <d v="2018-08-12T05:14:22"/>
    <d v="2018-07-11T19:49:58"/>
    <d v="2018-08-12T05:14:22"/>
    <s v="CN=WEV,CN=Computers,DC=sos,DC=labs"/>
  </r>
  <r>
    <s v="WIN10"/>
    <s v="Win10.sos.labs"/>
    <b v="1"/>
    <s v="192.168.9.101"/>
    <x v="2"/>
    <n v="144"/>
    <n v="144"/>
    <b v="1"/>
    <b v="1"/>
    <s v="Unconstrained"/>
    <s v="Kerberos"/>
    <s v="Any"/>
    <s v="WIN10$"/>
    <n v="515"/>
    <s v="S-1-5-21-2872888145-3513486857-3924934394-1126"/>
    <m/>
    <s v="Unconstrained Delegation"/>
    <d v="2018-04-05T23:53:48"/>
    <d v="2018-04-05T23:53:48"/>
    <d v="2018-04-05T23:53:48"/>
    <d v="2018-08-08T18:59:20"/>
    <s v="CN=WIN10,OU=Workstations,DC=sos,DC=labs"/>
  </r>
  <r>
    <s v="WIN10X64"/>
    <s v="Win10x64.sos.labs"/>
    <b v="1"/>
    <s v="192.168.9.104"/>
    <x v="3"/>
    <n v="152"/>
    <n v="152"/>
    <b v="1"/>
    <b v="1"/>
    <s v="Constrained"/>
    <s v="Any"/>
    <s v="www/DC1.sos.labs/sos.labs,www/DC1.sos.labs,www/DC1,www/DC1.sos.labs/sos,www/DC1/sos,cifs/Win8-1x64.sos.labs,cifs/WIN8-1X64"/>
    <s v="WIN10X64$"/>
    <n v="515"/>
    <s v="S-1-5-21-2872888145-3513486857-3924934394-1125"/>
    <s v="S-1-5-21-2872888145-3513486857-3924934394-1000,S-1-5-21-2872888145-3513486857-3924934394-1126"/>
    <s v="Constrained Delegation, Any and SIDHistory"/>
    <d v="2018-03-28T23:29:04"/>
    <d v="2018-03-28T23:29:03"/>
    <d v="2018-03-28T23:29:03"/>
    <d v="2018-08-08T18:58:21"/>
    <s v="CN=WIN10X64,OU=Workstations,DC=sos,DC=labs"/>
  </r>
  <r>
    <s v="WIN7X64-OFFICE"/>
    <s v="WIN7X64-OFFICE.sos.labs"/>
    <b v="1"/>
    <s v="192.168.9.103"/>
    <x v="4"/>
    <n v="12"/>
    <n v="42"/>
    <b v="0"/>
    <b v="1"/>
    <m/>
    <m/>
    <m/>
    <s v="WIN7X64-OFFICE$"/>
    <n v="515"/>
    <s v="S-1-5-21-2872888145-3513486857-3924934394-1117"/>
    <m/>
    <m/>
    <d v="2018-08-16T11:05:48"/>
    <d v="2018-07-17T14:29:22"/>
    <d v="2018-03-18T17:56:38"/>
    <d v="2018-08-16T11:05:48"/>
    <s v="CN=WIN7X64-OFFICE,OU=Workstations,DC=sos,DC=labs"/>
  </r>
  <r>
    <s v="WIN7X86"/>
    <s v="WIN7X86.sos.labs"/>
    <b v="1"/>
    <s v="192.168.9.101"/>
    <x v="4"/>
    <n v="20"/>
    <n v="20"/>
    <b v="0"/>
    <b v="0"/>
    <m/>
    <m/>
    <m/>
    <s v="WIN7X86$"/>
    <n v="515"/>
    <s v="S-1-5-21-2872888145-3513486857-3924934394-1116"/>
    <m/>
    <m/>
    <d v="2018-08-08T18:11:10"/>
    <d v="2018-08-08T18:11:10"/>
    <d v="2018-03-18T17:32:30"/>
    <d v="2018-08-08T18:11:12"/>
    <s v="CN=WIN7X86,OU=Workstations,DC=sos,DC=labs"/>
  </r>
  <r>
    <s v="WIN8-1X64"/>
    <s v="Win8-1x64.sos.labs"/>
    <b v="1"/>
    <s v="192.168.9.103"/>
    <x v="5"/>
    <n v="163"/>
    <n v="163"/>
    <b v="1"/>
    <b v="1"/>
    <s v="Constrained"/>
    <s v="Kerberos"/>
    <s v="http/DC1.sos.labs/sos.labs,http/DC1.sos.labs,http/DC1,http/DC1.sos.labs/sos,http/DC1/sos"/>
    <s v="WIN8-1X64$"/>
    <n v="515"/>
    <s v="S-1-5-21-2872888145-3513486857-3924934394-1118"/>
    <m/>
    <s v="Constrained Delegation, Kerberos"/>
    <d v="2018-03-18T18:08:05"/>
    <d v="2018-03-18T18:08:05"/>
    <d v="2018-03-18T18:08:05"/>
    <d v="2018-08-08T18:56:45"/>
    <s v="CN=WIN8-1X64,OU=Workstations,DC=sos,DC=lab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DC1"/>
    <x v="0"/>
    <s v="DC1.sos.labs"/>
  </r>
  <r>
    <s v="DC1"/>
    <x v="1"/>
    <s v="DC1.sos.labs,DC1,4d55de11-5a60-4d67-9523-0607a687be7e._msdcs.sos.labs"/>
  </r>
  <r>
    <s v="DC1"/>
    <x v="2"/>
    <s v="DC1.sos.labs"/>
  </r>
  <r>
    <s v="DC1"/>
    <x v="3"/>
    <s v="DC1.sos.labs"/>
  </r>
  <r>
    <s v="DC1"/>
    <x v="4"/>
    <s v="DC1.sos.labs,DC1"/>
  </r>
  <r>
    <s v="DC1"/>
    <x v="5"/>
    <s v="4d55de11-5a60-4d67-9523-0607a687be7e._msdcs.sos.labs"/>
  </r>
  <r>
    <s v="DC1"/>
    <x v="6"/>
    <s v="DC1,DC1.sos.labs"/>
  </r>
  <r>
    <s v="DC1"/>
    <x v="7"/>
    <s v="4d55de11-5a60-4d67-9523-0607a687be7e"/>
  </r>
  <r>
    <s v="WEV"/>
    <x v="8"/>
    <s v="WEV,WEV.sos.labs"/>
  </r>
  <r>
    <s v="WEV"/>
    <x v="4"/>
    <s v="WEV,WEV.sos.labs"/>
  </r>
  <r>
    <s v="WEV"/>
    <x v="6"/>
    <s v="WEV,WEV.sos.labs"/>
  </r>
  <r>
    <s v="WIN10"/>
    <x v="4"/>
    <s v="WIN10,Win10.sos.labs"/>
  </r>
  <r>
    <s v="WIN10"/>
    <x v="6"/>
    <s v="WIN10,Win10.sos.labs"/>
  </r>
  <r>
    <s v="WIN10X64"/>
    <x v="4"/>
    <s v="WIN10X64,Win10x64.sos.labs"/>
  </r>
  <r>
    <s v="WIN10X64"/>
    <x v="6"/>
    <s v="WIN10X64,Win10x64.sos.labs"/>
  </r>
  <r>
    <s v="WIN7X64-OFFICE"/>
    <x v="9"/>
    <s v="WIN7X64-OFFICE,Win7x64-Office.sos.labs"/>
  </r>
  <r>
    <s v="WIN7X64-OFFICE"/>
    <x v="4"/>
    <s v="WIN7X64-OFFICE,Win7x64-Office.sos.labs"/>
  </r>
  <r>
    <s v="WIN7X64-OFFICE"/>
    <x v="6"/>
    <s v="WIN7X64-OFFICE,Win7x64-Office.sos.labs"/>
  </r>
  <r>
    <s v="WIN7X86"/>
    <x v="4"/>
    <s v="WIN7X86,WIN7X86.sos.labs"/>
  </r>
  <r>
    <s v="WIN7X86"/>
    <x v="6"/>
    <s v="WIN7X86,WIN7X86.sos.labs"/>
  </r>
  <r>
    <s v="WIN8-1X64"/>
    <x v="4"/>
    <s v="WIN8-1X64,Win8-1x64.sos.labs"/>
  </r>
  <r>
    <s v="WIN8-1X64"/>
    <x v="6"/>
    <s v="WIN8-1X64,Win8-1x64.sos.lab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s v="backdoor"/>
    <s v="Back Door"/>
    <x v="0"/>
  </r>
  <r>
    <x v="1"/>
    <s v="Administrator"/>
    <s v="Administrator"/>
    <x v="0"/>
  </r>
  <r>
    <x v="1"/>
    <s v="-"/>
    <s v="Enterprise Admins"/>
    <x v="1"/>
  </r>
  <r>
    <x v="1"/>
    <s v="-"/>
    <s v="Domain Admins"/>
    <x v="1"/>
  </r>
  <r>
    <x v="1"/>
    <s v="user"/>
    <s v="User"/>
    <x v="0"/>
  </r>
  <r>
    <x v="1"/>
    <s v="dcadmin"/>
    <s v="DC Admin"/>
    <x v="0"/>
  </r>
  <r>
    <x v="1"/>
    <s v="backdoor"/>
    <s v="Back Door"/>
    <x v="0"/>
  </r>
  <r>
    <x v="2"/>
    <s v="bo"/>
    <s v="B O"/>
    <x v="0"/>
  </r>
  <r>
    <x v="2"/>
    <s v="backdoor"/>
    <s v="Back Door"/>
    <x v="0"/>
  </r>
  <r>
    <x v="3"/>
    <s v="cp"/>
    <s v="C P"/>
    <x v="0"/>
  </r>
  <r>
    <x v="3"/>
    <s v="backdoor"/>
    <s v="Back Door"/>
    <x v="0"/>
  </r>
  <r>
    <x v="4"/>
    <s v="co"/>
    <s v="C O"/>
    <x v="0"/>
  </r>
  <r>
    <x v="4"/>
    <s v="backdoor"/>
    <s v="Back Door"/>
    <x v="0"/>
  </r>
  <r>
    <x v="5"/>
    <s v="-"/>
    <s v="Read-only Domain Controllers"/>
    <x v="1"/>
  </r>
  <r>
    <x v="5"/>
    <s v="krbtgt"/>
    <s v="krbtgt"/>
    <x v="0"/>
  </r>
  <r>
    <x v="5"/>
    <s v="-"/>
    <s v="Domain Controllers"/>
    <x v="1"/>
  </r>
  <r>
    <x v="5"/>
    <s v="-"/>
    <s v="Schema Admins"/>
    <x v="1"/>
  </r>
  <r>
    <x v="5"/>
    <s v="-"/>
    <s v="Enterprise Admins"/>
    <x v="1"/>
  </r>
  <r>
    <x v="5"/>
    <s v="-"/>
    <s v="Cert Publishers"/>
    <x v="1"/>
  </r>
  <r>
    <x v="5"/>
    <s v="-"/>
    <s v="Domain Admins"/>
    <x v="1"/>
  </r>
  <r>
    <x v="5"/>
    <s v="-"/>
    <s v="Group Policy Creator Owners"/>
    <x v="1"/>
  </r>
  <r>
    <x v="6"/>
    <s v="backdoor"/>
    <s v="Back Door"/>
    <x v="0"/>
  </r>
  <r>
    <x v="7"/>
    <s v="Administrator"/>
    <s v="Administrator"/>
    <x v="0"/>
  </r>
  <r>
    <x v="8"/>
    <s v="Administrator"/>
    <s v="Administrator"/>
    <x v="0"/>
  </r>
  <r>
    <x v="8"/>
    <s v="backdoor"/>
    <s v="Back Door"/>
    <x v="0"/>
  </r>
  <r>
    <x v="9"/>
    <s v="backdoor"/>
    <s v="Back Door"/>
    <x v="0"/>
  </r>
  <r>
    <x v="10"/>
    <s v="Administrator"/>
    <s v="Administrator"/>
    <x v="0"/>
  </r>
  <r>
    <x v="11"/>
    <s v="Guest"/>
    <s v="Guest"/>
    <x v="0"/>
  </r>
  <r>
    <x v="11"/>
    <s v="-"/>
    <s v="Domain Guests"/>
    <x v="1"/>
  </r>
  <r>
    <x v="12"/>
    <s v="backdoor"/>
    <s v="Back Door"/>
    <x v="0"/>
  </r>
  <r>
    <x v="13"/>
    <s v="backdoor"/>
    <s v="Back Door"/>
    <x v="0"/>
  </r>
  <r>
    <x v="14"/>
    <s v="backdoor"/>
    <s v="Back Door"/>
    <x v="0"/>
  </r>
  <r>
    <x v="15"/>
    <s v="Administrator"/>
    <s v="Administrator"/>
    <x v="0"/>
  </r>
  <r>
    <x v="15"/>
    <s v="backdoor"/>
    <s v="Back Door"/>
    <x v="0"/>
  </r>
  <r>
    <x v="16"/>
    <s v="backdoor"/>
    <s v="Back Door"/>
    <x v="0"/>
  </r>
  <r>
    <x v="17"/>
    <s v="DefaultAccount"/>
    <s v="DefaultAccount"/>
    <x v="0"/>
  </r>
  <r>
    <x v="18"/>
    <s v="-"/>
    <s v="Domain Users"/>
    <x v="1"/>
  </r>
  <r>
    <x v="19"/>
    <s v="user"/>
    <s v="User"/>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s v="DC1"/>
    <s v="DC1.sos.labs"/>
    <x v="0"/>
    <s v="192.168.9.10"/>
    <s v="Windows Server 2016 Datacenter Evaluation 10.0 (14393)"/>
    <n v="0"/>
    <n v="26"/>
    <b v="0"/>
    <b v="0"/>
    <m/>
    <m/>
    <m/>
    <s v="DC1$"/>
    <n v="516"/>
    <s v="S-1-5-21-2872888145-3513486857-3924934394-1000"/>
    <m/>
    <m/>
    <d v="2018-08-28T22:32:49"/>
    <d v="2018-08-02T16:24:06"/>
    <d v="2018-03-16T17:22:29"/>
    <d v="2018-08-28T22:32:49"/>
    <s v="CN=DC1,OU=Domain Controllers,DC=sos,DC=labs"/>
  </r>
  <r>
    <s v="WEV"/>
    <s v="WEV.sos.labs"/>
    <x v="0"/>
    <s v="192.168.9.102"/>
    <s v="Windows Server 2016 Standard Evaluation 10.0 (14393)"/>
    <n v="19"/>
    <n v="16"/>
    <b v="0"/>
    <b v="0"/>
    <m/>
    <m/>
    <m/>
    <s v="WEV$"/>
    <n v="515"/>
    <s v="S-1-5-21-2872888145-3513486857-3924934394-1128"/>
    <m/>
    <m/>
    <d v="2018-08-09T07:20:14"/>
    <d v="2018-08-12T05:14:22"/>
    <d v="2018-07-11T19:49:58"/>
    <d v="2018-08-12T05:14:22"/>
    <s v="CN=WEV,CN=Computers,DC=sos,DC=labs"/>
  </r>
  <r>
    <s v="WIN10"/>
    <s v="Win10.sos.labs"/>
    <x v="0"/>
    <s v="192.168.9.101"/>
    <s v="Windows 10 Pro 10.0 (10240)"/>
    <n v="144"/>
    <n v="144"/>
    <b v="1"/>
    <b v="1"/>
    <s v="Unconstrained"/>
    <s v="Kerberos"/>
    <s v="Any"/>
    <s v="WIN10$"/>
    <n v="515"/>
    <s v="S-1-5-21-2872888145-3513486857-3924934394-1126"/>
    <m/>
    <s v="Unconstrained Delegation"/>
    <d v="2018-04-05T23:53:48"/>
    <d v="2018-04-05T23:53:48"/>
    <d v="2018-04-05T23:53:48"/>
    <d v="2018-08-08T18:59:20"/>
    <s v="CN=WIN10,OU=Workstations,DC=sos,DC=labs"/>
  </r>
  <r>
    <s v="WIN10X64"/>
    <s v="Win10x64.sos.labs"/>
    <x v="0"/>
    <s v="192.168.9.104"/>
    <s v="Windows 10 Enterprise Evaluation 10.0 (16299)"/>
    <n v="152"/>
    <n v="152"/>
    <b v="1"/>
    <b v="1"/>
    <s v="Constrained"/>
    <s v="Any"/>
    <s v="www/DC1.sos.labs/sos.labs,www/DC1.sos.labs,www/DC1,www/DC1.sos.labs/sos,www/DC1/sos,cifs/Win8-1x64.sos.labs,cifs/WIN8-1X64"/>
    <s v="WIN10X64$"/>
    <n v="515"/>
    <s v="S-1-5-21-2872888145-3513486857-3924934394-1125"/>
    <s v="S-1-5-21-2872888145-3513486857-3924934394-1000,S-1-5-21-2872888145-3513486857-3924934394-1126"/>
    <s v="Constrained Delegation, Any and SIDHistory"/>
    <d v="2018-03-28T23:29:04"/>
    <d v="2018-03-28T23:29:03"/>
    <d v="2018-03-28T23:29:03"/>
    <d v="2018-08-08T18:58:21"/>
    <s v="CN=WIN10X64,OU=Workstations,DC=sos,DC=labs"/>
  </r>
  <r>
    <s v="WIN7X64-OFFICE"/>
    <s v="WIN7X64-OFFICE.sos.labs"/>
    <x v="0"/>
    <s v="192.168.9.103"/>
    <s v="Windows 7 Professional N Service Pack 1 6.1 (7601)"/>
    <n v="12"/>
    <n v="42"/>
    <b v="0"/>
    <b v="1"/>
    <m/>
    <m/>
    <m/>
    <s v="WIN7X64-OFFICE$"/>
    <n v="515"/>
    <s v="S-1-5-21-2872888145-3513486857-3924934394-1117"/>
    <m/>
    <m/>
    <d v="2018-08-16T11:05:48"/>
    <d v="2018-07-17T14:29:22"/>
    <d v="2018-03-18T17:56:38"/>
    <d v="2018-08-16T11:05:48"/>
    <s v="CN=WIN7X64-OFFICE,OU=Workstations,DC=sos,DC=labs"/>
  </r>
  <r>
    <s v="WIN7X86"/>
    <s v="WIN7X86.sos.labs"/>
    <x v="0"/>
    <s v="192.168.9.101"/>
    <s v="Windows 7 Professional N Service Pack 1 6.1 (7601)"/>
    <n v="20"/>
    <n v="20"/>
    <b v="0"/>
    <b v="0"/>
    <m/>
    <m/>
    <m/>
    <s v="WIN7X86$"/>
    <n v="515"/>
    <s v="S-1-5-21-2872888145-3513486857-3924934394-1116"/>
    <m/>
    <m/>
    <d v="2018-08-08T18:11:10"/>
    <d v="2018-08-08T18:11:10"/>
    <d v="2018-03-18T17:32:30"/>
    <d v="2018-08-08T18:11:12"/>
    <s v="CN=WIN7X86,OU=Workstations,DC=sos,DC=labs"/>
  </r>
  <r>
    <s v="WIN8-1X64"/>
    <s v="Win8-1x64.sos.labs"/>
    <x v="0"/>
    <s v="192.168.9.103"/>
    <s v="Windows 8.1 Pro 6.3 (9600)"/>
    <n v="163"/>
    <n v="163"/>
    <b v="1"/>
    <b v="1"/>
    <s v="Constrained"/>
    <s v="Kerberos"/>
    <s v="http/DC1.sos.labs/sos.labs,http/DC1.sos.labs,http/DC1,http/DC1.sos.labs/sos,http/DC1/sos"/>
    <s v="WIN8-1X64$"/>
    <n v="515"/>
    <s v="S-1-5-21-2872888145-3513486857-3924934394-1118"/>
    <m/>
    <s v="Constrained Delegation, Kerberos"/>
    <d v="2018-03-18T18:08:05"/>
    <d v="2018-03-18T18:08:05"/>
    <d v="2018-03-18T18:08:05"/>
    <d v="2018-08-08T18:56:45"/>
    <s v="CN=WIN8-1X64,OU=Workstations,DC=sos,DC=labs"/>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s v="Administrator"/>
    <s v="Administrator"/>
    <x v="0"/>
    <b v="0"/>
    <b v="0"/>
    <b v="1"/>
    <b v="0"/>
    <b v="0"/>
    <b v="1"/>
    <b v="0"/>
    <b v="0"/>
    <b v="0"/>
    <b v="1"/>
    <b v="0"/>
    <b v="0"/>
    <n v="0"/>
    <n v="12"/>
    <b v="0"/>
    <b v="0"/>
    <b v="0"/>
    <b v="0"/>
    <b v="0"/>
    <m/>
    <m/>
    <m/>
    <m/>
    <n v="1"/>
    <n v="513"/>
    <s v="S-1-5-21-2872888145-3513486857-3924934394-500"/>
    <m/>
    <s v="Built-in account for administering the computer/domain"/>
    <d v="2018-08-28T22:34:37"/>
    <d v="2018-08-16T03:27:57"/>
    <m/>
    <m/>
    <s v="administrator@sos.labs"/>
    <s v="C:\Users\Administrator"/>
    <s v="\\DC1\Users\Administrators"/>
    <s v="logon.bat"/>
    <d v="2018-03-16T17:21:13"/>
    <d v="2018-08-28T22:34:37"/>
    <s v="CN=Administrator,CN=Users,DC=sos,DC=labs"/>
    <s v="sos.labs/Users/Administrator"/>
  </r>
  <r>
    <s v="backdoor"/>
    <s v="Back Door"/>
    <x v="0"/>
    <b v="0"/>
    <b v="0"/>
    <b v="1"/>
    <b v="0"/>
    <b v="0"/>
    <b v="1"/>
    <b v="0"/>
    <m/>
    <m/>
    <m/>
    <b v="0"/>
    <b v="1"/>
    <m/>
    <n v="160"/>
    <b v="0"/>
    <b v="1"/>
    <b v="0"/>
    <b v="0"/>
    <b v="0"/>
    <m/>
    <m/>
    <m/>
    <m/>
    <n v="1"/>
    <n v="512"/>
    <s v="S-1-5-21-2872888145-3513486857-3924934394-1123"/>
    <s v="S-1-5-21-2872888145-3513486857-3924934394-512"/>
    <s v="Administrator password is P@ssw0rd!"/>
    <m/>
    <d v="2018-03-21T16:45:55"/>
    <d v="2018-08-13T00:00:00"/>
    <n v="-15"/>
    <s v="backdoor@sos.labs"/>
    <m/>
    <m/>
    <m/>
    <d v="2018-03-21T16:45:55"/>
    <d v="2018-08-08T18:59:50"/>
    <s v="CN=Back Door,OU=Priv Accounts,DC=sos,DC=labs"/>
    <s v="sos.labs/Priv Accounts/Back Door"/>
  </r>
  <r>
    <s v="bo"/>
    <s v="B O"/>
    <x v="0"/>
    <b v="0"/>
    <b v="0"/>
    <b v="1"/>
    <b v="0"/>
    <b v="0"/>
    <b v="1"/>
    <b v="0"/>
    <m/>
    <m/>
    <m/>
    <b v="0"/>
    <b v="1"/>
    <m/>
    <n v="160"/>
    <b v="0"/>
    <b v="1"/>
    <b v="0"/>
    <b v="0"/>
    <b v="0"/>
    <m/>
    <m/>
    <m/>
    <m/>
    <n v="1"/>
    <n v="513"/>
    <s v="S-1-5-21-2872888145-3513486857-3924934394-1120"/>
    <m/>
    <m/>
    <m/>
    <d v="2018-03-21T16:43:23"/>
    <d v="2018-06-17T00:00:00"/>
    <n v="-72"/>
    <m/>
    <m/>
    <m/>
    <m/>
    <d v="2018-03-21T16:43:23"/>
    <d v="2018-05-17T19:25:30"/>
    <s v="CN=B O,OU=Priv Accounts,DC=sos,DC=labs"/>
    <s v="sos.labs/Priv Accounts/B O"/>
  </r>
  <r>
    <s v="co"/>
    <s v="C O"/>
    <x v="0"/>
    <b v="0"/>
    <b v="1"/>
    <b v="1"/>
    <b v="0"/>
    <b v="0"/>
    <b v="1"/>
    <b v="0"/>
    <m/>
    <m/>
    <m/>
    <b v="0"/>
    <b v="1"/>
    <m/>
    <n v="160"/>
    <b v="0"/>
    <b v="1"/>
    <b v="0"/>
    <b v="0"/>
    <b v="0"/>
    <m/>
    <m/>
    <m/>
    <s v="DC1"/>
    <m/>
    <n v="513"/>
    <s v="S-1-5-21-2872888145-3513486857-3924934394-1122"/>
    <m/>
    <s v="Log On To configured"/>
    <m/>
    <d v="2018-03-21T16:45:13"/>
    <m/>
    <m/>
    <m/>
    <m/>
    <m/>
    <m/>
    <d v="2018-03-21T16:45:13"/>
    <d v="2018-08-08T19:02:49"/>
    <s v="CN=C O,OU=Priv Accounts,DC=sos,DC=labs"/>
    <s v="sos.labs/Priv Accounts/C O"/>
  </r>
  <r>
    <s v="cp"/>
    <s v="C P"/>
    <x v="0"/>
    <b v="0"/>
    <b v="1"/>
    <b v="1"/>
    <b v="0"/>
    <b v="1"/>
    <b v="1"/>
    <b v="1"/>
    <m/>
    <m/>
    <m/>
    <b v="0"/>
    <b v="1"/>
    <m/>
    <n v="160"/>
    <b v="0"/>
    <b v="1"/>
    <b v="0"/>
    <b v="0"/>
    <b v="0"/>
    <m/>
    <m/>
    <m/>
    <m/>
    <m/>
    <n v="513"/>
    <s v="S-1-5-21-2872888145-3513486857-3924934394-1121"/>
    <m/>
    <m/>
    <m/>
    <d v="2018-03-21T16:44:16"/>
    <m/>
    <m/>
    <m/>
    <m/>
    <m/>
    <m/>
    <d v="2018-03-21T16:44:16"/>
    <d v="2018-08-08T19:01:44"/>
    <s v="CN=C P,OU=Priv Accounts,DC=sos,DC=labs"/>
    <s v="sos.labs/Priv Accounts/C P"/>
  </r>
  <r>
    <s v="da"/>
    <s v="D A"/>
    <x v="0"/>
    <b v="0"/>
    <b v="0"/>
    <b v="1"/>
    <b v="0"/>
    <b v="0"/>
    <b v="0"/>
    <b v="0"/>
    <m/>
    <m/>
    <m/>
    <b v="0"/>
    <b v="0"/>
    <n v="20"/>
    <n v="165"/>
    <b v="0"/>
    <b v="1"/>
    <b v="0"/>
    <b v="0"/>
    <b v="0"/>
    <m/>
    <m/>
    <m/>
    <m/>
    <n v="1"/>
    <n v="512"/>
    <s v="S-1-5-21-2872888145-3513486857-3924934394-1104"/>
    <m/>
    <m/>
    <d v="2018-08-08T17:52:54"/>
    <d v="2018-03-16T17:32:30"/>
    <m/>
    <m/>
    <m/>
    <m/>
    <m/>
    <m/>
    <d v="2018-03-16T17:32:30"/>
    <d v="2018-08-08T19:01:20"/>
    <s v="CN=D A,OU=Priv Accounts,DC=sos,DC=labs"/>
    <s v="sos.labs/Priv Accounts/D A"/>
  </r>
  <r>
    <s v="dcadmin"/>
    <s v="DC Admin"/>
    <x v="0"/>
    <b v="0"/>
    <b v="0"/>
    <b v="1"/>
    <b v="0"/>
    <b v="0"/>
    <b v="1"/>
    <b v="0"/>
    <b v="0"/>
    <b v="1"/>
    <b v="0"/>
    <b v="0"/>
    <b v="1"/>
    <m/>
    <n v="165"/>
    <b v="0"/>
    <b v="1"/>
    <b v="0"/>
    <b v="0"/>
    <b v="0"/>
    <m/>
    <m/>
    <m/>
    <m/>
    <n v="1"/>
    <n v="513"/>
    <s v="S-1-5-21-2872888145-3513486857-3924934394-1103"/>
    <m/>
    <s v="AES128"/>
    <m/>
    <d v="2018-03-16T17:31:38"/>
    <m/>
    <m/>
    <m/>
    <m/>
    <m/>
    <m/>
    <d v="2018-03-16T17:31:38"/>
    <d v="2018-08-08T19:00:59"/>
    <s v="CN=DC Admin,OU=Priv Accounts,DC=sos,DC=labs"/>
    <s v="sos.labs/Priv Accounts/DC Admin"/>
  </r>
  <r>
    <s v="DefaultAccount"/>
    <s v="DefaultAccount"/>
    <x v="1"/>
    <b v="0"/>
    <b v="0"/>
    <b v="1"/>
    <b v="0"/>
    <b v="0"/>
    <b v="1"/>
    <b v="0"/>
    <m/>
    <m/>
    <m/>
    <b v="0"/>
    <b v="1"/>
    <m/>
    <m/>
    <b v="0"/>
    <b v="0"/>
    <b v="0"/>
    <b v="0"/>
    <b v="1"/>
    <m/>
    <m/>
    <m/>
    <m/>
    <m/>
    <n v="513"/>
    <s v="S-1-5-21-2872888145-3513486857-3924934394-503"/>
    <m/>
    <s v="A user account managed by the system."/>
    <m/>
    <m/>
    <m/>
    <m/>
    <m/>
    <m/>
    <m/>
    <m/>
    <d v="2018-03-16T17:21:13"/>
    <d v="2018-03-16T17:21:13"/>
    <s v="CN=DefaultAccount,CN=Users,DC=sos,DC=labs"/>
    <s v="sos.labs/Users/DefaultAccount"/>
  </r>
  <r>
    <s v="ea"/>
    <s v="E A"/>
    <x v="0"/>
    <b v="0"/>
    <b v="0"/>
    <b v="1"/>
    <b v="0"/>
    <b v="0"/>
    <b v="1"/>
    <b v="0"/>
    <b v="0"/>
    <b v="0"/>
    <b v="1"/>
    <b v="0"/>
    <b v="1"/>
    <m/>
    <n v="165"/>
    <b v="0"/>
    <b v="1"/>
    <b v="0"/>
    <b v="0"/>
    <b v="0"/>
    <m/>
    <m/>
    <m/>
    <m/>
    <n v="1"/>
    <n v="519"/>
    <s v="S-1-5-21-2872888145-3513486857-3924934394-1105"/>
    <m/>
    <s v="Enterprise Admin, AES256"/>
    <m/>
    <d v="2018-03-16T18:04:36"/>
    <m/>
    <m/>
    <m/>
    <m/>
    <m/>
    <m/>
    <d v="2018-03-16T18:04:36"/>
    <d v="2018-08-08T19:00:39"/>
    <s v="CN=E A,OU=Priv Accounts,DC=sos,DC=labs"/>
    <s v="sos.labs/Priv Accounts/E A"/>
  </r>
  <r>
    <s v="Guest"/>
    <s v="Guest"/>
    <x v="1"/>
    <b v="0"/>
    <b v="0"/>
    <b v="1"/>
    <b v="0"/>
    <b v="0"/>
    <b v="1"/>
    <b v="0"/>
    <m/>
    <m/>
    <m/>
    <b v="0"/>
    <b v="1"/>
    <m/>
    <m/>
    <b v="0"/>
    <b v="0"/>
    <b v="0"/>
    <b v="0"/>
    <b v="1"/>
    <m/>
    <m/>
    <m/>
    <m/>
    <m/>
    <n v="514"/>
    <s v="S-1-5-21-2872888145-3513486857-3924934394-501"/>
    <m/>
    <s v="Built-in account for guest access to the computer/domain"/>
    <m/>
    <m/>
    <m/>
    <m/>
    <m/>
    <m/>
    <m/>
    <m/>
    <d v="2018-03-16T17:21:13"/>
    <d v="2018-03-16T17:21:13"/>
    <s v="CN=Guest,CN=Users,DC=sos,DC=labs"/>
    <s v="sos.labs/Users/Guest"/>
  </r>
  <r>
    <s v="krbtgt"/>
    <s v="krbtgt"/>
    <x v="1"/>
    <b v="0"/>
    <b v="0"/>
    <b v="0"/>
    <b v="0"/>
    <b v="0"/>
    <b v="1"/>
    <b v="0"/>
    <m/>
    <m/>
    <m/>
    <b v="0"/>
    <b v="1"/>
    <m/>
    <n v="165"/>
    <b v="0"/>
    <b v="1"/>
    <b v="0"/>
    <b v="1"/>
    <b v="0"/>
    <m/>
    <m/>
    <m/>
    <m/>
    <n v="1"/>
    <n v="513"/>
    <s v="S-1-5-21-2872888145-3513486857-3924934394-502"/>
    <m/>
    <s v="Key Distribution Center Service Account"/>
    <m/>
    <d v="2018-03-16T17:22:29"/>
    <m/>
    <m/>
    <m/>
    <m/>
    <m/>
    <m/>
    <d v="2018-03-16T17:22:29"/>
    <d v="2018-03-16T17:37:40"/>
    <s v="CN=krbtgt,CN=Users,DC=sos,DC=labs"/>
    <s v="sos.labs/Users/krbtgt"/>
  </r>
  <r>
    <s v="sshd"/>
    <s v="sshd"/>
    <x v="0"/>
    <b v="0"/>
    <b v="0"/>
    <b v="1"/>
    <b v="0"/>
    <b v="0"/>
    <b v="1"/>
    <b v="0"/>
    <m/>
    <m/>
    <m/>
    <b v="0"/>
    <b v="1"/>
    <m/>
    <n v="160"/>
    <b v="0"/>
    <b v="1"/>
    <b v="0"/>
    <b v="0"/>
    <b v="0"/>
    <m/>
    <m/>
    <m/>
    <m/>
    <m/>
    <n v="513"/>
    <s v="S-1-5-21-2872888145-3513486857-3924934394-1124"/>
    <m/>
    <m/>
    <m/>
    <d v="2018-03-21T17:48:25"/>
    <m/>
    <m/>
    <m/>
    <m/>
    <m/>
    <m/>
    <d v="2018-03-21T17:48:25"/>
    <d v="2018-03-21T17:48:25"/>
    <s v="CN=sshd,CN=Users,DC=sos,DC=labs"/>
    <s v="sos.labs/Users/sshd"/>
  </r>
  <r>
    <s v="user"/>
    <s v="User"/>
    <x v="0"/>
    <b v="0"/>
    <b v="0"/>
    <b v="1"/>
    <b v="0"/>
    <b v="0"/>
    <b v="1"/>
    <b v="0"/>
    <m/>
    <m/>
    <m/>
    <b v="0"/>
    <b v="1"/>
    <m/>
    <n v="89"/>
    <b v="0"/>
    <b v="1"/>
    <b v="0"/>
    <b v="0"/>
    <b v="0"/>
    <s v="Unconstrained"/>
    <s v="Kerberos"/>
    <s v="Any"/>
    <s v="WIN7X86"/>
    <n v="1"/>
    <n v="513"/>
    <s v="S-1-5-21-2872888145-3513486857-3924934394-1115"/>
    <m/>
    <s v="Member of Administrators"/>
    <m/>
    <d v="2018-05-31T12:53:57"/>
    <m/>
    <m/>
    <s v="user@sos.labs"/>
    <m/>
    <m/>
    <m/>
    <d v="2018-03-18T17:24:26"/>
    <d v="2018-08-08T19:03:11"/>
    <s v="CN=User,OU=Lab Users,DC=sos,DC=labs"/>
    <s v="sos.labs/Lab Users/User"/>
  </r>
  <r>
    <s v="user1"/>
    <s v="User 1"/>
    <x v="0"/>
    <b v="0"/>
    <b v="0"/>
    <b v="1"/>
    <b v="0"/>
    <b v="0"/>
    <b v="1"/>
    <b v="0"/>
    <m/>
    <m/>
    <m/>
    <b v="0"/>
    <b v="0"/>
    <n v="26"/>
    <n v="88"/>
    <b v="0"/>
    <b v="1"/>
    <b v="0"/>
    <b v="0"/>
    <b v="0"/>
    <m/>
    <m/>
    <m/>
    <m/>
    <m/>
    <n v="513"/>
    <s v="S-1-5-21-2872888145-3513486857-3924934394-1108"/>
    <m/>
    <s v="Password Never Expires"/>
    <d v="2018-08-02T16:29:59"/>
    <d v="2018-05-31T22:46:06"/>
    <m/>
    <m/>
    <s v="user1@sos.labs"/>
    <m/>
    <m/>
    <m/>
    <d v="2018-03-18T17:19:47"/>
    <d v="2018-08-08T19:03:19"/>
    <s v="CN=User 1,OU=Lab Users,DC=sos,DC=labs"/>
    <s v="sos.labs/Lab Users/User 1"/>
  </r>
  <r>
    <s v="user2"/>
    <s v="User 2"/>
    <x v="0"/>
    <b v="0"/>
    <b v="1"/>
    <b v="0"/>
    <b v="0"/>
    <b v="0"/>
    <b v="1"/>
    <b v="0"/>
    <m/>
    <m/>
    <m/>
    <b v="0"/>
    <b v="0"/>
    <n v="24"/>
    <n v="47"/>
    <b v="0"/>
    <b v="1"/>
    <b v="0"/>
    <b v="1"/>
    <b v="0"/>
    <m/>
    <m/>
    <m/>
    <m/>
    <m/>
    <n v="513"/>
    <s v="S-1-5-21-2872888145-3513486857-3924934394-1109"/>
    <m/>
    <s v="Cannot Change Password"/>
    <d v="2018-08-04T04:10:04"/>
    <d v="2018-07-12T16:49:55"/>
    <m/>
    <m/>
    <s v="user2@sos.labs"/>
    <m/>
    <m/>
    <m/>
    <d v="2018-03-18T17:20:21"/>
    <d v="2018-08-08T19:03:30"/>
    <s v="CN=User 2,OU=Lab Users,DC=sos,DC=labs"/>
    <s v="sos.labs/Lab Users/User 2"/>
  </r>
  <r>
    <s v="user3"/>
    <s v="User 3"/>
    <x v="0"/>
    <b v="1"/>
    <b v="0"/>
    <b v="0"/>
    <b v="0"/>
    <b v="0"/>
    <b v="1"/>
    <b v="0"/>
    <m/>
    <m/>
    <m/>
    <b v="0"/>
    <b v="1"/>
    <m/>
    <m/>
    <b v="0"/>
    <b v="0"/>
    <b v="0"/>
    <b v="1"/>
    <b v="0"/>
    <m/>
    <m/>
    <m/>
    <m/>
    <m/>
    <n v="513"/>
    <s v="S-1-5-21-2872888145-3513486857-3924934394-1110"/>
    <m/>
    <s v="Must Change Password at Next Logon"/>
    <m/>
    <m/>
    <m/>
    <m/>
    <m/>
    <m/>
    <m/>
    <m/>
    <d v="2018-03-18T17:21:24"/>
    <d v="2018-03-18T17:21:39"/>
    <s v="CN=User 3,OU=Lab Users,DC=sos,DC=labs"/>
    <s v="sos.labs/Lab Users/User 3"/>
  </r>
  <r>
    <s v="user4"/>
    <s v="User 4"/>
    <x v="1"/>
    <b v="0"/>
    <b v="0"/>
    <b v="0"/>
    <b v="0"/>
    <b v="0"/>
    <b v="1"/>
    <b v="0"/>
    <m/>
    <m/>
    <m/>
    <b v="0"/>
    <b v="1"/>
    <m/>
    <n v="163"/>
    <b v="0"/>
    <b v="1"/>
    <b v="0"/>
    <b v="1"/>
    <b v="0"/>
    <m/>
    <m/>
    <m/>
    <m/>
    <m/>
    <n v="513"/>
    <s v="S-1-5-21-2872888145-3513486857-3924934394-1111"/>
    <m/>
    <s v="Disabled"/>
    <m/>
    <d v="2018-03-18T17:22:05"/>
    <m/>
    <m/>
    <m/>
    <m/>
    <m/>
    <m/>
    <d v="2018-03-18T17:22:05"/>
    <d v="2018-03-18T17:22:11"/>
    <s v="CN=User 4,OU=Lab Users,DC=sos,DC=labs"/>
    <s v="sos.labs/Lab Users/User 4"/>
  </r>
  <r>
    <s v="user5"/>
    <s v="User 5"/>
    <x v="0"/>
    <b v="0"/>
    <b v="0"/>
    <b v="0"/>
    <b v="1"/>
    <b v="0"/>
    <b v="1"/>
    <b v="0"/>
    <m/>
    <m/>
    <m/>
    <b v="0"/>
    <b v="1"/>
    <m/>
    <n v="163"/>
    <b v="0"/>
    <b v="1"/>
    <b v="0"/>
    <b v="1"/>
    <b v="0"/>
    <m/>
    <m/>
    <m/>
    <m/>
    <m/>
    <n v="513"/>
    <s v="S-1-5-21-2872888145-3513486857-3924934394-1112"/>
    <m/>
    <s v="Store password using Reversible Encryption"/>
    <m/>
    <d v="2018-03-18T17:22:32"/>
    <m/>
    <m/>
    <m/>
    <m/>
    <m/>
    <m/>
    <d v="2018-03-18T17:22:32"/>
    <d v="2018-03-18T17:22:59"/>
    <s v="CN=User 5,OU=Lab Users,DC=sos,DC=labs"/>
    <s v="sos.labs/Lab Users/User 5"/>
  </r>
  <r>
    <s v="user6"/>
    <s v="User 6"/>
    <x v="0"/>
    <b v="0"/>
    <b v="0"/>
    <b v="0"/>
    <b v="0"/>
    <b v="0"/>
    <b v="1"/>
    <b v="0"/>
    <m/>
    <m/>
    <m/>
    <b v="1"/>
    <b v="1"/>
    <m/>
    <n v="163"/>
    <b v="0"/>
    <b v="1"/>
    <b v="0"/>
    <b v="1"/>
    <b v="0"/>
    <m/>
    <m/>
    <m/>
    <m/>
    <m/>
    <n v="513"/>
    <s v="S-1-5-21-2872888145-3513486857-3924934394-1113"/>
    <m/>
    <s v="Do not require Kerberos PreAuth"/>
    <m/>
    <d v="2018-03-18T17:23:18"/>
    <d v="2018-05-16T00:00:00"/>
    <n v="-104"/>
    <m/>
    <m/>
    <m/>
    <m/>
    <d v="2018-03-18T17:23:18"/>
    <d v="2018-05-17T18:41:40"/>
    <s v="CN=User 6,OU=Lab Users,DC=sos,DC=labs"/>
    <s v="sos.labs/Lab Users/User 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392C09-4FF7-4164-BC6C-38CD6EF19BF2}" name="User Status" cacheId="16" applyNumberFormats="0" applyBorderFormats="0" applyFontFormats="0" applyPatternFormats="0" applyAlignmentFormats="0" applyWidthHeightFormats="1" dataCaption="Values" grandTotalCaption="Total" updatedVersion="6" minRefreshableVersion="3" showCalcMbrs="0" useAutoFormatting="1" itemPrintTitles="1" createdVersion="3" indent="0" outline="1" outlineData="1" multipleFieldFilters="0" chartFormat="1" rowHeaderCaption="Type">
  <location ref="A2:C5" firstHeaderRow="0" firstDataRow="1" firstDataCol="1"/>
  <pivotFields count="43">
    <pivotField dataField="1" showAll="0"/>
    <pivotField showAll="0"/>
    <pivotField axis="axisRow" showAll="0">
      <items count="3">
        <item n="Disabled" x="1"/>
        <item n="Enabled"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numFmtId="22" showAll="0"/>
    <pivotField showAll="0"/>
    <pivotField showAll="0"/>
  </pivotFields>
  <rowFields count="1">
    <field x="2"/>
  </rowFields>
  <rowItems count="3">
    <i>
      <x/>
    </i>
    <i>
      <x v="1"/>
    </i>
    <i t="grand">
      <x/>
    </i>
  </rowItems>
  <colFields count="1">
    <field x="-2"/>
  </colFields>
  <colItems count="2">
    <i>
      <x/>
    </i>
    <i i="1">
      <x v="1"/>
    </i>
  </colItems>
  <dataFields count="2">
    <dataField name="Count" fld="0" subtotal="count" baseField="0" baseItem="0"/>
    <dataField name="Percentage" fld="0" subtotal="count" showDataAs="percentOfTotal" baseField="0" baseItem="0" numFmtId="10"/>
  </dataFields>
  <formats count="3">
    <format dxfId="2">
      <pivotArea field="2" type="button" dataOnly="0" labelOnly="1" outline="0" axis="axisRow" fieldPosition="0"/>
    </format>
    <format dxfId="1">
      <pivotArea dataOnly="0" labelOnly="1" outline="0" fieldPosition="0">
        <references count="1">
          <reference field="4294967294" count="1">
            <x v="0"/>
          </reference>
        </references>
      </pivotArea>
    </format>
    <format dxfId="0">
      <pivotArea dataOnly="0" labelOnly="1" outline="0" fieldPosition="0">
        <references count="1">
          <reference field="429496729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6ED1F5-57B1-406A-9B11-16FB7971F890}" name="User Status" cacheId="13" applyNumberFormats="0" applyBorderFormats="0" applyFontFormats="0" applyPatternFormats="0" applyAlignmentFormats="0" applyWidthHeightFormats="1" dataCaption="Values" grandTotalCaption="Total" updatedVersion="6" minRefreshableVersion="3" showCalcMbrs="0" useAutoFormatting="1" itemPrintTitles="1" createdVersion="3" indent="0" outline="1" outlineData="1" multipleFieldFilters="0" chartFormat="1" rowHeaderCaption="Type">
  <location ref="A2:C4" firstHeaderRow="0" firstDataRow="1" firstDataCol="1"/>
  <pivotFields count="22">
    <pivotField showAll="0"/>
    <pivotField showAll="0"/>
    <pivotField axis="axisRow" showAll="0">
      <items count="2">
        <item n="Enabled" x="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22" showAll="0"/>
    <pivotField numFmtId="22" showAll="0"/>
    <pivotField numFmtId="22" showAll="0"/>
    <pivotField numFmtId="22" showAll="0"/>
    <pivotField showAll="0"/>
  </pivotFields>
  <rowFields count="1">
    <field x="2"/>
  </rowFields>
  <rowItems count="2">
    <i>
      <x/>
    </i>
    <i t="grand">
      <x/>
    </i>
  </rowItems>
  <colFields count="1">
    <field x="-2"/>
  </colFields>
  <colItems count="2">
    <i>
      <x/>
    </i>
    <i i="1">
      <x v="1"/>
    </i>
  </colItems>
  <dataFields count="2">
    <dataField name="Count" fld="12" subtotal="count" baseField="0" baseItem="0"/>
    <dataField name="Percentage" fld="12" subtotal="count" showDataAs="percentOfTotal" baseField="0" baseItem="0" numFmtId="10"/>
  </dataFields>
  <formats count="3">
    <format dxfId="5">
      <pivotArea field="2" type="button" dataOnly="0" labelOnly="1" outline="0" axis="axisRow" fieldPosition="0"/>
    </format>
    <format dxfId="4">
      <pivotArea dataOnly="0" labelOnly="1" outline="0" fieldPosition="0">
        <references count="1">
          <reference field="4294967294" count="1">
            <x v="0"/>
          </reference>
        </references>
      </pivotArea>
    </format>
    <format dxfId="3">
      <pivotArea dataOnly="0" labelOnly="1" outline="0" fieldPosition="0">
        <references count="1">
          <reference field="429496729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C8CEC0-F42B-4ECB-BF06-B4D594F473FE}" name="Group Members" cacheId="10"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1" rowHeaderCaption="Group Name">
  <location ref="A3:B16" firstHeaderRow="1" firstDataRow="1" firstDataCol="1" rowPageCount="1" colPageCount="1"/>
  <pivotFields count="4">
    <pivotField axis="axisRow" showAll="0" sortType="descending">
      <items count="21">
        <item x="0"/>
        <item x="1"/>
        <item x="2"/>
        <item x="3"/>
        <item h="1" x="4"/>
        <item h="1" x="5"/>
        <item x="6"/>
        <item x="7"/>
        <item x="8"/>
        <item x="9"/>
        <item h="1" x="10"/>
        <item h="1" x="11"/>
        <item x="12"/>
        <item h="1" x="13"/>
        <item x="14"/>
        <item x="15"/>
        <item x="16"/>
        <item h="1" x="17"/>
        <item h="1" x="18"/>
        <item h="1" x="19"/>
        <item t="default"/>
      </items>
      <autoSortScope>
        <pivotArea dataOnly="0" outline="0" fieldPosition="0">
          <references count="1">
            <reference field="4294967294" count="1" selected="0">
              <x v="0"/>
            </reference>
          </references>
        </pivotArea>
      </autoSortScope>
    </pivotField>
    <pivotField showAll="0"/>
    <pivotField showAll="0"/>
    <pivotField axis="axisPage" dataField="1" showAll="0">
      <items count="3">
        <item x="1"/>
        <item x="0"/>
        <item t="default"/>
      </items>
    </pivotField>
  </pivotFields>
  <rowFields count="1">
    <field x="0"/>
  </rowFields>
  <rowItems count="13">
    <i>
      <x v="1"/>
    </i>
    <i>
      <x v="8"/>
    </i>
    <i>
      <x v="3"/>
    </i>
    <i>
      <x v="2"/>
    </i>
    <i>
      <x v="15"/>
    </i>
    <i>
      <x v="12"/>
    </i>
    <i>
      <x v="9"/>
    </i>
    <i>
      <x v="16"/>
    </i>
    <i>
      <x v="14"/>
    </i>
    <i>
      <x v="6"/>
    </i>
    <i>
      <x/>
    </i>
    <i>
      <x v="7"/>
    </i>
    <i t="grand">
      <x/>
    </i>
  </rowItems>
  <colItems count="1">
    <i/>
  </colItems>
  <pageFields count="1">
    <pageField fld="3" item="1" hier="-1"/>
  </pageFields>
  <dataFields count="1">
    <dataField name="Count (Not-Recursive)" fld="3" subtotal="count" baseField="0" baseItem="0"/>
  </dataFields>
  <formats count="4">
    <format dxfId="9">
      <pivotArea dataOnly="0" labelOnly="1" outline="0" fieldPosition="0">
        <references count="1">
          <reference field="3" count="1">
            <x v="1"/>
          </reference>
        </references>
      </pivotArea>
    </format>
    <format dxfId="8">
      <pivotArea dataOnly="0" labelOnly="1" outline="0" fieldPosition="0">
        <references count="1">
          <reference field="3" count="1">
            <x v="1"/>
          </reference>
        </references>
      </pivotArea>
    </format>
    <format dxfId="7">
      <pivotArea field="0" type="button" dataOnly="0" labelOnly="1" outline="0" axis="axisRow" fieldPosition="0"/>
    </format>
    <format dxfId="6">
      <pivotArea field="0" type="button" dataOnly="0" labelOnly="1" outline="0" axis="axisRow"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59F931-52BA-4C0F-BF9A-F09291558220}" name="Computer SPNs" cacheId="5"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1" rowHeaderCaption="Computer Role">
  <location ref="A1:B12" firstHeaderRow="1" firstDataRow="1" firstDataCol="1"/>
  <pivotFields count="3">
    <pivotField showAll="0"/>
    <pivotField axis="axisRow" dataField="1" showAll="0" sortType="descending">
      <items count="11">
        <item x="0"/>
        <item x="2"/>
        <item x="7"/>
        <item x="3"/>
        <item x="6"/>
        <item x="1"/>
        <item x="4"/>
        <item x="5"/>
        <item x="9"/>
        <item x="8"/>
        <item t="default"/>
      </items>
      <autoSortScope>
        <pivotArea dataOnly="0" outline="0" fieldPosition="0">
          <references count="1">
            <reference field="4294967294" count="1" selected="0">
              <x v="0"/>
            </reference>
          </references>
        </pivotArea>
      </autoSortScope>
    </pivotField>
    <pivotField showAll="0"/>
  </pivotFields>
  <rowFields count="1">
    <field x="1"/>
  </rowFields>
  <rowItems count="11">
    <i>
      <x v="6"/>
    </i>
    <i>
      <x v="4"/>
    </i>
    <i>
      <x v="9"/>
    </i>
    <i>
      <x v="7"/>
    </i>
    <i>
      <x v="1"/>
    </i>
    <i>
      <x v="3"/>
    </i>
    <i>
      <x v="8"/>
    </i>
    <i>
      <x/>
    </i>
    <i>
      <x v="2"/>
    </i>
    <i>
      <x v="5"/>
    </i>
    <i t="grand">
      <x/>
    </i>
  </rowItems>
  <colItems count="1">
    <i/>
  </colItems>
  <dataFields count="1">
    <dataField name="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3857B3-926E-4139-AE4D-9AF0E0CC3A2C}" name="Operating Systems" cacheId="2"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1" rowHeaderCaption="Operating System">
  <location ref="A1:B8" firstHeaderRow="1" firstDataRow="1" firstDataCol="1"/>
  <pivotFields count="22">
    <pivotField showAll="0"/>
    <pivotField showAll="0"/>
    <pivotField showAll="0"/>
    <pivotField showAll="0"/>
    <pivotField axis="axisRow" dataField="1" showAll="0" sortType="descending">
      <items count="7">
        <item x="3"/>
        <item x="2"/>
        <item x="4"/>
        <item x="5"/>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numFmtId="22" showAll="0"/>
    <pivotField numFmtId="22" showAll="0"/>
    <pivotField numFmtId="22" showAll="0"/>
    <pivotField showAll="0"/>
  </pivotFields>
  <rowFields count="1">
    <field x="4"/>
  </rowFields>
  <rowItems count="7">
    <i>
      <x v="2"/>
    </i>
    <i>
      <x v="4"/>
    </i>
    <i>
      <x v="1"/>
    </i>
    <i>
      <x v="5"/>
    </i>
    <i>
      <x/>
    </i>
    <i>
      <x v="3"/>
    </i>
    <i t="grand">
      <x/>
    </i>
  </rowItems>
  <colItems count="1">
    <i/>
  </colItems>
  <dataFields count="1">
    <dataField name="Count"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DD5AB839-DEBE-4210-8E9B-C410E410CE53}" name="Table22" displayName="Table22" ref="A1:AQ20" totalsRowShown="0">
  <autoFilter ref="A1:AQ20" xr:uid="{AA34C9F5-D4EF-48E7-8DF2-32998E7046C7}">
    <filterColumn colId="2">
      <filters>
        <filter val="TRUE"/>
      </filters>
    </filterColumn>
  </autoFilter>
  <sortState ref="A2:AQ20">
    <sortCondition ref="A1"/>
  </sortState>
  <tableColumns count="43">
    <tableColumn id="1" xr3:uid="{D616492F-B49C-42BB-9A5C-00BFBC140BAE}" name="UserName"/>
    <tableColumn id="2" xr3:uid="{2352ABE0-CD38-4582-AA28-1CAE1C8AD82B}" name="Name"/>
    <tableColumn id="3" xr3:uid="{A7A450A8-57FD-430F-AD63-397DF50726DD}" name="Enabled"/>
    <tableColumn id="4" xr3:uid="{57CFF144-AFD2-4A42-8945-206AA89E0511}" name="Must Change Password at Logon"/>
    <tableColumn id="5" xr3:uid="{26070148-2A41-4D4A-A8BB-FB7A371702BF}" name="Cannot Change Password"/>
    <tableColumn id="6" xr3:uid="{E0F2B617-5780-4705-A470-BDB5904AC703}" name="Password Never Expires"/>
    <tableColumn id="7" xr3:uid="{3FB7C804-9A73-401E-8387-6741BD35E714}" name="Reversible Password Encryption"/>
    <tableColumn id="8" xr3:uid="{2A9BE478-08AF-45A9-8382-710FB32CA171}" name="Smartcard Logon Required"/>
    <tableColumn id="9" xr3:uid="{4091320B-72E6-4E0B-84FA-56CB9D0FC1E0}" name="Delegation Permitted"/>
    <tableColumn id="10" xr3:uid="{00646359-F66B-4C3B-843A-EA35997DA7BF}" name="Kerberos DES Only"/>
    <tableColumn id="11" xr3:uid="{D774262C-0F11-45CE-AC68-8B3390171AF7}" name="Kerberos RC4"/>
    <tableColumn id="12" xr3:uid="{C292356B-A8F7-42D5-A8E6-54C119D81BF8}" name="Kerberos AES-128bit"/>
    <tableColumn id="13" xr3:uid="{45066A87-8A43-4857-8391-20E835E43CBC}" name="Kerberos AES-256bit"/>
    <tableColumn id="14" xr3:uid="{9F0A0ED6-50B3-4B7F-8AEE-D1E94A0EF20C}" name="Does Not Require Pre Auth"/>
    <tableColumn id="15" xr3:uid="{8AF8B75F-8D03-4680-BF0B-A4BF08FAD9BF}" name="Never Logged in"/>
    <tableColumn id="16" xr3:uid="{E3FB59A8-41E2-4D17-8A8A-6CF742ED59D8}" name="Logon Age (days)"/>
    <tableColumn id="17" xr3:uid="{5F4AED68-BED4-4C92-9B74-0D4D16AD7B52}" name="Password Age (days)"/>
    <tableColumn id="18" xr3:uid="{69DD5F1C-0FFE-4A82-BD0D-DE7AAB331321}" name="Dormant (&gt; 90 days)"/>
    <tableColumn id="19" xr3:uid="{6E0644E8-A7FE-454B-8B6A-A69E89ECC3BC}" name="Password Age (&gt; 42 days)"/>
    <tableColumn id="20" xr3:uid="{087A4F97-5DC3-4DDE-AB24-92AAEBA5A5E7}" name="Account Locked Out"/>
    <tableColumn id="21" xr3:uid="{35FF7E97-C86F-4B43-B2E5-8C0518405DAF}" name="Password Expired"/>
    <tableColumn id="22" xr3:uid="{2D4C0189-33E6-48BA-BE94-2151D0903049}" name="Password Not Required"/>
    <tableColumn id="23" xr3:uid="{776D5353-6381-429C-9902-39B76AC2D199}" name="Delegation Type"/>
    <tableColumn id="24" xr3:uid="{A8A48146-217C-4CC9-947A-B5895A11313E}" name="Delegation Protocol"/>
    <tableColumn id="25" xr3:uid="{E6281406-A7E4-467E-8FE6-839C1AF446CB}" name="Delegation Services"/>
    <tableColumn id="26" xr3:uid="{CDF5841C-25DF-49BD-B560-984DE17B58C7}" name="Logon Workstations"/>
    <tableColumn id="27" xr3:uid="{6CA9012C-8C56-4BED-B5CA-43F1D9DC0665}" name="AdminCount"/>
    <tableColumn id="28" xr3:uid="{854D7038-AD79-4169-9F88-2681DB0CCBFD}" name="Primary GroupID"/>
    <tableColumn id="29" xr3:uid="{97E2D363-D810-4E8D-BD50-3E9DE4423419}" name="SID"/>
    <tableColumn id="30" xr3:uid="{1B6D6AE9-1C01-47DB-B9C2-5DFC665F5D71}" name="SIDHistory"/>
    <tableColumn id="31" xr3:uid="{8F753EF8-9493-4CF8-B346-D3D84F5E4926}" name="Description"/>
    <tableColumn id="32" xr3:uid="{B9D0565B-F184-4EF6-B361-03C8F9F327E4}" name="Last Logon Date"/>
    <tableColumn id="33" xr3:uid="{F4227ECD-70A2-4266-823E-5853816C3D71}" name="Password LastSet" dataDxfId="12"/>
    <tableColumn id="34" xr3:uid="{A21292EB-A136-43AC-A0A6-81361AC34B44}" name="Account Expiration Date"/>
    <tableColumn id="35" xr3:uid="{DCEA4A09-C081-4836-9A3E-0BEE476220AE}" name="Account Expiration (days)"/>
    <tableColumn id="36" xr3:uid="{2FA1CB5A-E242-4F7C-A9E7-75CCD63EB8D3}" name="Email"/>
    <tableColumn id="37" xr3:uid="{980C244D-C4F0-4219-AB7A-E3B34B8C512F}" name="HomeDirectory"/>
    <tableColumn id="38" xr3:uid="{661D9047-BAA9-4210-9A5D-A0C64A9CE980}" name="ProfilePath"/>
    <tableColumn id="39" xr3:uid="{235D5981-D55C-47DF-8C7B-F50B4974F077}" name="ScriptPath"/>
    <tableColumn id="40" xr3:uid="{0C0363D7-B172-4395-BC39-FBCFE8E8A099}" name="whenCreated" dataDxfId="11"/>
    <tableColumn id="41" xr3:uid="{D39D1DD6-B9C7-4BF9-BBD9-04DA96CE55AB}" name="whenChanged" dataDxfId="10"/>
    <tableColumn id="42" xr3:uid="{ECDF6146-BB85-4E34-BF11-05B89E849BBE}" name="DistinguishedName"/>
    <tableColumn id="43" xr3:uid="{E3C5B4FB-C87D-4276-848F-79D3EDD36843}" name="CanonicalName"/>
  </tableColumns>
  <tableStyleInfo name="TableStyleLight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974ED17-A63E-4B8A-A2DB-0CB2903B7BF9}" name="Table13" displayName="Table13" ref="A1:I7" totalsRowShown="0">
  <autoFilter ref="A1:I7" xr:uid="{88B59736-6344-4383-801B-ECF86F99683E}"/>
  <tableColumns count="9">
    <tableColumn id="1" xr3:uid="{BCE61A2C-9D6B-4925-864B-4260C2E2A0DD}" name="Distinguished Name"/>
    <tableColumn id="2" xr3:uid="{4E695AF5-5098-4C13-BF2D-598CA27B3FC0}" name="Name"/>
    <tableColumn id="3" xr3:uid="{7AE0C174-47AB-4443-8052-9474B58CBE73}" name="whenCreated" dataDxfId="23"/>
    <tableColumn id="4" xr3:uid="{DBCDBA5F-A467-4E2C-A2DE-B01D1FD76ADC}" name="Recovery Key ID"/>
    <tableColumn id="5" xr3:uid="{22B2650D-AFC8-47CD-B623-484B74CC6800}" name="Recovery Key"/>
    <tableColumn id="6" xr3:uid="{DC18D8DA-C3E1-4887-8D69-9299F01DEF54}" name="Volume GUID"/>
    <tableColumn id="7" xr3:uid="{EA2F9AC3-D185-454E-9931-E0E797B3949D}" name="msTPM-OwnerInformation"/>
    <tableColumn id="8" xr3:uid="{9F869797-8A65-4E6A-A78F-10AB31C4AA8D}" name="msTPM-TpmInformationForComputer"/>
    <tableColumn id="9" xr3:uid="{5CBE09DE-8761-4F77-AC48-D990F9D86923}" name="TPM Owner Password"/>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539AEB0-CFF4-4568-BE6C-2C3DDCDA5F4B}" name="Table12" displayName="Table12" ref="A1:G6" totalsRowShown="0">
  <autoFilter ref="A1:G6" xr:uid="{0994E408-A6B3-44B3-8A99-D540E6D6221D}"/>
  <tableColumns count="7">
    <tableColumn id="1" xr3:uid="{2F12C66F-E532-4A53-BC31-8901E89393C1}" name="Name"/>
    <tableColumn id="2" xr3:uid="{0D2FD62C-A553-4F34-96CE-62FEFAB6F22F}" name="RecordCount"/>
    <tableColumn id="3" xr3:uid="{145058A5-01DA-4BAA-BA95-FB52D4891EB0}" name="USNCreated"/>
    <tableColumn id="4" xr3:uid="{B4AE5160-C995-4EB1-8E59-FCF6D956B5B9}" name="USNChanged"/>
    <tableColumn id="5" xr3:uid="{172ADCBB-F497-4C0B-9FF2-43DC2B9A5359}" name="whenCreated" dataDxfId="25"/>
    <tableColumn id="6" xr3:uid="{D78EC50C-99D2-4542-B454-ADC3840BE091}" name="whenChanged" dataDxfId="24"/>
    <tableColumn id="7" xr3:uid="{A050081D-C865-4E20-994D-12767B3256B9}" name="DistinguishedName"/>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5D6068-2D54-4E21-8662-A7BC61AA7C99}" name="Table11" displayName="Table11" ref="A1:L67" totalsRowShown="0">
  <autoFilter ref="A1:L67" xr:uid="{12732913-6AD1-42F1-BF25-4D4728ED1341}"/>
  <tableColumns count="12">
    <tableColumn id="1" xr3:uid="{D841A0EC-4213-4D99-85EF-5B7AA0FC2A98}" name="ZoneName"/>
    <tableColumn id="2" xr3:uid="{FA26DD0A-64FA-412E-B418-EDE3E9DEE022}" name="Name"/>
    <tableColumn id="3" xr3:uid="{0941B953-89EC-4412-8A4F-17037D73CAF8}" name="RecordType"/>
    <tableColumn id="4" xr3:uid="{C08909E6-BACB-4416-8BF0-A55B561444D0}" name="Data"/>
    <tableColumn id="5" xr3:uid="{938E810A-C76E-4172-AA84-51AC3871EADF}" name="TTL"/>
    <tableColumn id="6" xr3:uid="{6A4CE9EA-D602-44C1-88EA-9307FC3B7694}" name="Age"/>
    <tableColumn id="7" xr3:uid="{A2E2F606-619D-4E75-A817-8830BA2D26C0}" name="TimeStamp" dataDxfId="28"/>
    <tableColumn id="8" xr3:uid="{78469429-02D6-4523-90A2-F9ABC02550F8}" name="UpdatedAtSerial"/>
    <tableColumn id="9" xr3:uid="{987D8B46-4A20-407C-9A3B-20679E0F25AB}" name="whenCreated" dataDxfId="27"/>
    <tableColumn id="10" xr3:uid="{F28DD5E4-2EB8-4E36-99DD-F5CEC16EAA25}" name="whenChanged" dataDxfId="26"/>
    <tableColumn id="11" xr3:uid="{DA8AD360-BAE9-4853-B219-40E2335E7956}" name="showInAdvancedViewOnly"/>
    <tableColumn id="12" xr3:uid="{6C3FCC5E-A002-4445-93C8-668E5E71C058}" name="DistinguishedName"/>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899488D-A19D-402C-BD6C-949D66E9ED67}" name="Table10" displayName="Table10" ref="A1:F8" totalsRowShown="0">
  <autoFilter ref="A1:F8" xr:uid="{DAD0292D-C659-4B18-8391-38D68837D7F7}"/>
  <tableColumns count="6">
    <tableColumn id="1" xr3:uid="{51AB361C-3E00-4EF1-84DB-66BABB76CFF5}" name="DisplayName"/>
    <tableColumn id="2" xr3:uid="{7B009599-6251-4A87-9FFB-04BBFADA5375}" name="Name"/>
    <tableColumn id="3" xr3:uid="{B862C78A-27D8-4BA2-A962-1E9895E62CBB}" name="whenCreated" dataDxfId="30"/>
    <tableColumn id="4" xr3:uid="{74BBD5D6-1FC9-4D74-992A-2A86617602C0}" name="whenChanged" dataDxfId="29"/>
    <tableColumn id="5" xr3:uid="{23410818-CDC9-41AF-A1F5-ECAF8E7ABC87}" name="DistinguishedName"/>
    <tableColumn id="6" xr3:uid="{665581FA-38E1-4621-948A-5168656E22DD}" name="FilePath"/>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788D463-8544-476D-8FA8-16EDD2D82290}" name="Table9" displayName="Table9" ref="A1:S2" totalsRowShown="0">
  <autoFilter ref="A1:S2" xr:uid="{E5E967DE-777D-4896-9AD2-CFDC2B312F4D}"/>
  <tableColumns count="19">
    <tableColumn id="1" xr3:uid="{7A14E250-868F-47D1-B816-6473939B11D0}" name="Domain"/>
    <tableColumn id="2" xr3:uid="{5F91DEF5-1198-41E3-9DE5-90205D353BC6}" name="Site"/>
    <tableColumn id="3" xr3:uid="{69687430-4B51-4625-BF43-30480F0622C2}" name="Name"/>
    <tableColumn id="4" xr3:uid="{5DB22A5C-278A-495C-A5C1-15B7E2201E82}" name="IPv4Address"/>
    <tableColumn id="5" xr3:uid="{7090264E-AB4A-4074-8E86-2F8323B314D4}" name="Operating System"/>
    <tableColumn id="6" xr3:uid="{0B86018D-7009-4E11-A06E-53D89D69A672}" name="Hostname"/>
    <tableColumn id="7" xr3:uid="{1F0BC94A-BC59-49F1-B190-C576954EBB1D}" name="Infra"/>
    <tableColumn id="8" xr3:uid="{7862CD7B-5BB7-4E68-89A3-CD85B2FF7D23}" name="Naming"/>
    <tableColumn id="9" xr3:uid="{41A034C5-A4CC-49EC-830E-9D81C49CAB32}" name="Schema"/>
    <tableColumn id="10" xr3:uid="{045FFF42-AEA0-4C61-86B3-47A215978F71}" name="RID"/>
    <tableColumn id="11" xr3:uid="{76F8BC27-EC97-4D70-B916-0BDCBD816A56}" name="PDC"/>
    <tableColumn id="12" xr3:uid="{240862A6-FD23-44C3-9E5C-A859BA5B9242}" name="SMB Port Open"/>
    <tableColumn id="13" xr3:uid="{A1165CA6-607C-4301-9340-8FF14B6B71F2}" name="SMB1(NT LM 0.12)"/>
    <tableColumn id="14" xr3:uid="{8188D852-1BED-41A1-A7DA-D3C2F2FEC5BC}" name="SMB2(0x0202)"/>
    <tableColumn id="15" xr3:uid="{F50EEDA8-0B9D-4A90-B08B-37FE544EF17E}" name="SMB2(0x0210)"/>
    <tableColumn id="16" xr3:uid="{2CD4ABD5-FF95-48CD-AA92-1414645787C9}" name="SMB3(0x0300)"/>
    <tableColumn id="17" xr3:uid="{316E91EC-954E-4589-A6BF-A59B400953F1}" name="SMB3(0x0302)"/>
    <tableColumn id="18" xr3:uid="{2AE6C34C-CFE9-4E26-B7FD-EC67965D974F}" name="SMB3(0x0311)"/>
    <tableColumn id="19" xr3:uid="{F1ACFC07-E547-4410-AE9B-143CC99CDCF4}" name="SMB Signing"/>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83FB8F8-7E0B-4E4A-8C67-626350D9CB86}" name="Table8" displayName="Table8" ref="A1:B10" totalsRowShown="0">
  <autoFilter ref="A1:B10" xr:uid="{02CBA214-AD3D-481A-9982-4ED3C7FD3773}"/>
  <tableColumns count="2">
    <tableColumn id="1" xr3:uid="{2497CAA1-833F-4CC2-91C0-FCCF374029EB}" name="Policy"/>
    <tableColumn id="2" xr3:uid="{0EF24BAF-710B-4185-A17F-55CB5772590B}" name="Value"/>
  </tableColumns>
  <tableStyleInfo name="TableStyleLight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8AD7EBE-D173-4581-A001-0173575DF1AD}" name="Table7" displayName="Table7" ref="A1:B13" totalsRowShown="0">
  <autoFilter ref="A1:B13" xr:uid="{AEE66264-D238-4020-A14E-97BEEDFEB983}"/>
  <tableColumns count="2">
    <tableColumn id="1" xr3:uid="{E843AC2E-4CFC-4C33-80C2-1DF268607A89}" name="Policy"/>
    <tableColumn id="2" xr3:uid="{8828D512-98D1-45FF-8386-C8AD1D58584D}" name="Value"/>
  </tableColumns>
  <tableStyleInfo name="TableStyleLight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B80378C-663B-4822-83DC-72D1168E6408}" name="Table6" displayName="Table6" ref="A1:D2" totalsRowShown="0">
  <autoFilter ref="A1:D2" xr:uid="{DE63F86F-5930-4D0D-A367-4C54FCB40FAE}"/>
  <tableColumns count="4">
    <tableColumn id="1" xr3:uid="{CB07DD2C-0662-4B14-BCBC-B39090ACE283}" name="Name"/>
    <tableColumn id="2" xr3:uid="{7073EF6E-3EA4-4C9C-B66A-57AC58A99541}" name="Description"/>
    <tableColumn id="3" xr3:uid="{98B00932-1BA4-493C-BB58-F10993A09D7E}" name="whenCreated" dataDxfId="32"/>
    <tableColumn id="4" xr3:uid="{4C4EFB33-23D8-451C-98E2-F4A34163283B}" name="whenChanged" dataDxfId="31"/>
  </tableColumns>
  <tableStyleInfo name="TableStyleLight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57D6870-8F6E-4499-A847-4BD5F8B9D89F}" name="Table5" displayName="Table5" ref="A1:E2" totalsRowShown="0">
  <autoFilter ref="A1:E2" xr:uid="{4D709CA4-891D-4F3D-B257-B8EB91D597C4}"/>
  <tableColumns count="5">
    <tableColumn id="1" xr3:uid="{49895BFD-E6E6-42D9-8164-BA7DAE45E015}" name="Site"/>
    <tableColumn id="2" xr3:uid="{38D22164-C663-4661-9C76-39ACC5A41A2A}" name="Name"/>
    <tableColumn id="3" xr3:uid="{54A98972-43C7-4ED7-9CE4-A621794A1FA1}" name="Description"/>
    <tableColumn id="4" xr3:uid="{5807A47D-AB1C-43EC-997F-9F579E01C9C6}" name="whenCreated" dataDxfId="34"/>
    <tableColumn id="5" xr3:uid="{1288FEC7-5BF7-43A2-B73E-9B26D3562036}" name="whenChanged" dataDxfId="33"/>
  </tableColumns>
  <tableStyleInfo name="TableStyleLight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01BBBD1-4AC1-4A5A-8FC9-1F93E3FB9237}" name="Table4" displayName="Table4" ref="A1:G2" totalsRowShown="0">
  <autoFilter ref="A1:G2" xr:uid="{8DCEC8D4-2DD2-4725-B650-E642875D5298}"/>
  <tableColumns count="7">
    <tableColumn id="1" xr3:uid="{836E0399-26FE-47C3-B6EF-494D553E7991}" name="Source Domain"/>
    <tableColumn id="2" xr3:uid="{12F24D7D-096D-445C-99D2-1E684B29005D}" name="Target Domain"/>
    <tableColumn id="3" xr3:uid="{F1B0DC3C-7C0D-4DF3-9496-CB0199189764}" name="Trust Direction"/>
    <tableColumn id="4" xr3:uid="{6CF05288-6928-44A5-B1C1-80DBC1D66ACF}" name="Trust Type"/>
    <tableColumn id="5" xr3:uid="{B6178BB0-A746-4A94-89ED-57C57F31114D}" name="Attributes"/>
    <tableColumn id="6" xr3:uid="{DB589F82-6A50-49FF-BDF6-4079A888E3A5}" name="whenCreated" dataDxfId="36"/>
    <tableColumn id="7" xr3:uid="{C8D0B7BC-2E55-45F1-B86A-F48D5E3188D6}" name="whenChanged" dataDxfId="35"/>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E652A49-315C-4378-AB9B-824F9D652964}" name="Table21" displayName="Table21" ref="A1:D39" totalsRowShown="0">
  <autoFilter ref="A1:D39" xr:uid="{86A80FC8-41CE-447D-83E1-3C157CA637E4}"/>
  <sortState ref="A2:D39">
    <sortCondition ref="A1"/>
  </sortState>
  <tableColumns count="4">
    <tableColumn id="1" xr3:uid="{50BD7F94-A5D9-4C6D-8089-38D29E3D873A}" name="Group Name"/>
    <tableColumn id="2" xr3:uid="{B207D36B-7579-4D3D-87DB-7D0D2CBBDBC8}" name="Member UserName"/>
    <tableColumn id="3" xr3:uid="{7F5F2D1F-4C69-4DD3-B09F-790B53954960}" name="Member Name"/>
    <tableColumn id="4" xr3:uid="{F1E46996-03F2-4A2D-9B80-16A576BE9D4F}" name="AccountType"/>
  </tableColumns>
  <tableStyleInfo name="TableStyleLight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844614A-FAD1-46BB-866F-5A3BF0AAE710}" name="Table3" displayName="Table3" ref="A1:B9" totalsRowShown="0">
  <autoFilter ref="A1:B9" xr:uid="{88CF2ED6-A8CF-4B70-A291-F7C40C4C1A20}"/>
  <tableColumns count="2">
    <tableColumn id="1" xr3:uid="{20A824E8-B518-4419-A1D8-1125E9E99664}" name="Category"/>
    <tableColumn id="2" xr3:uid="{7457C18B-3334-4B92-A436-F01632F4E510}" name="Value"/>
  </tableColumns>
  <tableStyleInfo name="TableStyleLight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2E06AE-5B0E-418E-8260-81C2EC5EC76E}" name="Table2" displayName="Table2" ref="A1:B17" totalsRowShown="0">
  <autoFilter ref="A1:B17" xr:uid="{AAA309B8-EA5D-4BB7-AA06-0559DFD0F0C8}"/>
  <tableColumns count="2">
    <tableColumn id="1" xr3:uid="{464652A2-791C-45F6-856B-4738D18A9821}" name="Category"/>
    <tableColumn id="2" xr3:uid="{F7DB7AD9-95C8-43F2-B4A2-C0D93981CE64}" name="Value"/>
  </tableColumns>
  <tableStyleInfo name="TableStyleLight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728F37-5B68-434F-9AAD-80E8312FC5A6}" name="Table1" displayName="Table1" ref="A1:B7" totalsRowShown="0">
  <autoFilter ref="A1:B7" xr:uid="{AF92BCF7-78E6-45B9-A0D7-49FD1D0F54DB}"/>
  <tableColumns count="2">
    <tableColumn id="1" xr3:uid="{94DDE45E-7F8B-486F-9366-FE390BB012D5}" name="Category"/>
    <tableColumn id="2" xr3:uid="{77A7782D-6D46-4C7F-82E8-B9C5E3481FB8}" name="Value"/>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2C1D9A7-14B0-4513-8D73-F933C58D4D02}" name="Table20" displayName="Table20" ref="A1:L57" totalsRowShown="0">
  <autoFilter ref="A1:L57" xr:uid="{1D189B3C-0EC0-4CCE-B35B-119AA53E714F}"/>
  <sortState ref="A2:L57">
    <sortCondition ref="K1"/>
  </sortState>
  <tableColumns count="12">
    <tableColumn id="1" xr3:uid="{1F455A8D-B91B-466E-AEF9-5881BE280223}" name="Name"/>
    <tableColumn id="2" xr3:uid="{7A7682AE-6FEF-411F-BE5D-A613F94CFDFC}" name="AdminCount"/>
    <tableColumn id="3" xr3:uid="{A6630A33-2CDD-468A-A013-80B71F594A49}" name="GroupCategory"/>
    <tableColumn id="4" xr3:uid="{05A96751-E3C5-45F6-816E-C7EAC26ACBF2}" name="GroupScope"/>
    <tableColumn id="5" xr3:uid="{49EFC3BA-602C-4138-9B32-ADEBFBDDE9A8}" name="ManagedBy"/>
    <tableColumn id="6" xr3:uid="{CE98A606-5694-4AA9-8C4F-EED1E53A07D9}" name="SID"/>
    <tableColumn id="7" xr3:uid="{8A84E1A1-D584-4E85-BFCB-911CE0BBFD17}" name="SIDHistory"/>
    <tableColumn id="8" xr3:uid="{9CAEE149-E4BF-4286-A784-886C091CBA88}" name="Description"/>
    <tableColumn id="9" xr3:uid="{1C14A82A-403C-4FF2-A44D-E6DB14B17AF0}" name="whenCreated" dataDxfId="14"/>
    <tableColumn id="10" xr3:uid="{1586AAE2-EA65-4A0F-8BE0-11010FC9D990}" name="whenChanged" dataDxfId="13"/>
    <tableColumn id="11" xr3:uid="{EDF85797-FDE6-46BA-A061-85F2908E7E0F}" name="DistinguishedName"/>
    <tableColumn id="12" xr3:uid="{B75C3E7D-1C12-4FCC-9BA5-C56D591B2F69}" name="CanonicalName"/>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C0D9968-A261-423B-8262-73293B176B7A}" name="Table19" displayName="Table19" ref="A1:H3" totalsRowShown="0">
  <autoFilter ref="A1:H3" xr:uid="{635E0990-F39A-4C11-ABCA-7CDA73AA1A64}"/>
  <tableColumns count="8">
    <tableColumn id="1" xr3:uid="{C0A0F79B-049D-41D3-8D8A-5C6CF1E7D3F2}" name="Name"/>
    <tableColumn id="2" xr3:uid="{8CC8DFB7-C1B3-48A3-A566-1C80026E3FBF}" name="Username"/>
    <tableColumn id="3" xr3:uid="{34F4C9FD-C2D2-4C9D-8814-12BC8F54178A}" name="Enabled"/>
    <tableColumn id="4" xr3:uid="{06FD74F4-EBF3-4D72-90CF-84C82F911461}" name="Service"/>
    <tableColumn id="5" xr3:uid="{801F5A9E-AF8A-481F-9264-1474404B3F5C}" name="Host"/>
    <tableColumn id="6" xr3:uid="{6510D651-DAFD-467A-9FD6-13DFAB8BCFC2}" name="Password Last Set" dataDxfId="15"/>
    <tableColumn id="7" xr3:uid="{BE164070-FAA0-42C8-B3C1-E5D4F100266F}" name="Description"/>
    <tableColumn id="8" xr3:uid="{394ED7CD-85A6-4E79-97C9-988A04C65EC9}" name="Memberof"/>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D3E641A-0386-4E8B-BF0B-11AEBF89C5AA}" name="Table18" displayName="Table18" ref="A1:H5" totalsRowShown="0">
  <autoFilter ref="A1:H5" xr:uid="{1C687FC5-9069-40A0-9D1C-9A125A0B7763}"/>
  <tableColumns count="8">
    <tableColumn id="1" xr3:uid="{E418D490-2C18-4664-9711-7E6A4F839880}" name="Name"/>
    <tableColumn id="2" xr3:uid="{A5312E08-971B-4A72-ACCE-9E2829FF1D4B}" name="Depth"/>
    <tableColumn id="3" xr3:uid="{31596C7E-AF31-46E9-A0D4-0A01A958CADA}" name="Description"/>
    <tableColumn id="4" xr3:uid="{73BCE8F2-5AEE-4A4B-8108-8F4EFED6B6B3}" name="whenCreated" dataDxfId="17"/>
    <tableColumn id="5" xr3:uid="{AC02CFBE-C1AE-4628-A6BC-EECFCD08513E}" name="whenChanged" dataDxfId="16"/>
    <tableColumn id="6" xr3:uid="{AB1714BD-8E3B-4342-9BC1-5D8EA2919B4A}" name="DistinguishedName"/>
    <tableColumn id="7" xr3:uid="{950DC624-0822-4191-B59B-C7D8796EE3BD}" name="gPLink"/>
    <tableColumn id="8" xr3:uid="{11C3A61F-55E5-4EB6-B907-C099A4DC80CB}" name="gPOptions"/>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7F9CF67-4119-49F9-9305-867F7B129C84}" name="Table17" displayName="Table17" ref="A1:T454" totalsRowShown="0">
  <autoFilter ref="A1:T454" xr:uid="{9E3D58E6-6F5F-4253-90FB-E20F2FCD8CF7}"/>
  <tableColumns count="20">
    <tableColumn id="1" xr3:uid="{B0506918-FE78-4C2A-8DED-F47C27EA7A0E}" name="Name"/>
    <tableColumn id="2" xr3:uid="{244F609A-2B1B-4E85-AC3B-4DDF33ABE081}" name="Type"/>
    <tableColumn id="3" xr3:uid="{083F17DF-6AA7-4619-9ED8-6AF070B12A7E}" name="objectTypeName"/>
    <tableColumn id="4" xr3:uid="{5411E417-2F33-4ED9-934C-A2977F2D1FF3}" name="inheritedObjectTypeName"/>
    <tableColumn id="5" xr3:uid="{615F2B5C-FC30-4CE2-AE51-54A5FB0DB388}" name="ActiveDirectoryRight"/>
    <tableColumn id="6" xr3:uid="{0F7A150C-B098-4C2F-80C6-A48E69C97632}" name="AccessControl"/>
    <tableColumn id="7" xr3:uid="{440BEC2C-C7D9-4741-8A4E-5046BD544A86}" name="IdentityReferenceName"/>
    <tableColumn id="8" xr3:uid="{AD9EFA68-6774-4506-A392-21519349C376}" name="OwnerName"/>
    <tableColumn id="9" xr3:uid="{C009649A-A797-4FF3-A62E-F083F2758DCB}" name="DistinguishedName"/>
    <tableColumn id="10" xr3:uid="{6002AA6E-DA50-4F80-993D-372614F8ED51}" name="Owner"/>
    <tableColumn id="11" xr3:uid="{A0F31839-45E1-4E3A-9DCF-613968E2DF73}" name="ActiveDirectoryRights"/>
    <tableColumn id="12" xr3:uid="{77F3F5B8-7457-40C4-8ADE-B89954CA8BEE}" name="InheritanceType"/>
    <tableColumn id="13" xr3:uid="{E054B771-2B8E-49CA-B53C-8C8E8ECA995F}" name="ObjectType"/>
    <tableColumn id="14" xr3:uid="{265FC751-8A05-4E02-99C2-8025374C0737}" name="InheritedObjectType"/>
    <tableColumn id="15" xr3:uid="{25451E8A-51D3-4327-BFB6-1344015D390C}" name="ObjectFlags"/>
    <tableColumn id="16" xr3:uid="{AFEEFC95-B61F-41C1-871F-BEE753B41187}" name="AccessControlType"/>
    <tableColumn id="17" xr3:uid="{D8BF52FF-5C4A-4F56-B031-E7DBB84831A7}" name="IdentityReference"/>
    <tableColumn id="18" xr3:uid="{08D406EC-2178-4334-A23C-2FE78F4BBC35}" name="IsInherited"/>
    <tableColumn id="19" xr3:uid="{4C1A54F6-30B4-49ED-8F0D-F57C90C942D3}" name="InheritanceFlags"/>
    <tableColumn id="20" xr3:uid="{269310C9-1632-425A-ABDC-8BAC34F07214}" name="PropagationFlags"/>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82AF9CB-782B-44EF-9DF6-5E8948274ADA}" name="Table16" displayName="Table16" ref="A1:V8" totalsRowShown="0">
  <autoFilter ref="A1:V8" xr:uid="{9282B4EF-8ABC-42FF-8F55-A05764067CB5}"/>
  <sortState ref="A2:V8">
    <sortCondition ref="M1"/>
  </sortState>
  <tableColumns count="22">
    <tableColumn id="1" xr3:uid="{2E51700C-1B2D-4759-B59B-42CE5A9D9D67}" name="Name"/>
    <tableColumn id="2" xr3:uid="{B0ED54EC-1E17-4503-936D-01D405E9771C}" name="DNSHostName"/>
    <tableColumn id="3" xr3:uid="{AE4D0764-ED1D-4260-B2C3-101A4946DBD4}" name="Enabled"/>
    <tableColumn id="4" xr3:uid="{8163B024-40B0-461B-A5C3-18A1F75BE5E9}" name="IPv4Address"/>
    <tableColumn id="5" xr3:uid="{2D48E649-17FA-4E2C-A0C5-CF12B340A0D0}" name="Operating System"/>
    <tableColumn id="6" xr3:uid="{BA79CF5C-5F67-4BDD-80BC-DD1687088FB0}" name="Logon Age (days)"/>
    <tableColumn id="7" xr3:uid="{E3077C50-C799-4806-A6A7-3F9EA5294723}" name="Password Age (days)"/>
    <tableColumn id="8" xr3:uid="{8316D3CB-B9C4-4622-813E-176E175C0504}" name="Dormant (&gt; 90 days)"/>
    <tableColumn id="9" xr3:uid="{587F2F7A-DE88-45B6-A1CC-3B98A30C92F4}" name="Password Age (&gt; 30 days)"/>
    <tableColumn id="10" xr3:uid="{C36866D1-5CEE-4377-84CF-94DE14FF0896}" name="Delegation Type"/>
    <tableColumn id="11" xr3:uid="{9F160386-278B-4EC7-9139-430807526E57}" name="Delegation Protocol"/>
    <tableColumn id="12" xr3:uid="{040B09AF-8687-44C7-A9E1-50286AA5FACC}" name="Delegation Services"/>
    <tableColumn id="13" xr3:uid="{1DA053F7-5CED-44B7-837E-A132D778CABB}" name="UserName"/>
    <tableColumn id="14" xr3:uid="{D4E21C8F-AE2A-4EE2-A386-01D68776CFB2}" name="Primary Group ID"/>
    <tableColumn id="15" xr3:uid="{FC3D6E82-0A53-4B2C-9020-B2C5553F94DC}" name="SID"/>
    <tableColumn id="16" xr3:uid="{C206A452-CACA-4D85-AFA6-0309842C63F6}" name="SIDHistory"/>
    <tableColumn id="17" xr3:uid="{6033F0DB-C074-46F6-9AD3-B0DE6AA97FD9}" name="Description"/>
    <tableColumn id="18" xr3:uid="{2DBE1BD6-03F6-4C39-BD62-B7D4FD6297D8}" name="Last Logon Date" dataDxfId="21"/>
    <tableColumn id="19" xr3:uid="{97CE3762-F34F-4DC4-BE3E-76224B38B413}" name="Password LastSet" dataDxfId="20"/>
    <tableColumn id="20" xr3:uid="{4E3CA6F5-27FA-4ED8-8DFD-401F97008AD9}" name="whenCreated" dataDxfId="19"/>
    <tableColumn id="21" xr3:uid="{E778A68C-2AAB-45BC-9D5C-1947F3046761}" name="whenChanged" dataDxfId="18"/>
    <tableColumn id="22" xr3:uid="{F57B6B5C-90A4-45EC-A9E9-01DD046B36E1}" name="Distinguished Name"/>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8073FC4-7165-4D08-B2CD-7323F04239D8}" name="Table15" displayName="Table15" ref="A1:C23" totalsRowShown="0">
  <autoFilter ref="A1:C23" xr:uid="{F3BB73B7-C591-442C-87A8-BA92D35B3B69}"/>
  <sortState ref="A2:C23">
    <sortCondition ref="A1"/>
  </sortState>
  <tableColumns count="3">
    <tableColumn id="1" xr3:uid="{F4A1B992-C889-44EB-8A30-C8E8694E5252}" name="Name"/>
    <tableColumn id="2" xr3:uid="{EEB33418-9274-4D55-A56D-DC2CDF910F70}" name="Service"/>
    <tableColumn id="3" xr3:uid="{20C41F3B-AEE4-4B48-A215-5C6C446F4C81}" name="Host"/>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11EE8E9-BCE3-4CB2-A1B8-3D963744A636}" name="Table14" displayName="Table14" ref="A1:E8" totalsRowShown="0">
  <autoFilter ref="A1:E8" xr:uid="{0D861BEC-30CD-4666-A508-4BF1E1402CB4}"/>
  <tableColumns count="5">
    <tableColumn id="1" xr3:uid="{8DA52CB6-F64C-4DA5-B0FB-1ACD463846A8}" name="Hostname"/>
    <tableColumn id="2" xr3:uid="{209C1F7C-0906-46E2-A968-D58709984C9C}" name="Stored"/>
    <tableColumn id="3" xr3:uid="{BDEDCF2D-42DF-412A-BDCC-5C14C33041B4}" name="Readable"/>
    <tableColumn id="4" xr3:uid="{E63651A1-35E4-4823-865F-D8C99C590C9E}" name="Password"/>
    <tableColumn id="5" xr3:uid="{3BEFE7A8-E4D5-49F4-A97C-81FC5CA60C34}" name="Expiration" dataDxfId="22"/>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enseofsecurity.com.au/"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8.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hyperlink" Target="https://github.com/sense-of-security/ADRecon"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2298B-615F-4425-972E-0D933D402791}">
  <dimension ref="A5:B34"/>
  <sheetViews>
    <sheetView showGridLines="0" tabSelected="1" workbookViewId="0"/>
  </sheetViews>
  <sheetFormatPr defaultRowHeight="15" x14ac:dyDescent="0.25"/>
  <cols>
    <col min="1" max="1" width="27.42578125" bestFit="1" customWidth="1"/>
    <col min="2" max="2" width="27.85546875" bestFit="1" customWidth="1"/>
  </cols>
  <sheetData>
    <row r="5" spans="1:1" ht="18" thickBot="1" x14ac:dyDescent="0.35">
      <c r="A5" s="9" t="s">
        <v>1022</v>
      </c>
    </row>
    <row r="6" spans="1:1" ht="15.75" thickTop="1" x14ac:dyDescent="0.25">
      <c r="A6" s="2" t="s">
        <v>1023</v>
      </c>
    </row>
    <row r="7" spans="1:1" x14ac:dyDescent="0.25">
      <c r="A7" s="2" t="s">
        <v>1024</v>
      </c>
    </row>
    <row r="8" spans="1:1" x14ac:dyDescent="0.25">
      <c r="A8" s="2" t="s">
        <v>1025</v>
      </c>
    </row>
    <row r="9" spans="1:1" x14ac:dyDescent="0.25">
      <c r="A9" s="2" t="s">
        <v>1026</v>
      </c>
    </row>
    <row r="10" spans="1:1" x14ac:dyDescent="0.25">
      <c r="A10" s="2" t="s">
        <v>1027</v>
      </c>
    </row>
    <row r="11" spans="1:1" x14ac:dyDescent="0.25">
      <c r="A11" s="2" t="s">
        <v>563</v>
      </c>
    </row>
    <row r="12" spans="1:1" x14ac:dyDescent="0.25">
      <c r="A12" s="2" t="s">
        <v>1028</v>
      </c>
    </row>
    <row r="13" spans="1:1" x14ac:dyDescent="0.25">
      <c r="A13" s="2" t="s">
        <v>1029</v>
      </c>
    </row>
    <row r="14" spans="1:1" x14ac:dyDescent="0.25">
      <c r="A14" s="2" t="s">
        <v>1030</v>
      </c>
    </row>
    <row r="15" spans="1:1" x14ac:dyDescent="0.25">
      <c r="A15" s="2" t="s">
        <v>1031</v>
      </c>
    </row>
    <row r="16" spans="1:1" x14ac:dyDescent="0.25">
      <c r="A16" s="2" t="s">
        <v>1032</v>
      </c>
    </row>
    <row r="17" spans="1:1" x14ac:dyDescent="0.25">
      <c r="A17" s="2" t="s">
        <v>547</v>
      </c>
    </row>
    <row r="18" spans="1:1" x14ac:dyDescent="0.25">
      <c r="A18" s="2" t="s">
        <v>1033</v>
      </c>
    </row>
    <row r="19" spans="1:1" x14ac:dyDescent="0.25">
      <c r="A19" s="2" t="s">
        <v>103</v>
      </c>
    </row>
    <row r="20" spans="1:1" x14ac:dyDescent="0.25">
      <c r="A20" s="2" t="s">
        <v>107</v>
      </c>
    </row>
    <row r="21" spans="1:1" x14ac:dyDescent="0.25">
      <c r="A21" s="2" t="s">
        <v>1034</v>
      </c>
    </row>
    <row r="22" spans="1:1" x14ac:dyDescent="0.25">
      <c r="A22" s="2" t="s">
        <v>1035</v>
      </c>
    </row>
    <row r="23" spans="1:1" x14ac:dyDescent="0.25">
      <c r="A23" s="2" t="s">
        <v>1036</v>
      </c>
    </row>
    <row r="24" spans="1:1" x14ac:dyDescent="0.25">
      <c r="A24" s="2" t="s">
        <v>528</v>
      </c>
    </row>
    <row r="25" spans="1:1" x14ac:dyDescent="0.25">
      <c r="A25" s="2" t="s">
        <v>1037</v>
      </c>
    </row>
    <row r="26" spans="1:1" x14ac:dyDescent="0.25">
      <c r="A26" s="2" t="s">
        <v>1038</v>
      </c>
    </row>
    <row r="27" spans="1:1" x14ac:dyDescent="0.25">
      <c r="A27" s="2" t="s">
        <v>1039</v>
      </c>
    </row>
    <row r="28" spans="1:1" x14ac:dyDescent="0.25">
      <c r="A28" s="2" t="s">
        <v>1040</v>
      </c>
    </row>
    <row r="29" spans="1:1" x14ac:dyDescent="0.25">
      <c r="A29" s="2" t="s">
        <v>1041</v>
      </c>
    </row>
    <row r="30" spans="1:1" x14ac:dyDescent="0.25">
      <c r="A30" s="2" t="s">
        <v>23</v>
      </c>
    </row>
    <row r="31" spans="1:1" x14ac:dyDescent="0.25">
      <c r="A31" s="2" t="s">
        <v>1042</v>
      </c>
    </row>
    <row r="32" spans="1:1" x14ac:dyDescent="0.25">
      <c r="A32" s="2" t="s">
        <v>1043</v>
      </c>
    </row>
    <row r="34" spans="1:2" x14ac:dyDescent="0.25">
      <c r="A34" t="s">
        <v>1044</v>
      </c>
      <c r="B34" s="2" t="s">
        <v>1045</v>
      </c>
    </row>
  </sheetData>
  <hyperlinks>
    <hyperlink ref="A6" location="'User Stats'!A1" display="User Stats" xr:uid="{99707FEF-A384-453A-B1A8-10111E0FE29D}"/>
    <hyperlink ref="A7" location="'Computer Stats'!A1" display="Computer Stats" xr:uid="{9F420FEB-69B4-4222-B431-325C7C66247D}"/>
    <hyperlink ref="A8" location="'Privileged Group Stats'!A1" display="Privileged Group Stats" xr:uid="{7B23F677-8534-4B92-8CCE-A5E56DBB59F0}"/>
    <hyperlink ref="A9" location="'Computer Role Stats'!A1" display="Computer Role Stats" xr:uid="{8FEBC598-571A-4E76-943D-6F08014DEC01}"/>
    <hyperlink ref="A10" location="'Operating System Stats'!A1" display="Operating System Stats" xr:uid="{F99CC316-95C7-468C-91EE-1E61B11EDC1B}"/>
    <hyperlink ref="A11" location="'Users'!A1" display="Users" xr:uid="{F4D2902D-DE08-4459-B268-E691B364A2FC}"/>
    <hyperlink ref="A12" location="'Group Members'!A1" display="Group Members" xr:uid="{E2BD9ADC-FB84-4230-89CB-2F7657485292}"/>
    <hyperlink ref="A13" location="'Groups'!A1" display="Groups" xr:uid="{426B6538-9043-463C-9E3A-0F13572230EC}"/>
    <hyperlink ref="A14" location="'User SPNs'!A1" display="User SPNs" xr:uid="{E99368CC-498E-4513-A0DB-A825E9BED100}"/>
    <hyperlink ref="A15" location="'OUs'!A1" display="OUs" xr:uid="{C6B599D9-F01F-498E-A88D-639FB1222362}"/>
    <hyperlink ref="A16" location="'ACLs'!A1" display="ACLs" xr:uid="{41591C65-5C45-4B85-A92E-3F9E7C2EAB77}"/>
    <hyperlink ref="A17" location="'Computers'!A1" display="Computers" xr:uid="{A7F3A9D8-A985-4798-A60E-CD6F47D54AA3}"/>
    <hyperlink ref="A18" location="'Computer SPNs'!A1" display="Computer SPNs" xr:uid="{E14F4C11-E770-475C-834B-0EE638ECF497}"/>
    <hyperlink ref="A19" location="'LAPS'!A1" display="LAPS" xr:uid="{CBA01EE6-D618-4BCA-B6CF-2AAF1A91D917}"/>
    <hyperlink ref="A20" location="'BitLocker'!A1" display="BitLocker" xr:uid="{78FA2B08-0855-43D8-9377-5F0C41FEB220}"/>
    <hyperlink ref="A21" location="'DNS Zones'!A1" display="DNS Zones" xr:uid="{C925C6E3-09C6-4DFC-A694-EB913A9A6C24}"/>
    <hyperlink ref="A22" location="'DNS Records'!A1" display="DNS Records" xr:uid="{EF3D8C3C-735D-4F55-9640-E322D37822D9}"/>
    <hyperlink ref="A23" location="'Domain GPOs'!A1" display="Domain GPOs" xr:uid="{BA6D9DF6-1296-4B38-92ED-DFF62F23189C}"/>
    <hyperlink ref="A24" location="'Domain Controllers'!A1" display="Domain Controllers" xr:uid="{29EDA982-86D3-4B59-AD23-81A6CEDE8E95}"/>
    <hyperlink ref="A25" location="'Default Password Policy'!A1" display="Default Password Policy" xr:uid="{ED1869F5-3FD9-4CFF-A988-4029982D314B}"/>
    <hyperlink ref="A26" location="'Fine Grained Password Policy'!A1" display="Fine Grained Password Policy" xr:uid="{FF738336-E15D-4842-BED7-165F19F23E81}"/>
    <hyperlink ref="A27" location="'Sites'!A1" display="Sites" xr:uid="{EBDD6DFD-6D4F-47D1-A31A-96C266FE825C}"/>
    <hyperlink ref="A28" location="'Subnets'!A1" display="Subnets" xr:uid="{DB4BDC56-6445-4C5C-A40B-B6A6669642F8}"/>
    <hyperlink ref="A29" location="'Trusts'!A1" display="Trusts" xr:uid="{AA44F316-6EAE-451E-A56D-E09B93DDF5FB}"/>
    <hyperlink ref="A30" location="'Domain'!A1" display="Domain" xr:uid="{4C22683D-AD4B-4DA5-A30B-84DF907296D4}"/>
    <hyperlink ref="A31" location="'Forest'!A1" display="Forest" xr:uid="{6D6247BE-ADB1-4833-A63F-1B49450C1102}"/>
    <hyperlink ref="A32" location="'About ADRecon'!A1" display="About ADRecon" xr:uid="{A3513551-243B-4ADD-A0F8-D20D54258397}"/>
    <hyperlink ref="B34" r:id="rId1" xr:uid="{CE44015E-CAA4-4DA7-8910-BEF53BBDC3FE}"/>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516F4-6282-49F5-8179-56BB07BD1302}">
  <dimension ref="A1:H3"/>
  <sheetViews>
    <sheetView workbookViewId="0"/>
  </sheetViews>
  <sheetFormatPr defaultRowHeight="15" x14ac:dyDescent="0.25"/>
  <cols>
    <col min="1" max="1" width="8.5703125" bestFit="1" customWidth="1"/>
    <col min="2" max="2" width="12.42578125" bestFit="1" customWidth="1"/>
    <col min="3" max="3" width="10.42578125" bestFit="1" customWidth="1"/>
    <col min="4" max="4" width="9.7109375" bestFit="1" customWidth="1"/>
    <col min="5" max="5" width="14.7109375" bestFit="1" customWidth="1"/>
    <col min="6" max="6" width="19" bestFit="1" customWidth="1"/>
    <col min="7" max="7" width="37" bestFit="1" customWidth="1"/>
    <col min="8" max="8" width="33.42578125" bestFit="1" customWidth="1"/>
  </cols>
  <sheetData>
    <row r="1" spans="1:8" x14ac:dyDescent="0.25">
      <c r="A1" t="s">
        <v>12</v>
      </c>
      <c r="B1" t="s">
        <v>576</v>
      </c>
      <c r="C1" t="s">
        <v>29</v>
      </c>
      <c r="D1" t="s">
        <v>340</v>
      </c>
      <c r="E1" t="s">
        <v>341</v>
      </c>
      <c r="F1" t="s">
        <v>577</v>
      </c>
      <c r="G1" t="s">
        <v>55</v>
      </c>
      <c r="H1" t="s">
        <v>578</v>
      </c>
    </row>
    <row r="2" spans="1:8" x14ac:dyDescent="0.25">
      <c r="A2" t="s">
        <v>579</v>
      </c>
      <c r="B2" t="s">
        <v>579</v>
      </c>
      <c r="C2" t="b">
        <v>0</v>
      </c>
      <c r="D2" t="s">
        <v>580</v>
      </c>
      <c r="E2" t="s">
        <v>581</v>
      </c>
      <c r="F2" s="1">
        <v>43175.723946759259</v>
      </c>
      <c r="G2" t="s">
        <v>582</v>
      </c>
    </row>
    <row r="3" spans="1:8" x14ac:dyDescent="0.25">
      <c r="A3" t="s">
        <v>476</v>
      </c>
      <c r="B3" t="s">
        <v>583</v>
      </c>
      <c r="C3" t="b">
        <v>1</v>
      </c>
      <c r="D3" t="s">
        <v>584</v>
      </c>
      <c r="E3" t="s">
        <v>585</v>
      </c>
      <c r="F3" s="1">
        <v>43251.537465277775</v>
      </c>
      <c r="G3" t="s">
        <v>586</v>
      </c>
      <c r="H3" t="s">
        <v>587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FBF89-D77E-4A77-9FB7-F08941ED3D0C}">
  <dimension ref="A1:H5"/>
  <sheetViews>
    <sheetView workbookViewId="0"/>
  </sheetViews>
  <sheetFormatPr defaultRowHeight="15" x14ac:dyDescent="0.25"/>
  <cols>
    <col min="1" max="1" width="18.42578125" bestFit="1" customWidth="1"/>
    <col min="2" max="2" width="8.7109375" bestFit="1" customWidth="1"/>
    <col min="3" max="3" width="37.42578125" bestFit="1" customWidth="1"/>
    <col min="4" max="4" width="15.85546875" bestFit="1" customWidth="1"/>
    <col min="5" max="5" width="16.140625" bestFit="1" customWidth="1"/>
    <col min="6" max="6" width="37.140625" bestFit="1" customWidth="1"/>
    <col min="7" max="7" width="255.7109375" bestFit="1" customWidth="1"/>
    <col min="8" max="8" width="12.42578125" bestFit="1" customWidth="1"/>
  </cols>
  <sheetData>
    <row r="1" spans="1:8" x14ac:dyDescent="0.25">
      <c r="A1" t="s">
        <v>12</v>
      </c>
      <c r="B1" t="s">
        <v>570</v>
      </c>
      <c r="C1" t="s">
        <v>55</v>
      </c>
      <c r="D1" t="s">
        <v>49</v>
      </c>
      <c r="E1" t="s">
        <v>50</v>
      </c>
      <c r="F1" t="s">
        <v>93</v>
      </c>
      <c r="G1" t="s">
        <v>571</v>
      </c>
      <c r="H1" t="s">
        <v>572</v>
      </c>
    </row>
    <row r="2" spans="1:8" x14ac:dyDescent="0.25">
      <c r="A2" t="s">
        <v>528</v>
      </c>
      <c r="B2">
        <v>1</v>
      </c>
      <c r="C2" t="s">
        <v>573</v>
      </c>
      <c r="D2" s="1">
        <v>43175.723055555558</v>
      </c>
      <c r="E2" s="1">
        <v>43294.59983796296</v>
      </c>
      <c r="F2" t="s">
        <v>530</v>
      </c>
      <c r="G2" t="s">
        <v>574</v>
      </c>
    </row>
    <row r="3" spans="1:8" x14ac:dyDescent="0.25">
      <c r="A3" t="s">
        <v>531</v>
      </c>
      <c r="B3">
        <v>1</v>
      </c>
      <c r="D3" s="1">
        <v>43175.729768518519</v>
      </c>
      <c r="E3" s="1">
        <v>43175.729768518519</v>
      </c>
      <c r="F3" t="s">
        <v>533</v>
      </c>
    </row>
    <row r="4" spans="1:8" x14ac:dyDescent="0.25">
      <c r="A4" t="s">
        <v>539</v>
      </c>
      <c r="B4">
        <v>1</v>
      </c>
      <c r="D4" s="1">
        <v>43175.753692129627</v>
      </c>
      <c r="E4" s="1">
        <v>43175.753692129627</v>
      </c>
      <c r="F4" t="s">
        <v>540</v>
      </c>
    </row>
    <row r="5" spans="1:8" x14ac:dyDescent="0.25">
      <c r="A5" t="s">
        <v>541</v>
      </c>
      <c r="B5">
        <v>1</v>
      </c>
      <c r="D5" s="1">
        <v>43177.732719907406</v>
      </c>
      <c r="E5" s="1">
        <v>43177.751446759263</v>
      </c>
      <c r="F5" t="s">
        <v>542</v>
      </c>
      <c r="G5" t="s">
        <v>575</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95685-76A5-44E3-9A2A-EFB531DBA2CF}">
  <dimension ref="A1:T454"/>
  <sheetViews>
    <sheetView workbookViewId="0"/>
  </sheetViews>
  <sheetFormatPr defaultRowHeight="15" x14ac:dyDescent="0.25"/>
  <cols>
    <col min="1" max="1" width="41.85546875" bestFit="1" customWidth="1"/>
    <col min="2" max="2" width="9.7109375" bestFit="1" customWidth="1"/>
    <col min="3" max="3" width="48.5703125" bestFit="1" customWidth="1"/>
    <col min="4" max="4" width="27.42578125" bestFit="1" customWidth="1"/>
    <col min="5" max="5" width="96.140625" bestFit="1" customWidth="1"/>
    <col min="6" max="6" width="15.85546875" bestFit="1" customWidth="1"/>
    <col min="7" max="7" width="47.42578125" bestFit="1" customWidth="1"/>
    <col min="8" max="8" width="22.28515625" bestFit="1" customWidth="1"/>
    <col min="9" max="9" width="81.28515625" bestFit="1" customWidth="1"/>
    <col min="10" max="10" width="22.28515625" hidden="1" customWidth="1"/>
    <col min="11" max="11" width="96.140625" hidden="1" customWidth="1"/>
    <col min="12" max="12" width="17.85546875" hidden="1" customWidth="1"/>
    <col min="13" max="13" width="37.5703125" hidden="1" customWidth="1"/>
    <col min="14" max="14" width="37.28515625" hidden="1" customWidth="1"/>
    <col min="15" max="15" width="52.28515625" hidden="1" customWidth="1"/>
    <col min="16" max="16" width="20.28515625" hidden="1" customWidth="1"/>
    <col min="17" max="17" width="47.42578125" hidden="1" customWidth="1"/>
    <col min="18" max="18" width="13" hidden="1" customWidth="1"/>
    <col min="19" max="19" width="18" hidden="1" customWidth="1"/>
    <col min="20" max="20" width="18.5703125" hidden="1" customWidth="1"/>
  </cols>
  <sheetData>
    <row r="1" spans="1:20" x14ac:dyDescent="0.25">
      <c r="A1" t="s">
        <v>12</v>
      </c>
      <c r="B1" t="s">
        <v>413</v>
      </c>
      <c r="C1" t="s">
        <v>414</v>
      </c>
      <c r="D1" t="s">
        <v>415</v>
      </c>
      <c r="E1" t="s">
        <v>416</v>
      </c>
      <c r="F1" t="s">
        <v>417</v>
      </c>
      <c r="G1" t="s">
        <v>418</v>
      </c>
      <c r="H1" t="s">
        <v>419</v>
      </c>
      <c r="I1" t="s">
        <v>93</v>
      </c>
      <c r="J1" t="s">
        <v>420</v>
      </c>
      <c r="K1" t="s">
        <v>421</v>
      </c>
      <c r="L1" t="s">
        <v>422</v>
      </c>
      <c r="M1" t="s">
        <v>423</v>
      </c>
      <c r="N1" t="s">
        <v>424</v>
      </c>
      <c r="O1" t="s">
        <v>425</v>
      </c>
      <c r="P1" t="s">
        <v>426</v>
      </c>
      <c r="Q1" t="s">
        <v>427</v>
      </c>
      <c r="R1" t="s">
        <v>428</v>
      </c>
      <c r="S1" t="s">
        <v>429</v>
      </c>
      <c r="T1" t="s">
        <v>430</v>
      </c>
    </row>
    <row r="2" spans="1:20" x14ac:dyDescent="0.25">
      <c r="A2" t="s">
        <v>13</v>
      </c>
      <c r="B2" t="s">
        <v>23</v>
      </c>
      <c r="C2" t="s">
        <v>431</v>
      </c>
      <c r="D2" t="s">
        <v>431</v>
      </c>
      <c r="E2" t="s">
        <v>432</v>
      </c>
      <c r="F2" t="s">
        <v>433</v>
      </c>
      <c r="G2" t="s">
        <v>434</v>
      </c>
      <c r="H2" t="s">
        <v>435</v>
      </c>
      <c r="I2" t="s">
        <v>436</v>
      </c>
      <c r="J2" t="s">
        <v>435</v>
      </c>
      <c r="K2" t="s">
        <v>432</v>
      </c>
      <c r="L2" t="s">
        <v>437</v>
      </c>
      <c r="M2" t="s">
        <v>438</v>
      </c>
      <c r="N2" t="s">
        <v>438</v>
      </c>
      <c r="O2" t="s">
        <v>437</v>
      </c>
      <c r="P2" t="s">
        <v>433</v>
      </c>
      <c r="Q2" t="s">
        <v>434</v>
      </c>
      <c r="R2" t="b">
        <v>0</v>
      </c>
      <c r="S2" t="s">
        <v>437</v>
      </c>
      <c r="T2" t="s">
        <v>437</v>
      </c>
    </row>
    <row r="3" spans="1:20" x14ac:dyDescent="0.25">
      <c r="A3" t="s">
        <v>13</v>
      </c>
      <c r="B3" t="s">
        <v>23</v>
      </c>
      <c r="C3" t="s">
        <v>431</v>
      </c>
      <c r="D3" t="s">
        <v>431</v>
      </c>
      <c r="E3" t="s">
        <v>439</v>
      </c>
      <c r="F3" t="s">
        <v>440</v>
      </c>
      <c r="G3" t="s">
        <v>434</v>
      </c>
      <c r="H3" t="s">
        <v>435</v>
      </c>
      <c r="I3" t="s">
        <v>436</v>
      </c>
      <c r="J3" t="s">
        <v>435</v>
      </c>
      <c r="K3" t="s">
        <v>439</v>
      </c>
      <c r="L3" t="s">
        <v>437</v>
      </c>
      <c r="M3" t="s">
        <v>438</v>
      </c>
      <c r="N3" t="s">
        <v>438</v>
      </c>
      <c r="O3" t="s">
        <v>437</v>
      </c>
      <c r="P3" t="s">
        <v>440</v>
      </c>
      <c r="Q3" t="s">
        <v>434</v>
      </c>
      <c r="R3" t="b">
        <v>0</v>
      </c>
      <c r="S3" t="s">
        <v>437</v>
      </c>
      <c r="T3" t="s">
        <v>437</v>
      </c>
    </row>
    <row r="4" spans="1:20" x14ac:dyDescent="0.25">
      <c r="A4" t="s">
        <v>13</v>
      </c>
      <c r="B4" t="s">
        <v>23</v>
      </c>
      <c r="C4" t="s">
        <v>431</v>
      </c>
      <c r="D4" t="s">
        <v>431</v>
      </c>
      <c r="E4" t="s">
        <v>441</v>
      </c>
      <c r="F4" t="s">
        <v>440</v>
      </c>
      <c r="G4" t="s">
        <v>442</v>
      </c>
      <c r="H4" t="s">
        <v>435</v>
      </c>
      <c r="I4" t="s">
        <v>436</v>
      </c>
      <c r="J4" t="s">
        <v>435</v>
      </c>
      <c r="K4" t="s">
        <v>441</v>
      </c>
      <c r="L4" t="s">
        <v>437</v>
      </c>
      <c r="M4" t="s">
        <v>438</v>
      </c>
      <c r="N4" t="s">
        <v>438</v>
      </c>
      <c r="O4" t="s">
        <v>437</v>
      </c>
      <c r="P4" t="s">
        <v>440</v>
      </c>
      <c r="Q4" t="s">
        <v>442</v>
      </c>
      <c r="R4" t="b">
        <v>0</v>
      </c>
      <c r="S4" t="s">
        <v>437</v>
      </c>
      <c r="T4" t="s">
        <v>437</v>
      </c>
    </row>
    <row r="5" spans="1:20" x14ac:dyDescent="0.25">
      <c r="A5" t="s">
        <v>13</v>
      </c>
      <c r="B5" t="s">
        <v>23</v>
      </c>
      <c r="C5" t="s">
        <v>431</v>
      </c>
      <c r="D5" t="s">
        <v>431</v>
      </c>
      <c r="E5" t="s">
        <v>441</v>
      </c>
      <c r="F5" t="s">
        <v>440</v>
      </c>
      <c r="G5" t="s">
        <v>443</v>
      </c>
      <c r="H5" t="s">
        <v>435</v>
      </c>
      <c r="I5" t="s">
        <v>436</v>
      </c>
      <c r="J5" t="s">
        <v>435</v>
      </c>
      <c r="K5" t="s">
        <v>441</v>
      </c>
      <c r="L5" t="s">
        <v>437</v>
      </c>
      <c r="M5" t="s">
        <v>438</v>
      </c>
      <c r="N5" t="s">
        <v>438</v>
      </c>
      <c r="O5" t="s">
        <v>437</v>
      </c>
      <c r="P5" t="s">
        <v>440</v>
      </c>
      <c r="Q5" t="s">
        <v>443</v>
      </c>
      <c r="R5" t="b">
        <v>0</v>
      </c>
      <c r="S5" t="s">
        <v>437</v>
      </c>
      <c r="T5" t="s">
        <v>437</v>
      </c>
    </row>
    <row r="6" spans="1:20" x14ac:dyDescent="0.25">
      <c r="A6" t="s">
        <v>13</v>
      </c>
      <c r="B6" t="s">
        <v>23</v>
      </c>
      <c r="C6" t="s">
        <v>431</v>
      </c>
      <c r="D6" t="s">
        <v>431</v>
      </c>
      <c r="E6" t="s">
        <v>444</v>
      </c>
      <c r="F6" t="s">
        <v>440</v>
      </c>
      <c r="G6" t="s">
        <v>445</v>
      </c>
      <c r="H6" t="s">
        <v>435</v>
      </c>
      <c r="I6" t="s">
        <v>436</v>
      </c>
      <c r="J6" t="s">
        <v>435</v>
      </c>
      <c r="K6" t="s">
        <v>444</v>
      </c>
      <c r="L6" t="s">
        <v>437</v>
      </c>
      <c r="M6" t="s">
        <v>438</v>
      </c>
      <c r="N6" t="s">
        <v>438</v>
      </c>
      <c r="O6" t="s">
        <v>437</v>
      </c>
      <c r="P6" t="s">
        <v>440</v>
      </c>
      <c r="Q6" t="s">
        <v>445</v>
      </c>
      <c r="R6" t="b">
        <v>0</v>
      </c>
      <c r="S6" t="s">
        <v>437</v>
      </c>
      <c r="T6" t="s">
        <v>437</v>
      </c>
    </row>
    <row r="7" spans="1:20" x14ac:dyDescent="0.25">
      <c r="A7" t="s">
        <v>13</v>
      </c>
      <c r="B7" t="s">
        <v>23</v>
      </c>
      <c r="C7" t="s">
        <v>431</v>
      </c>
      <c r="D7" t="s">
        <v>431</v>
      </c>
      <c r="E7" t="s">
        <v>446</v>
      </c>
      <c r="F7" t="s">
        <v>440</v>
      </c>
      <c r="G7" t="s">
        <v>435</v>
      </c>
      <c r="H7" t="s">
        <v>435</v>
      </c>
      <c r="I7" t="s">
        <v>436</v>
      </c>
      <c r="J7" t="s">
        <v>435</v>
      </c>
      <c r="K7" t="s">
        <v>446</v>
      </c>
      <c r="L7" t="s">
        <v>431</v>
      </c>
      <c r="M7" t="s">
        <v>438</v>
      </c>
      <c r="N7" t="s">
        <v>438</v>
      </c>
      <c r="O7" t="s">
        <v>437</v>
      </c>
      <c r="P7" t="s">
        <v>440</v>
      </c>
      <c r="Q7" t="s">
        <v>435</v>
      </c>
      <c r="R7" t="b">
        <v>0</v>
      </c>
      <c r="S7" t="s">
        <v>447</v>
      </c>
      <c r="T7" t="s">
        <v>437</v>
      </c>
    </row>
    <row r="8" spans="1:20" x14ac:dyDescent="0.25">
      <c r="A8" t="s">
        <v>13</v>
      </c>
      <c r="B8" t="s">
        <v>23</v>
      </c>
      <c r="C8" t="s">
        <v>431</v>
      </c>
      <c r="D8" t="s">
        <v>431</v>
      </c>
      <c r="E8" t="s">
        <v>448</v>
      </c>
      <c r="F8" t="s">
        <v>440</v>
      </c>
      <c r="G8" t="s">
        <v>449</v>
      </c>
      <c r="H8" t="s">
        <v>435</v>
      </c>
      <c r="I8" t="s">
        <v>436</v>
      </c>
      <c r="J8" t="s">
        <v>435</v>
      </c>
      <c r="K8" t="s">
        <v>448</v>
      </c>
      <c r="L8" t="s">
        <v>431</v>
      </c>
      <c r="M8" t="s">
        <v>438</v>
      </c>
      <c r="N8" t="s">
        <v>438</v>
      </c>
      <c r="O8" t="s">
        <v>437</v>
      </c>
      <c r="P8" t="s">
        <v>440</v>
      </c>
      <c r="Q8" t="s">
        <v>449</v>
      </c>
      <c r="R8" t="b">
        <v>0</v>
      </c>
      <c r="S8" t="s">
        <v>447</v>
      </c>
      <c r="T8" t="s">
        <v>437</v>
      </c>
    </row>
    <row r="9" spans="1:20" x14ac:dyDescent="0.25">
      <c r="A9" t="s">
        <v>13</v>
      </c>
      <c r="B9" t="s">
        <v>23</v>
      </c>
      <c r="C9" t="s">
        <v>431</v>
      </c>
      <c r="D9" t="s">
        <v>431</v>
      </c>
      <c r="E9" t="s">
        <v>450</v>
      </c>
      <c r="F9" t="s">
        <v>440</v>
      </c>
      <c r="G9" t="s">
        <v>449</v>
      </c>
      <c r="H9" t="s">
        <v>435</v>
      </c>
      <c r="I9" t="s">
        <v>436</v>
      </c>
      <c r="J9" t="s">
        <v>435</v>
      </c>
      <c r="K9" t="s">
        <v>450</v>
      </c>
      <c r="L9" t="s">
        <v>437</v>
      </c>
      <c r="M9" t="s">
        <v>438</v>
      </c>
      <c r="N9" t="s">
        <v>438</v>
      </c>
      <c r="O9" t="s">
        <v>437</v>
      </c>
      <c r="P9" t="s">
        <v>440</v>
      </c>
      <c r="Q9" t="s">
        <v>449</v>
      </c>
      <c r="R9" t="b">
        <v>0</v>
      </c>
      <c r="S9" t="s">
        <v>437</v>
      </c>
      <c r="T9" t="s">
        <v>437</v>
      </c>
    </row>
    <row r="10" spans="1:20" x14ac:dyDescent="0.25">
      <c r="A10" t="s">
        <v>13</v>
      </c>
      <c r="B10" t="s">
        <v>23</v>
      </c>
      <c r="C10" t="s">
        <v>431</v>
      </c>
      <c r="D10" t="s">
        <v>431</v>
      </c>
      <c r="E10" t="s">
        <v>451</v>
      </c>
      <c r="F10" t="s">
        <v>440</v>
      </c>
      <c r="G10" t="s">
        <v>452</v>
      </c>
      <c r="H10" t="s">
        <v>435</v>
      </c>
      <c r="I10" t="s">
        <v>436</v>
      </c>
      <c r="J10" t="s">
        <v>435</v>
      </c>
      <c r="K10" t="s">
        <v>451</v>
      </c>
      <c r="L10" t="s">
        <v>437</v>
      </c>
      <c r="M10" t="s">
        <v>438</v>
      </c>
      <c r="N10" t="s">
        <v>438</v>
      </c>
      <c r="O10" t="s">
        <v>437</v>
      </c>
      <c r="P10" t="s">
        <v>440</v>
      </c>
      <c r="Q10" t="s">
        <v>452</v>
      </c>
      <c r="R10" t="b">
        <v>0</v>
      </c>
      <c r="S10" t="s">
        <v>437</v>
      </c>
      <c r="T10" t="s">
        <v>437</v>
      </c>
    </row>
    <row r="11" spans="1:20" x14ac:dyDescent="0.25">
      <c r="A11" t="s">
        <v>13</v>
      </c>
      <c r="B11" t="s">
        <v>23</v>
      </c>
      <c r="C11" t="s">
        <v>431</v>
      </c>
      <c r="D11" t="s">
        <v>431</v>
      </c>
      <c r="E11" t="s">
        <v>444</v>
      </c>
      <c r="F11" t="s">
        <v>440</v>
      </c>
      <c r="G11" t="s">
        <v>453</v>
      </c>
      <c r="H11" t="s">
        <v>435</v>
      </c>
      <c r="I11" t="s">
        <v>436</v>
      </c>
      <c r="J11" t="s">
        <v>435</v>
      </c>
      <c r="K11" t="s">
        <v>444</v>
      </c>
      <c r="L11" t="s">
        <v>431</v>
      </c>
      <c r="M11" t="s">
        <v>438</v>
      </c>
      <c r="N11" t="s">
        <v>438</v>
      </c>
      <c r="O11" t="s">
        <v>437</v>
      </c>
      <c r="P11" t="s">
        <v>440</v>
      </c>
      <c r="Q11" t="s">
        <v>453</v>
      </c>
      <c r="R11" t="b">
        <v>0</v>
      </c>
      <c r="S11" t="s">
        <v>447</v>
      </c>
      <c r="T11" t="s">
        <v>437</v>
      </c>
    </row>
    <row r="12" spans="1:20" x14ac:dyDescent="0.25">
      <c r="A12" t="s">
        <v>13</v>
      </c>
      <c r="B12" t="s">
        <v>23</v>
      </c>
      <c r="C12" t="s">
        <v>431</v>
      </c>
      <c r="D12" t="s">
        <v>431</v>
      </c>
      <c r="E12" t="s">
        <v>454</v>
      </c>
      <c r="F12" t="s">
        <v>440</v>
      </c>
      <c r="G12" t="s">
        <v>455</v>
      </c>
      <c r="H12" t="s">
        <v>435</v>
      </c>
      <c r="I12" t="s">
        <v>436</v>
      </c>
      <c r="J12" t="s">
        <v>435</v>
      </c>
      <c r="K12" t="s">
        <v>454</v>
      </c>
      <c r="L12" t="s">
        <v>437</v>
      </c>
      <c r="M12" t="s">
        <v>438</v>
      </c>
      <c r="N12" t="s">
        <v>438</v>
      </c>
      <c r="O12" t="s">
        <v>437</v>
      </c>
      <c r="P12" t="s">
        <v>440</v>
      </c>
      <c r="Q12" t="s">
        <v>455</v>
      </c>
      <c r="R12" t="b">
        <v>0</v>
      </c>
      <c r="S12" t="s">
        <v>437</v>
      </c>
      <c r="T12" t="s">
        <v>437</v>
      </c>
    </row>
    <row r="13" spans="1:20" x14ac:dyDescent="0.25">
      <c r="A13" t="s">
        <v>13</v>
      </c>
      <c r="B13" t="s">
        <v>23</v>
      </c>
      <c r="C13" t="s">
        <v>456</v>
      </c>
      <c r="D13" t="s">
        <v>457</v>
      </c>
      <c r="E13" t="s">
        <v>458</v>
      </c>
      <c r="F13" t="s">
        <v>440</v>
      </c>
      <c r="G13" t="s">
        <v>459</v>
      </c>
      <c r="H13" t="s">
        <v>435</v>
      </c>
      <c r="I13" t="s">
        <v>436</v>
      </c>
      <c r="J13" t="s">
        <v>435</v>
      </c>
      <c r="K13" t="s">
        <v>458</v>
      </c>
      <c r="L13" t="s">
        <v>460</v>
      </c>
      <c r="M13" t="s">
        <v>461</v>
      </c>
      <c r="N13" t="s">
        <v>462</v>
      </c>
      <c r="O13" t="s">
        <v>463</v>
      </c>
      <c r="P13" t="s">
        <v>440</v>
      </c>
      <c r="Q13" t="s">
        <v>459</v>
      </c>
      <c r="R13" t="b">
        <v>0</v>
      </c>
      <c r="S13" t="s">
        <v>447</v>
      </c>
      <c r="T13" t="s">
        <v>464</v>
      </c>
    </row>
    <row r="14" spans="1:20" x14ac:dyDescent="0.25">
      <c r="A14" t="s">
        <v>13</v>
      </c>
      <c r="B14" t="s">
        <v>23</v>
      </c>
      <c r="C14" t="s">
        <v>465</v>
      </c>
      <c r="D14" t="s">
        <v>431</v>
      </c>
      <c r="E14" t="s">
        <v>466</v>
      </c>
      <c r="F14" t="s">
        <v>440</v>
      </c>
      <c r="G14" t="s">
        <v>442</v>
      </c>
      <c r="H14" t="s">
        <v>435</v>
      </c>
      <c r="I14" t="s">
        <v>436</v>
      </c>
      <c r="J14" t="s">
        <v>435</v>
      </c>
      <c r="K14" t="s">
        <v>466</v>
      </c>
      <c r="L14" t="s">
        <v>437</v>
      </c>
      <c r="M14" t="s">
        <v>467</v>
      </c>
      <c r="N14" t="s">
        <v>438</v>
      </c>
      <c r="O14" t="s">
        <v>468</v>
      </c>
      <c r="P14" t="s">
        <v>440</v>
      </c>
      <c r="Q14" t="s">
        <v>442</v>
      </c>
      <c r="R14" t="b">
        <v>0</v>
      </c>
      <c r="S14" t="s">
        <v>437</v>
      </c>
      <c r="T14" t="s">
        <v>437</v>
      </c>
    </row>
    <row r="15" spans="1:20" x14ac:dyDescent="0.25">
      <c r="A15" t="s">
        <v>13</v>
      </c>
      <c r="B15" t="s">
        <v>23</v>
      </c>
      <c r="C15" t="s">
        <v>469</v>
      </c>
      <c r="D15" t="s">
        <v>431</v>
      </c>
      <c r="E15" t="s">
        <v>466</v>
      </c>
      <c r="F15" t="s">
        <v>440</v>
      </c>
      <c r="G15" t="s">
        <v>442</v>
      </c>
      <c r="H15" t="s">
        <v>435</v>
      </c>
      <c r="I15" t="s">
        <v>436</v>
      </c>
      <c r="J15" t="s">
        <v>435</v>
      </c>
      <c r="K15" t="s">
        <v>466</v>
      </c>
      <c r="L15" t="s">
        <v>437</v>
      </c>
      <c r="M15" t="s">
        <v>470</v>
      </c>
      <c r="N15" t="s">
        <v>438</v>
      </c>
      <c r="O15" t="s">
        <v>468</v>
      </c>
      <c r="P15" t="s">
        <v>440</v>
      </c>
      <c r="Q15" t="s">
        <v>442</v>
      </c>
      <c r="R15" t="b">
        <v>0</v>
      </c>
      <c r="S15" t="s">
        <v>437</v>
      </c>
      <c r="T15" t="s">
        <v>437</v>
      </c>
    </row>
    <row r="16" spans="1:20" x14ac:dyDescent="0.25">
      <c r="A16" t="s">
        <v>13</v>
      </c>
      <c r="B16" t="s">
        <v>23</v>
      </c>
      <c r="C16" t="s">
        <v>471</v>
      </c>
      <c r="D16" t="s">
        <v>431</v>
      </c>
      <c r="E16" t="s">
        <v>466</v>
      </c>
      <c r="F16" t="s">
        <v>440</v>
      </c>
      <c r="G16" t="s">
        <v>442</v>
      </c>
      <c r="H16" t="s">
        <v>435</v>
      </c>
      <c r="I16" t="s">
        <v>436</v>
      </c>
      <c r="J16" t="s">
        <v>435</v>
      </c>
      <c r="K16" t="s">
        <v>466</v>
      </c>
      <c r="L16" t="s">
        <v>437</v>
      </c>
      <c r="M16" t="s">
        <v>472</v>
      </c>
      <c r="N16" t="s">
        <v>438</v>
      </c>
      <c r="O16" t="s">
        <v>468</v>
      </c>
      <c r="P16" t="s">
        <v>440</v>
      </c>
      <c r="Q16" t="s">
        <v>442</v>
      </c>
      <c r="R16" t="b">
        <v>0</v>
      </c>
      <c r="S16" t="s">
        <v>437</v>
      </c>
      <c r="T16" t="s">
        <v>437</v>
      </c>
    </row>
    <row r="17" spans="1:20" x14ac:dyDescent="0.25">
      <c r="A17" t="s">
        <v>13</v>
      </c>
      <c r="B17" t="s">
        <v>23</v>
      </c>
      <c r="C17" t="s">
        <v>473</v>
      </c>
      <c r="D17" t="s">
        <v>431</v>
      </c>
      <c r="E17" t="s">
        <v>466</v>
      </c>
      <c r="F17" t="s">
        <v>440</v>
      </c>
      <c r="G17" t="s">
        <v>442</v>
      </c>
      <c r="H17" t="s">
        <v>435</v>
      </c>
      <c r="I17" t="s">
        <v>436</v>
      </c>
      <c r="J17" t="s">
        <v>435</v>
      </c>
      <c r="K17" t="s">
        <v>466</v>
      </c>
      <c r="L17" t="s">
        <v>437</v>
      </c>
      <c r="M17" t="s">
        <v>474</v>
      </c>
      <c r="N17" t="s">
        <v>438</v>
      </c>
      <c r="O17" t="s">
        <v>468</v>
      </c>
      <c r="P17" t="s">
        <v>440</v>
      </c>
      <c r="Q17" t="s">
        <v>442</v>
      </c>
      <c r="R17" t="b">
        <v>0</v>
      </c>
      <c r="S17" t="s">
        <v>437</v>
      </c>
      <c r="T17" t="s">
        <v>437</v>
      </c>
    </row>
    <row r="18" spans="1:20" x14ac:dyDescent="0.25">
      <c r="A18" t="s">
        <v>13</v>
      </c>
      <c r="B18" t="s">
        <v>23</v>
      </c>
      <c r="C18" t="s">
        <v>475</v>
      </c>
      <c r="D18" t="s">
        <v>476</v>
      </c>
      <c r="E18" t="s">
        <v>439</v>
      </c>
      <c r="F18" t="s">
        <v>440</v>
      </c>
      <c r="G18" t="s">
        <v>442</v>
      </c>
      <c r="H18" t="s">
        <v>435</v>
      </c>
      <c r="I18" t="s">
        <v>436</v>
      </c>
      <c r="J18" t="s">
        <v>435</v>
      </c>
      <c r="K18" t="s">
        <v>439</v>
      </c>
      <c r="L18" t="s">
        <v>460</v>
      </c>
      <c r="M18" t="s">
        <v>477</v>
      </c>
      <c r="N18" t="s">
        <v>478</v>
      </c>
      <c r="O18" t="s">
        <v>463</v>
      </c>
      <c r="P18" t="s">
        <v>440</v>
      </c>
      <c r="Q18" t="s">
        <v>442</v>
      </c>
      <c r="R18" t="b">
        <v>0</v>
      </c>
      <c r="S18" t="s">
        <v>447</v>
      </c>
      <c r="T18" t="s">
        <v>464</v>
      </c>
    </row>
    <row r="19" spans="1:20" x14ac:dyDescent="0.25">
      <c r="A19" t="s">
        <v>13</v>
      </c>
      <c r="B19" t="s">
        <v>23</v>
      </c>
      <c r="C19" t="s">
        <v>475</v>
      </c>
      <c r="D19" t="s">
        <v>479</v>
      </c>
      <c r="E19" t="s">
        <v>439</v>
      </c>
      <c r="F19" t="s">
        <v>440</v>
      </c>
      <c r="G19" t="s">
        <v>442</v>
      </c>
      <c r="H19" t="s">
        <v>435</v>
      </c>
      <c r="I19" t="s">
        <v>436</v>
      </c>
      <c r="J19" t="s">
        <v>435</v>
      </c>
      <c r="K19" t="s">
        <v>439</v>
      </c>
      <c r="L19" t="s">
        <v>460</v>
      </c>
      <c r="M19" t="s">
        <v>477</v>
      </c>
      <c r="N19" t="s">
        <v>480</v>
      </c>
      <c r="O19" t="s">
        <v>463</v>
      </c>
      <c r="P19" t="s">
        <v>440</v>
      </c>
      <c r="Q19" t="s">
        <v>442</v>
      </c>
      <c r="R19" t="b">
        <v>0</v>
      </c>
      <c r="S19" t="s">
        <v>447</v>
      </c>
      <c r="T19" t="s">
        <v>464</v>
      </c>
    </row>
    <row r="20" spans="1:20" x14ac:dyDescent="0.25">
      <c r="A20" t="s">
        <v>13</v>
      </c>
      <c r="B20" t="s">
        <v>23</v>
      </c>
      <c r="C20" t="s">
        <v>475</v>
      </c>
      <c r="D20" t="s">
        <v>457</v>
      </c>
      <c r="E20" t="s">
        <v>439</v>
      </c>
      <c r="F20" t="s">
        <v>440</v>
      </c>
      <c r="G20" t="s">
        <v>442</v>
      </c>
      <c r="H20" t="s">
        <v>435</v>
      </c>
      <c r="I20" t="s">
        <v>436</v>
      </c>
      <c r="J20" t="s">
        <v>435</v>
      </c>
      <c r="K20" t="s">
        <v>439</v>
      </c>
      <c r="L20" t="s">
        <v>460</v>
      </c>
      <c r="M20" t="s">
        <v>477</v>
      </c>
      <c r="N20" t="s">
        <v>462</v>
      </c>
      <c r="O20" t="s">
        <v>463</v>
      </c>
      <c r="P20" t="s">
        <v>440</v>
      </c>
      <c r="Q20" t="s">
        <v>442</v>
      </c>
      <c r="R20" t="b">
        <v>0</v>
      </c>
      <c r="S20" t="s">
        <v>447</v>
      </c>
      <c r="T20" t="s">
        <v>464</v>
      </c>
    </row>
    <row r="21" spans="1:20" x14ac:dyDescent="0.25">
      <c r="A21" t="s">
        <v>13</v>
      </c>
      <c r="B21" t="s">
        <v>23</v>
      </c>
      <c r="C21" t="s">
        <v>481</v>
      </c>
      <c r="D21" t="s">
        <v>431</v>
      </c>
      <c r="E21" t="s">
        <v>466</v>
      </c>
      <c r="F21" t="s">
        <v>440</v>
      </c>
      <c r="G21" t="s">
        <v>442</v>
      </c>
      <c r="H21" t="s">
        <v>435</v>
      </c>
      <c r="I21" t="s">
        <v>436</v>
      </c>
      <c r="J21" t="s">
        <v>435</v>
      </c>
      <c r="K21" t="s">
        <v>466</v>
      </c>
      <c r="L21" t="s">
        <v>437</v>
      </c>
      <c r="M21" t="s">
        <v>482</v>
      </c>
      <c r="N21" t="s">
        <v>438</v>
      </c>
      <c r="O21" t="s">
        <v>468</v>
      </c>
      <c r="P21" t="s">
        <v>440</v>
      </c>
      <c r="Q21" t="s">
        <v>442</v>
      </c>
      <c r="R21" t="b">
        <v>0</v>
      </c>
      <c r="S21" t="s">
        <v>437</v>
      </c>
      <c r="T21" t="s">
        <v>437</v>
      </c>
    </row>
    <row r="22" spans="1:20" x14ac:dyDescent="0.25">
      <c r="A22" t="s">
        <v>13</v>
      </c>
      <c r="B22" t="s">
        <v>23</v>
      </c>
      <c r="C22" t="s">
        <v>483</v>
      </c>
      <c r="D22" t="s">
        <v>431</v>
      </c>
      <c r="E22" t="s">
        <v>484</v>
      </c>
      <c r="F22" t="s">
        <v>440</v>
      </c>
      <c r="G22" t="s">
        <v>485</v>
      </c>
      <c r="H22" t="s">
        <v>435</v>
      </c>
      <c r="I22" t="s">
        <v>436</v>
      </c>
      <c r="J22" t="s">
        <v>435</v>
      </c>
      <c r="K22" t="s">
        <v>484</v>
      </c>
      <c r="L22" t="s">
        <v>460</v>
      </c>
      <c r="M22" s="3" t="s">
        <v>486</v>
      </c>
      <c r="N22" t="s">
        <v>438</v>
      </c>
      <c r="O22" t="s">
        <v>468</v>
      </c>
      <c r="P22" t="s">
        <v>440</v>
      </c>
      <c r="Q22" t="s">
        <v>485</v>
      </c>
      <c r="R22" t="b">
        <v>0</v>
      </c>
      <c r="S22" t="s">
        <v>447</v>
      </c>
      <c r="T22" t="s">
        <v>464</v>
      </c>
    </row>
    <row r="23" spans="1:20" x14ac:dyDescent="0.25">
      <c r="A23" t="s">
        <v>13</v>
      </c>
      <c r="B23" t="s">
        <v>23</v>
      </c>
      <c r="C23" t="s">
        <v>487</v>
      </c>
      <c r="D23" t="s">
        <v>431</v>
      </c>
      <c r="E23" t="s">
        <v>488</v>
      </c>
      <c r="F23" t="s">
        <v>440</v>
      </c>
      <c r="G23" t="s">
        <v>485</v>
      </c>
      <c r="H23" t="s">
        <v>435</v>
      </c>
      <c r="I23" t="s">
        <v>436</v>
      </c>
      <c r="J23" t="s">
        <v>435</v>
      </c>
      <c r="K23" t="s">
        <v>488</v>
      </c>
      <c r="L23" t="s">
        <v>431</v>
      </c>
      <c r="M23" t="s">
        <v>489</v>
      </c>
      <c r="N23" t="s">
        <v>438</v>
      </c>
      <c r="O23" t="s">
        <v>468</v>
      </c>
      <c r="P23" t="s">
        <v>440</v>
      </c>
      <c r="Q23" t="s">
        <v>485</v>
      </c>
      <c r="R23" t="b">
        <v>0</v>
      </c>
      <c r="S23" t="s">
        <v>447</v>
      </c>
      <c r="T23" t="s">
        <v>437</v>
      </c>
    </row>
    <row r="24" spans="1:20" x14ac:dyDescent="0.25">
      <c r="A24" t="s">
        <v>13</v>
      </c>
      <c r="B24" t="s">
        <v>23</v>
      </c>
      <c r="C24" t="s">
        <v>456</v>
      </c>
      <c r="D24" t="s">
        <v>457</v>
      </c>
      <c r="E24" t="s">
        <v>458</v>
      </c>
      <c r="F24" t="s">
        <v>440</v>
      </c>
      <c r="G24" t="s">
        <v>485</v>
      </c>
      <c r="H24" t="s">
        <v>435</v>
      </c>
      <c r="I24" t="s">
        <v>436</v>
      </c>
      <c r="J24" t="s">
        <v>435</v>
      </c>
      <c r="K24" t="s">
        <v>458</v>
      </c>
      <c r="L24" t="s">
        <v>460</v>
      </c>
      <c r="M24" t="s">
        <v>461</v>
      </c>
      <c r="N24" t="s">
        <v>462</v>
      </c>
      <c r="O24" t="s">
        <v>463</v>
      </c>
      <c r="P24" t="s">
        <v>440</v>
      </c>
      <c r="Q24" t="s">
        <v>485</v>
      </c>
      <c r="R24" t="b">
        <v>0</v>
      </c>
      <c r="S24" t="s">
        <v>447</v>
      </c>
      <c r="T24" t="s">
        <v>464</v>
      </c>
    </row>
    <row r="25" spans="1:20" x14ac:dyDescent="0.25">
      <c r="A25" t="s">
        <v>13</v>
      </c>
      <c r="B25" t="s">
        <v>23</v>
      </c>
      <c r="C25" t="s">
        <v>490</v>
      </c>
      <c r="D25" t="s">
        <v>457</v>
      </c>
      <c r="E25" t="s">
        <v>491</v>
      </c>
      <c r="F25" t="s">
        <v>440</v>
      </c>
      <c r="G25" t="s">
        <v>485</v>
      </c>
      <c r="H25" t="s">
        <v>435</v>
      </c>
      <c r="I25" t="s">
        <v>436</v>
      </c>
      <c r="J25" t="s">
        <v>435</v>
      </c>
      <c r="K25" t="s">
        <v>491</v>
      </c>
      <c r="L25" t="s">
        <v>460</v>
      </c>
      <c r="M25" t="s">
        <v>492</v>
      </c>
      <c r="N25" t="s">
        <v>462</v>
      </c>
      <c r="O25" t="s">
        <v>463</v>
      </c>
      <c r="P25" t="s">
        <v>440</v>
      </c>
      <c r="Q25" t="s">
        <v>485</v>
      </c>
      <c r="R25" t="b">
        <v>0</v>
      </c>
      <c r="S25" t="s">
        <v>447</v>
      </c>
      <c r="T25" t="s">
        <v>464</v>
      </c>
    </row>
    <row r="26" spans="1:20" x14ac:dyDescent="0.25">
      <c r="A26" t="s">
        <v>13</v>
      </c>
      <c r="B26" t="s">
        <v>23</v>
      </c>
      <c r="C26" t="s">
        <v>493</v>
      </c>
      <c r="D26" t="s">
        <v>457</v>
      </c>
      <c r="E26" t="s">
        <v>491</v>
      </c>
      <c r="F26" t="s">
        <v>440</v>
      </c>
      <c r="G26" t="s">
        <v>485</v>
      </c>
      <c r="H26" t="s">
        <v>435</v>
      </c>
      <c r="I26" t="s">
        <v>436</v>
      </c>
      <c r="J26" t="s">
        <v>435</v>
      </c>
      <c r="K26" t="s">
        <v>491</v>
      </c>
      <c r="L26" t="s">
        <v>460</v>
      </c>
      <c r="M26" t="s">
        <v>494</v>
      </c>
      <c r="N26" t="s">
        <v>462</v>
      </c>
      <c r="O26" t="s">
        <v>463</v>
      </c>
      <c r="P26" t="s">
        <v>440</v>
      </c>
      <c r="Q26" t="s">
        <v>485</v>
      </c>
      <c r="R26" t="b">
        <v>0</v>
      </c>
      <c r="S26" t="s">
        <v>447</v>
      </c>
      <c r="T26" t="s">
        <v>464</v>
      </c>
    </row>
    <row r="27" spans="1:20" x14ac:dyDescent="0.25">
      <c r="A27" t="s">
        <v>13</v>
      </c>
      <c r="B27" t="s">
        <v>23</v>
      </c>
      <c r="C27" t="s">
        <v>495</v>
      </c>
      <c r="D27" t="s">
        <v>431</v>
      </c>
      <c r="E27" t="s">
        <v>466</v>
      </c>
      <c r="F27" t="s">
        <v>440</v>
      </c>
      <c r="G27" t="s">
        <v>443</v>
      </c>
      <c r="H27" t="s">
        <v>435</v>
      </c>
      <c r="I27" t="s">
        <v>436</v>
      </c>
      <c r="J27" t="s">
        <v>435</v>
      </c>
      <c r="K27" t="s">
        <v>466</v>
      </c>
      <c r="L27" t="s">
        <v>437</v>
      </c>
      <c r="M27" t="s">
        <v>496</v>
      </c>
      <c r="N27" t="s">
        <v>438</v>
      </c>
      <c r="O27" t="s">
        <v>468</v>
      </c>
      <c r="P27" t="s">
        <v>440</v>
      </c>
      <c r="Q27" t="s">
        <v>443</v>
      </c>
      <c r="R27" t="b">
        <v>0</v>
      </c>
      <c r="S27" t="s">
        <v>437</v>
      </c>
      <c r="T27" t="s">
        <v>437</v>
      </c>
    </row>
    <row r="28" spans="1:20" x14ac:dyDescent="0.25">
      <c r="A28" t="s">
        <v>13</v>
      </c>
      <c r="B28" t="s">
        <v>23</v>
      </c>
      <c r="C28" t="s">
        <v>497</v>
      </c>
      <c r="D28" t="s">
        <v>431</v>
      </c>
      <c r="E28" t="s">
        <v>466</v>
      </c>
      <c r="F28" t="s">
        <v>440</v>
      </c>
      <c r="G28" t="s">
        <v>443</v>
      </c>
      <c r="H28" t="s">
        <v>435</v>
      </c>
      <c r="I28" t="s">
        <v>436</v>
      </c>
      <c r="J28" t="s">
        <v>435</v>
      </c>
      <c r="K28" t="s">
        <v>466</v>
      </c>
      <c r="L28" t="s">
        <v>437</v>
      </c>
      <c r="M28" t="s">
        <v>498</v>
      </c>
      <c r="N28" t="s">
        <v>438</v>
      </c>
      <c r="O28" t="s">
        <v>468</v>
      </c>
      <c r="P28" t="s">
        <v>440</v>
      </c>
      <c r="Q28" t="s">
        <v>443</v>
      </c>
      <c r="R28" t="b">
        <v>0</v>
      </c>
      <c r="S28" t="s">
        <v>437</v>
      </c>
      <c r="T28" t="s">
        <v>437</v>
      </c>
    </row>
    <row r="29" spans="1:20" x14ac:dyDescent="0.25">
      <c r="A29" t="s">
        <v>13</v>
      </c>
      <c r="B29" t="s">
        <v>23</v>
      </c>
      <c r="C29" t="s">
        <v>499</v>
      </c>
      <c r="D29" t="s">
        <v>431</v>
      </c>
      <c r="E29" t="s">
        <v>466</v>
      </c>
      <c r="F29" t="s">
        <v>440</v>
      </c>
      <c r="G29" t="s">
        <v>443</v>
      </c>
      <c r="H29" t="s">
        <v>435</v>
      </c>
      <c r="I29" t="s">
        <v>436</v>
      </c>
      <c r="J29" t="s">
        <v>435</v>
      </c>
      <c r="K29" t="s">
        <v>466</v>
      </c>
      <c r="L29" t="s">
        <v>437</v>
      </c>
      <c r="M29" t="s">
        <v>500</v>
      </c>
      <c r="N29" t="s">
        <v>438</v>
      </c>
      <c r="O29" t="s">
        <v>468</v>
      </c>
      <c r="P29" t="s">
        <v>440</v>
      </c>
      <c r="Q29" t="s">
        <v>443</v>
      </c>
      <c r="R29" t="b">
        <v>0</v>
      </c>
      <c r="S29" t="s">
        <v>437</v>
      </c>
      <c r="T29" t="s">
        <v>437</v>
      </c>
    </row>
    <row r="30" spans="1:20" x14ac:dyDescent="0.25">
      <c r="A30" t="s">
        <v>13</v>
      </c>
      <c r="B30" t="s">
        <v>23</v>
      </c>
      <c r="C30" t="s">
        <v>473</v>
      </c>
      <c r="D30" t="s">
        <v>431</v>
      </c>
      <c r="E30" t="s">
        <v>466</v>
      </c>
      <c r="F30" t="s">
        <v>440</v>
      </c>
      <c r="G30" t="s">
        <v>435</v>
      </c>
      <c r="H30" t="s">
        <v>435</v>
      </c>
      <c r="I30" t="s">
        <v>436</v>
      </c>
      <c r="J30" t="s">
        <v>435</v>
      </c>
      <c r="K30" t="s">
        <v>466</v>
      </c>
      <c r="L30" t="s">
        <v>437</v>
      </c>
      <c r="M30" t="s">
        <v>474</v>
      </c>
      <c r="N30" t="s">
        <v>438</v>
      </c>
      <c r="O30" t="s">
        <v>468</v>
      </c>
      <c r="P30" t="s">
        <v>440</v>
      </c>
      <c r="Q30" t="s">
        <v>435</v>
      </c>
      <c r="R30" t="b">
        <v>0</v>
      </c>
      <c r="S30" t="s">
        <v>437</v>
      </c>
      <c r="T30" t="s">
        <v>437</v>
      </c>
    </row>
    <row r="31" spans="1:20" x14ac:dyDescent="0.25">
      <c r="A31" t="s">
        <v>13</v>
      </c>
      <c r="B31" t="s">
        <v>23</v>
      </c>
      <c r="C31" t="s">
        <v>471</v>
      </c>
      <c r="D31" t="s">
        <v>431</v>
      </c>
      <c r="E31" t="s">
        <v>466</v>
      </c>
      <c r="F31" t="s">
        <v>440</v>
      </c>
      <c r="G31" t="s">
        <v>435</v>
      </c>
      <c r="H31" t="s">
        <v>435</v>
      </c>
      <c r="I31" t="s">
        <v>436</v>
      </c>
      <c r="J31" t="s">
        <v>435</v>
      </c>
      <c r="K31" t="s">
        <v>466</v>
      </c>
      <c r="L31" t="s">
        <v>437</v>
      </c>
      <c r="M31" t="s">
        <v>472</v>
      </c>
      <c r="N31" t="s">
        <v>438</v>
      </c>
      <c r="O31" t="s">
        <v>468</v>
      </c>
      <c r="P31" t="s">
        <v>440</v>
      </c>
      <c r="Q31" t="s">
        <v>435</v>
      </c>
      <c r="R31" t="b">
        <v>0</v>
      </c>
      <c r="S31" t="s">
        <v>437</v>
      </c>
      <c r="T31" t="s">
        <v>437</v>
      </c>
    </row>
    <row r="32" spans="1:20" x14ac:dyDescent="0.25">
      <c r="A32" t="s">
        <v>13</v>
      </c>
      <c r="B32" t="s">
        <v>23</v>
      </c>
      <c r="C32" t="s">
        <v>469</v>
      </c>
      <c r="D32" t="s">
        <v>431</v>
      </c>
      <c r="E32" t="s">
        <v>466</v>
      </c>
      <c r="F32" t="s">
        <v>440</v>
      </c>
      <c r="G32" t="s">
        <v>435</v>
      </c>
      <c r="H32" t="s">
        <v>435</v>
      </c>
      <c r="I32" t="s">
        <v>436</v>
      </c>
      <c r="J32" t="s">
        <v>435</v>
      </c>
      <c r="K32" t="s">
        <v>466</v>
      </c>
      <c r="L32" t="s">
        <v>437</v>
      </c>
      <c r="M32" t="s">
        <v>470</v>
      </c>
      <c r="N32" t="s">
        <v>438</v>
      </c>
      <c r="O32" t="s">
        <v>468</v>
      </c>
      <c r="P32" t="s">
        <v>440</v>
      </c>
      <c r="Q32" t="s">
        <v>435</v>
      </c>
      <c r="R32" t="b">
        <v>0</v>
      </c>
      <c r="S32" t="s">
        <v>437</v>
      </c>
      <c r="T32" t="s">
        <v>437</v>
      </c>
    </row>
    <row r="33" spans="1:20" x14ac:dyDescent="0.25">
      <c r="A33" t="s">
        <v>13</v>
      </c>
      <c r="B33" t="s">
        <v>23</v>
      </c>
      <c r="C33" t="s">
        <v>465</v>
      </c>
      <c r="D33" t="s">
        <v>431</v>
      </c>
      <c r="E33" t="s">
        <v>466</v>
      </c>
      <c r="F33" t="s">
        <v>440</v>
      </c>
      <c r="G33" t="s">
        <v>435</v>
      </c>
      <c r="H33" t="s">
        <v>435</v>
      </c>
      <c r="I33" t="s">
        <v>436</v>
      </c>
      <c r="J33" t="s">
        <v>435</v>
      </c>
      <c r="K33" t="s">
        <v>466</v>
      </c>
      <c r="L33" t="s">
        <v>437</v>
      </c>
      <c r="M33" t="s">
        <v>467</v>
      </c>
      <c r="N33" t="s">
        <v>438</v>
      </c>
      <c r="O33" t="s">
        <v>468</v>
      </c>
      <c r="P33" t="s">
        <v>440</v>
      </c>
      <c r="Q33" t="s">
        <v>435</v>
      </c>
      <c r="R33" t="b">
        <v>0</v>
      </c>
      <c r="S33" t="s">
        <v>437</v>
      </c>
      <c r="T33" t="s">
        <v>437</v>
      </c>
    </row>
    <row r="34" spans="1:20" x14ac:dyDescent="0.25">
      <c r="A34" t="s">
        <v>13</v>
      </c>
      <c r="B34" t="s">
        <v>23</v>
      </c>
      <c r="C34" t="s">
        <v>501</v>
      </c>
      <c r="D34" t="s">
        <v>431</v>
      </c>
      <c r="E34" t="s">
        <v>466</v>
      </c>
      <c r="F34" t="s">
        <v>440</v>
      </c>
      <c r="G34" t="s">
        <v>435</v>
      </c>
      <c r="H34" t="s">
        <v>435</v>
      </c>
      <c r="I34" t="s">
        <v>436</v>
      </c>
      <c r="J34" t="s">
        <v>435</v>
      </c>
      <c r="K34" t="s">
        <v>466</v>
      </c>
      <c r="L34" t="s">
        <v>437</v>
      </c>
      <c r="M34" t="s">
        <v>502</v>
      </c>
      <c r="N34" t="s">
        <v>438</v>
      </c>
      <c r="O34" t="s">
        <v>468</v>
      </c>
      <c r="P34" t="s">
        <v>440</v>
      </c>
      <c r="Q34" t="s">
        <v>435</v>
      </c>
      <c r="R34" t="b">
        <v>0</v>
      </c>
      <c r="S34" t="s">
        <v>437</v>
      </c>
      <c r="T34" t="s">
        <v>437</v>
      </c>
    </row>
    <row r="35" spans="1:20" x14ac:dyDescent="0.25">
      <c r="A35" t="s">
        <v>13</v>
      </c>
      <c r="B35" t="s">
        <v>23</v>
      </c>
      <c r="C35" t="s">
        <v>481</v>
      </c>
      <c r="D35" t="s">
        <v>431</v>
      </c>
      <c r="E35" t="s">
        <v>466</v>
      </c>
      <c r="F35" t="s">
        <v>440</v>
      </c>
      <c r="G35" t="s">
        <v>435</v>
      </c>
      <c r="H35" t="s">
        <v>435</v>
      </c>
      <c r="I35" t="s">
        <v>436</v>
      </c>
      <c r="J35" t="s">
        <v>435</v>
      </c>
      <c r="K35" t="s">
        <v>466</v>
      </c>
      <c r="L35" t="s">
        <v>437</v>
      </c>
      <c r="M35" t="s">
        <v>482</v>
      </c>
      <c r="N35" t="s">
        <v>438</v>
      </c>
      <c r="O35" t="s">
        <v>468</v>
      </c>
      <c r="P35" t="s">
        <v>440</v>
      </c>
      <c r="Q35" t="s">
        <v>435</v>
      </c>
      <c r="R35" t="b">
        <v>0</v>
      </c>
      <c r="S35" t="s">
        <v>437</v>
      </c>
      <c r="T35" t="s">
        <v>437</v>
      </c>
    </row>
    <row r="36" spans="1:20" x14ac:dyDescent="0.25">
      <c r="A36" t="s">
        <v>13</v>
      </c>
      <c r="B36" t="s">
        <v>23</v>
      </c>
      <c r="C36" t="s">
        <v>503</v>
      </c>
      <c r="D36" t="s">
        <v>476</v>
      </c>
      <c r="E36" t="s">
        <v>439</v>
      </c>
      <c r="F36" t="s">
        <v>440</v>
      </c>
      <c r="G36" t="s">
        <v>449</v>
      </c>
      <c r="H36" t="s">
        <v>435</v>
      </c>
      <c r="I36" t="s">
        <v>436</v>
      </c>
      <c r="J36" t="s">
        <v>435</v>
      </c>
      <c r="K36" t="s">
        <v>439</v>
      </c>
      <c r="L36" t="s">
        <v>460</v>
      </c>
      <c r="M36" t="s">
        <v>504</v>
      </c>
      <c r="N36" t="s">
        <v>478</v>
      </c>
      <c r="O36" t="s">
        <v>463</v>
      </c>
      <c r="P36" t="s">
        <v>440</v>
      </c>
      <c r="Q36" t="s">
        <v>449</v>
      </c>
      <c r="R36" t="b">
        <v>0</v>
      </c>
      <c r="S36" t="s">
        <v>447</v>
      </c>
      <c r="T36" t="s">
        <v>464</v>
      </c>
    </row>
    <row r="37" spans="1:20" x14ac:dyDescent="0.25">
      <c r="A37" t="s">
        <v>13</v>
      </c>
      <c r="B37" t="s">
        <v>23</v>
      </c>
      <c r="C37" t="s">
        <v>505</v>
      </c>
      <c r="D37" t="s">
        <v>506</v>
      </c>
      <c r="E37" t="s">
        <v>439</v>
      </c>
      <c r="F37" t="s">
        <v>440</v>
      </c>
      <c r="G37" t="s">
        <v>449</v>
      </c>
      <c r="H37" t="s">
        <v>435</v>
      </c>
      <c r="I37" t="s">
        <v>436</v>
      </c>
      <c r="J37" t="s">
        <v>435</v>
      </c>
      <c r="K37" t="s">
        <v>439</v>
      </c>
      <c r="L37" t="s">
        <v>460</v>
      </c>
      <c r="M37" t="s">
        <v>507</v>
      </c>
      <c r="N37" t="s">
        <v>508</v>
      </c>
      <c r="O37" t="s">
        <v>463</v>
      </c>
      <c r="P37" t="s">
        <v>440</v>
      </c>
      <c r="Q37" t="s">
        <v>449</v>
      </c>
      <c r="R37" t="b">
        <v>0</v>
      </c>
      <c r="S37" t="s">
        <v>447</v>
      </c>
      <c r="T37" t="s">
        <v>464</v>
      </c>
    </row>
    <row r="38" spans="1:20" x14ac:dyDescent="0.25">
      <c r="A38" t="s">
        <v>13</v>
      </c>
      <c r="B38" t="s">
        <v>23</v>
      </c>
      <c r="C38" t="s">
        <v>509</v>
      </c>
      <c r="D38" t="s">
        <v>476</v>
      </c>
      <c r="E38" t="s">
        <v>439</v>
      </c>
      <c r="F38" t="s">
        <v>440</v>
      </c>
      <c r="G38" t="s">
        <v>449</v>
      </c>
      <c r="H38" t="s">
        <v>435</v>
      </c>
      <c r="I38" t="s">
        <v>436</v>
      </c>
      <c r="J38" t="s">
        <v>435</v>
      </c>
      <c r="K38" t="s">
        <v>439</v>
      </c>
      <c r="L38" t="s">
        <v>460</v>
      </c>
      <c r="M38" t="s">
        <v>510</v>
      </c>
      <c r="N38" t="s">
        <v>478</v>
      </c>
      <c r="O38" t="s">
        <v>463</v>
      </c>
      <c r="P38" t="s">
        <v>440</v>
      </c>
      <c r="Q38" t="s">
        <v>449</v>
      </c>
      <c r="R38" t="b">
        <v>0</v>
      </c>
      <c r="S38" t="s">
        <v>447</v>
      </c>
      <c r="T38" t="s">
        <v>464</v>
      </c>
    </row>
    <row r="39" spans="1:20" x14ac:dyDescent="0.25">
      <c r="A39" t="s">
        <v>13</v>
      </c>
      <c r="B39" t="s">
        <v>23</v>
      </c>
      <c r="C39" t="s">
        <v>505</v>
      </c>
      <c r="D39" t="s">
        <v>476</v>
      </c>
      <c r="E39" t="s">
        <v>439</v>
      </c>
      <c r="F39" t="s">
        <v>440</v>
      </c>
      <c r="G39" t="s">
        <v>449</v>
      </c>
      <c r="H39" t="s">
        <v>435</v>
      </c>
      <c r="I39" t="s">
        <v>436</v>
      </c>
      <c r="J39" t="s">
        <v>435</v>
      </c>
      <c r="K39" t="s">
        <v>439</v>
      </c>
      <c r="L39" t="s">
        <v>460</v>
      </c>
      <c r="M39" t="s">
        <v>507</v>
      </c>
      <c r="N39" t="s">
        <v>478</v>
      </c>
      <c r="O39" t="s">
        <v>463</v>
      </c>
      <c r="P39" t="s">
        <v>440</v>
      </c>
      <c r="Q39" t="s">
        <v>449</v>
      </c>
      <c r="R39" t="b">
        <v>0</v>
      </c>
      <c r="S39" t="s">
        <v>447</v>
      </c>
      <c r="T39" t="s">
        <v>464</v>
      </c>
    </row>
    <row r="40" spans="1:20" x14ac:dyDescent="0.25">
      <c r="A40" t="s">
        <v>13</v>
      </c>
      <c r="B40" t="s">
        <v>23</v>
      </c>
      <c r="C40" t="s">
        <v>511</v>
      </c>
      <c r="D40" t="s">
        <v>476</v>
      </c>
      <c r="E40" t="s">
        <v>439</v>
      </c>
      <c r="F40" t="s">
        <v>440</v>
      </c>
      <c r="G40" t="s">
        <v>449</v>
      </c>
      <c r="H40" t="s">
        <v>435</v>
      </c>
      <c r="I40" t="s">
        <v>436</v>
      </c>
      <c r="J40" t="s">
        <v>435</v>
      </c>
      <c r="K40" t="s">
        <v>439</v>
      </c>
      <c r="L40" t="s">
        <v>460</v>
      </c>
      <c r="M40" t="s">
        <v>512</v>
      </c>
      <c r="N40" t="s">
        <v>478</v>
      </c>
      <c r="O40" t="s">
        <v>463</v>
      </c>
      <c r="P40" t="s">
        <v>440</v>
      </c>
      <c r="Q40" t="s">
        <v>449</v>
      </c>
      <c r="R40" t="b">
        <v>0</v>
      </c>
      <c r="S40" t="s">
        <v>447</v>
      </c>
      <c r="T40" t="s">
        <v>464</v>
      </c>
    </row>
    <row r="41" spans="1:20" x14ac:dyDescent="0.25">
      <c r="A41" t="s">
        <v>13</v>
      </c>
      <c r="B41" t="s">
        <v>23</v>
      </c>
      <c r="C41" t="s">
        <v>513</v>
      </c>
      <c r="D41" t="s">
        <v>506</v>
      </c>
      <c r="E41" t="s">
        <v>439</v>
      </c>
      <c r="F41" t="s">
        <v>440</v>
      </c>
      <c r="G41" t="s">
        <v>449</v>
      </c>
      <c r="H41" t="s">
        <v>435</v>
      </c>
      <c r="I41" t="s">
        <v>436</v>
      </c>
      <c r="J41" t="s">
        <v>435</v>
      </c>
      <c r="K41" t="s">
        <v>439</v>
      </c>
      <c r="L41" t="s">
        <v>460</v>
      </c>
      <c r="M41" t="s">
        <v>514</v>
      </c>
      <c r="N41" t="s">
        <v>508</v>
      </c>
      <c r="O41" t="s">
        <v>463</v>
      </c>
      <c r="P41" t="s">
        <v>440</v>
      </c>
      <c r="Q41" t="s">
        <v>449</v>
      </c>
      <c r="R41" t="b">
        <v>0</v>
      </c>
      <c r="S41" t="s">
        <v>447</v>
      </c>
      <c r="T41" t="s">
        <v>464</v>
      </c>
    </row>
    <row r="42" spans="1:20" x14ac:dyDescent="0.25">
      <c r="A42" t="s">
        <v>13</v>
      </c>
      <c r="B42" t="s">
        <v>23</v>
      </c>
      <c r="C42" t="s">
        <v>513</v>
      </c>
      <c r="D42" t="s">
        <v>476</v>
      </c>
      <c r="E42" t="s">
        <v>439</v>
      </c>
      <c r="F42" t="s">
        <v>440</v>
      </c>
      <c r="G42" t="s">
        <v>449</v>
      </c>
      <c r="H42" t="s">
        <v>435</v>
      </c>
      <c r="I42" t="s">
        <v>436</v>
      </c>
      <c r="J42" t="s">
        <v>435</v>
      </c>
      <c r="K42" t="s">
        <v>439</v>
      </c>
      <c r="L42" t="s">
        <v>460</v>
      </c>
      <c r="M42" t="s">
        <v>514</v>
      </c>
      <c r="N42" t="s">
        <v>478</v>
      </c>
      <c r="O42" t="s">
        <v>463</v>
      </c>
      <c r="P42" t="s">
        <v>440</v>
      </c>
      <c r="Q42" t="s">
        <v>449</v>
      </c>
      <c r="R42" t="b">
        <v>0</v>
      </c>
      <c r="S42" t="s">
        <v>447</v>
      </c>
      <c r="T42" t="s">
        <v>464</v>
      </c>
    </row>
    <row r="43" spans="1:20" x14ac:dyDescent="0.25">
      <c r="A43" t="s">
        <v>13</v>
      </c>
      <c r="B43" t="s">
        <v>23</v>
      </c>
      <c r="C43" t="s">
        <v>431</v>
      </c>
      <c r="D43" t="s">
        <v>476</v>
      </c>
      <c r="E43" t="s">
        <v>441</v>
      </c>
      <c r="F43" t="s">
        <v>440</v>
      </c>
      <c r="G43" t="s">
        <v>449</v>
      </c>
      <c r="H43" t="s">
        <v>435</v>
      </c>
      <c r="I43" t="s">
        <v>436</v>
      </c>
      <c r="J43" t="s">
        <v>435</v>
      </c>
      <c r="K43" t="s">
        <v>441</v>
      </c>
      <c r="L43" t="s">
        <v>460</v>
      </c>
      <c r="M43" t="s">
        <v>438</v>
      </c>
      <c r="N43" t="s">
        <v>478</v>
      </c>
      <c r="O43" t="s">
        <v>515</v>
      </c>
      <c r="P43" t="s">
        <v>440</v>
      </c>
      <c r="Q43" t="s">
        <v>449</v>
      </c>
      <c r="R43" t="b">
        <v>0</v>
      </c>
      <c r="S43" t="s">
        <v>447</v>
      </c>
      <c r="T43" t="s">
        <v>464</v>
      </c>
    </row>
    <row r="44" spans="1:20" x14ac:dyDescent="0.25">
      <c r="A44" t="s">
        <v>13</v>
      </c>
      <c r="B44" t="s">
        <v>23</v>
      </c>
      <c r="C44" t="s">
        <v>431</v>
      </c>
      <c r="D44" t="s">
        <v>479</v>
      </c>
      <c r="E44" t="s">
        <v>441</v>
      </c>
      <c r="F44" t="s">
        <v>440</v>
      </c>
      <c r="G44" t="s">
        <v>449</v>
      </c>
      <c r="H44" t="s">
        <v>435</v>
      </c>
      <c r="I44" t="s">
        <v>436</v>
      </c>
      <c r="J44" t="s">
        <v>435</v>
      </c>
      <c r="K44" t="s">
        <v>441</v>
      </c>
      <c r="L44" t="s">
        <v>460</v>
      </c>
      <c r="M44" t="s">
        <v>438</v>
      </c>
      <c r="N44" t="s">
        <v>480</v>
      </c>
      <c r="O44" t="s">
        <v>515</v>
      </c>
      <c r="P44" t="s">
        <v>440</v>
      </c>
      <c r="Q44" t="s">
        <v>449</v>
      </c>
      <c r="R44" t="b">
        <v>0</v>
      </c>
      <c r="S44" t="s">
        <v>447</v>
      </c>
      <c r="T44" t="s">
        <v>464</v>
      </c>
    </row>
    <row r="45" spans="1:20" x14ac:dyDescent="0.25">
      <c r="A45" t="s">
        <v>13</v>
      </c>
      <c r="B45" t="s">
        <v>23</v>
      </c>
      <c r="C45" t="s">
        <v>511</v>
      </c>
      <c r="D45" t="s">
        <v>506</v>
      </c>
      <c r="E45" t="s">
        <v>439</v>
      </c>
      <c r="F45" t="s">
        <v>440</v>
      </c>
      <c r="G45" t="s">
        <v>449</v>
      </c>
      <c r="H45" t="s">
        <v>435</v>
      </c>
      <c r="I45" t="s">
        <v>436</v>
      </c>
      <c r="J45" t="s">
        <v>435</v>
      </c>
      <c r="K45" t="s">
        <v>439</v>
      </c>
      <c r="L45" t="s">
        <v>460</v>
      </c>
      <c r="M45" t="s">
        <v>512</v>
      </c>
      <c r="N45" t="s">
        <v>508</v>
      </c>
      <c r="O45" t="s">
        <v>463</v>
      </c>
      <c r="P45" t="s">
        <v>440</v>
      </c>
      <c r="Q45" t="s">
        <v>449</v>
      </c>
      <c r="R45" t="b">
        <v>0</v>
      </c>
      <c r="S45" t="s">
        <v>447</v>
      </c>
      <c r="T45" t="s">
        <v>464</v>
      </c>
    </row>
    <row r="46" spans="1:20" x14ac:dyDescent="0.25">
      <c r="A46" t="s">
        <v>13</v>
      </c>
      <c r="B46" t="s">
        <v>23</v>
      </c>
      <c r="C46" t="s">
        <v>431</v>
      </c>
      <c r="D46" t="s">
        <v>506</v>
      </c>
      <c r="E46" t="s">
        <v>441</v>
      </c>
      <c r="F46" t="s">
        <v>440</v>
      </c>
      <c r="G46" t="s">
        <v>449</v>
      </c>
      <c r="H46" t="s">
        <v>435</v>
      </c>
      <c r="I46" t="s">
        <v>436</v>
      </c>
      <c r="J46" t="s">
        <v>435</v>
      </c>
      <c r="K46" t="s">
        <v>441</v>
      </c>
      <c r="L46" t="s">
        <v>460</v>
      </c>
      <c r="M46" t="s">
        <v>438</v>
      </c>
      <c r="N46" t="s">
        <v>508</v>
      </c>
      <c r="O46" t="s">
        <v>515</v>
      </c>
      <c r="P46" t="s">
        <v>440</v>
      </c>
      <c r="Q46" t="s">
        <v>449</v>
      </c>
      <c r="R46" t="b">
        <v>0</v>
      </c>
      <c r="S46" t="s">
        <v>447</v>
      </c>
      <c r="T46" t="s">
        <v>464</v>
      </c>
    </row>
    <row r="47" spans="1:20" x14ac:dyDescent="0.25">
      <c r="A47" t="s">
        <v>13</v>
      </c>
      <c r="B47" t="s">
        <v>23</v>
      </c>
      <c r="C47" t="s">
        <v>503</v>
      </c>
      <c r="D47" t="s">
        <v>506</v>
      </c>
      <c r="E47" t="s">
        <v>439</v>
      </c>
      <c r="F47" t="s">
        <v>440</v>
      </c>
      <c r="G47" t="s">
        <v>449</v>
      </c>
      <c r="H47" t="s">
        <v>435</v>
      </c>
      <c r="I47" t="s">
        <v>436</v>
      </c>
      <c r="J47" t="s">
        <v>435</v>
      </c>
      <c r="K47" t="s">
        <v>439</v>
      </c>
      <c r="L47" t="s">
        <v>460</v>
      </c>
      <c r="M47" t="s">
        <v>504</v>
      </c>
      <c r="N47" t="s">
        <v>508</v>
      </c>
      <c r="O47" t="s">
        <v>463</v>
      </c>
      <c r="P47" t="s">
        <v>440</v>
      </c>
      <c r="Q47" t="s">
        <v>449</v>
      </c>
      <c r="R47" t="b">
        <v>0</v>
      </c>
      <c r="S47" t="s">
        <v>447</v>
      </c>
      <c r="T47" t="s">
        <v>464</v>
      </c>
    </row>
    <row r="48" spans="1:20" x14ac:dyDescent="0.25">
      <c r="A48" t="s">
        <v>13</v>
      </c>
      <c r="B48" t="s">
        <v>23</v>
      </c>
      <c r="C48" t="s">
        <v>509</v>
      </c>
      <c r="D48" t="s">
        <v>506</v>
      </c>
      <c r="E48" t="s">
        <v>439</v>
      </c>
      <c r="F48" t="s">
        <v>440</v>
      </c>
      <c r="G48" t="s">
        <v>449</v>
      </c>
      <c r="H48" t="s">
        <v>435</v>
      </c>
      <c r="I48" t="s">
        <v>436</v>
      </c>
      <c r="J48" t="s">
        <v>435</v>
      </c>
      <c r="K48" t="s">
        <v>439</v>
      </c>
      <c r="L48" t="s">
        <v>460</v>
      </c>
      <c r="M48" t="s">
        <v>510</v>
      </c>
      <c r="N48" t="s">
        <v>508</v>
      </c>
      <c r="O48" t="s">
        <v>463</v>
      </c>
      <c r="P48" t="s">
        <v>440</v>
      </c>
      <c r="Q48" t="s">
        <v>449</v>
      </c>
      <c r="R48" t="b">
        <v>0</v>
      </c>
      <c r="S48" t="s">
        <v>447</v>
      </c>
      <c r="T48" t="s">
        <v>464</v>
      </c>
    </row>
    <row r="49" spans="1:20" x14ac:dyDescent="0.25">
      <c r="A49" t="s">
        <v>13</v>
      </c>
      <c r="B49" t="s">
        <v>23</v>
      </c>
      <c r="C49" t="s">
        <v>516</v>
      </c>
      <c r="D49" t="s">
        <v>431</v>
      </c>
      <c r="E49" t="s">
        <v>466</v>
      </c>
      <c r="F49" t="s">
        <v>440</v>
      </c>
      <c r="G49" t="s">
        <v>517</v>
      </c>
      <c r="H49" t="s">
        <v>435</v>
      </c>
      <c r="I49" t="s">
        <v>436</v>
      </c>
      <c r="J49" t="s">
        <v>435</v>
      </c>
      <c r="K49" t="s">
        <v>466</v>
      </c>
      <c r="L49" t="s">
        <v>437</v>
      </c>
      <c r="M49" t="s">
        <v>518</v>
      </c>
      <c r="N49" t="s">
        <v>438</v>
      </c>
      <c r="O49" t="s">
        <v>468</v>
      </c>
      <c r="P49" t="s">
        <v>440</v>
      </c>
      <c r="Q49" t="s">
        <v>517</v>
      </c>
      <c r="R49" t="b">
        <v>0</v>
      </c>
      <c r="S49" t="s">
        <v>437</v>
      </c>
      <c r="T49" t="s">
        <v>437</v>
      </c>
    </row>
    <row r="50" spans="1:20" x14ac:dyDescent="0.25">
      <c r="A50" t="s">
        <v>13</v>
      </c>
      <c r="B50" t="s">
        <v>23</v>
      </c>
      <c r="C50" t="s">
        <v>471</v>
      </c>
      <c r="D50" t="s">
        <v>431</v>
      </c>
      <c r="E50" t="s">
        <v>466</v>
      </c>
      <c r="F50" t="s">
        <v>440</v>
      </c>
      <c r="G50" t="s">
        <v>519</v>
      </c>
      <c r="H50" t="s">
        <v>435</v>
      </c>
      <c r="I50" t="s">
        <v>436</v>
      </c>
      <c r="J50" t="s">
        <v>435</v>
      </c>
      <c r="K50" t="s">
        <v>466</v>
      </c>
      <c r="L50" t="s">
        <v>437</v>
      </c>
      <c r="M50" t="s">
        <v>472</v>
      </c>
      <c r="N50" t="s">
        <v>438</v>
      </c>
      <c r="O50" t="s">
        <v>468</v>
      </c>
      <c r="P50" t="s">
        <v>440</v>
      </c>
      <c r="Q50" t="s">
        <v>519</v>
      </c>
      <c r="R50" t="b">
        <v>0</v>
      </c>
      <c r="S50" t="s">
        <v>437</v>
      </c>
      <c r="T50" t="s">
        <v>437</v>
      </c>
    </row>
    <row r="51" spans="1:20" x14ac:dyDescent="0.25">
      <c r="A51" t="s">
        <v>13</v>
      </c>
      <c r="B51" t="s">
        <v>23</v>
      </c>
      <c r="C51" t="s">
        <v>501</v>
      </c>
      <c r="D51" t="s">
        <v>431</v>
      </c>
      <c r="E51" t="s">
        <v>466</v>
      </c>
      <c r="F51" t="s">
        <v>440</v>
      </c>
      <c r="G51" t="s">
        <v>520</v>
      </c>
      <c r="H51" t="s">
        <v>435</v>
      </c>
      <c r="I51" t="s">
        <v>436</v>
      </c>
      <c r="J51" t="s">
        <v>435</v>
      </c>
      <c r="K51" t="s">
        <v>466</v>
      </c>
      <c r="L51" t="s">
        <v>437</v>
      </c>
      <c r="M51" t="s">
        <v>502</v>
      </c>
      <c r="N51" t="s">
        <v>438</v>
      </c>
      <c r="O51" t="s">
        <v>468</v>
      </c>
      <c r="P51" t="s">
        <v>440</v>
      </c>
      <c r="Q51" t="s">
        <v>520</v>
      </c>
      <c r="R51" t="b">
        <v>0</v>
      </c>
      <c r="S51" t="s">
        <v>437</v>
      </c>
      <c r="T51" t="s">
        <v>437</v>
      </c>
    </row>
    <row r="52" spans="1:20" x14ac:dyDescent="0.25">
      <c r="A52" t="s">
        <v>13</v>
      </c>
      <c r="B52" t="s">
        <v>23</v>
      </c>
      <c r="C52" t="s">
        <v>521</v>
      </c>
      <c r="D52" t="s">
        <v>431</v>
      </c>
      <c r="E52" t="s">
        <v>466</v>
      </c>
      <c r="F52" t="s">
        <v>440</v>
      </c>
      <c r="G52" t="s">
        <v>522</v>
      </c>
      <c r="H52" t="s">
        <v>435</v>
      </c>
      <c r="I52" t="s">
        <v>436</v>
      </c>
      <c r="J52" t="s">
        <v>435</v>
      </c>
      <c r="K52" t="s">
        <v>466</v>
      </c>
      <c r="L52" t="s">
        <v>437</v>
      </c>
      <c r="M52" t="s">
        <v>523</v>
      </c>
      <c r="N52" t="s">
        <v>438</v>
      </c>
      <c r="O52" t="s">
        <v>468</v>
      </c>
      <c r="P52" t="s">
        <v>440</v>
      </c>
      <c r="Q52" t="s">
        <v>522</v>
      </c>
      <c r="R52" t="b">
        <v>0</v>
      </c>
      <c r="S52" t="s">
        <v>437</v>
      </c>
      <c r="T52" t="s">
        <v>437</v>
      </c>
    </row>
    <row r="53" spans="1:20" x14ac:dyDescent="0.25">
      <c r="A53" t="s">
        <v>13</v>
      </c>
      <c r="B53" t="s">
        <v>23</v>
      </c>
      <c r="C53" t="s">
        <v>524</v>
      </c>
      <c r="D53" t="s">
        <v>431</v>
      </c>
      <c r="E53" t="s">
        <v>488</v>
      </c>
      <c r="F53" t="s">
        <v>440</v>
      </c>
      <c r="G53" t="s">
        <v>525</v>
      </c>
      <c r="H53" t="s">
        <v>435</v>
      </c>
      <c r="I53" t="s">
        <v>436</v>
      </c>
      <c r="J53" t="s">
        <v>435</v>
      </c>
      <c r="K53" t="s">
        <v>488</v>
      </c>
      <c r="L53" t="s">
        <v>431</v>
      </c>
      <c r="M53" t="s">
        <v>526</v>
      </c>
      <c r="N53" t="s">
        <v>438</v>
      </c>
      <c r="O53" t="s">
        <v>468</v>
      </c>
      <c r="P53" t="s">
        <v>440</v>
      </c>
      <c r="Q53" t="s">
        <v>525</v>
      </c>
      <c r="R53" t="b">
        <v>0</v>
      </c>
      <c r="S53" t="s">
        <v>447</v>
      </c>
      <c r="T53" t="s">
        <v>437</v>
      </c>
    </row>
    <row r="54" spans="1:20" x14ac:dyDescent="0.25">
      <c r="A54" t="s">
        <v>13</v>
      </c>
      <c r="B54" t="s">
        <v>23</v>
      </c>
      <c r="C54" t="s">
        <v>524</v>
      </c>
      <c r="D54" t="s">
        <v>431</v>
      </c>
      <c r="E54" t="s">
        <v>488</v>
      </c>
      <c r="F54" t="s">
        <v>440</v>
      </c>
      <c r="G54" t="s">
        <v>527</v>
      </c>
      <c r="H54" t="s">
        <v>435</v>
      </c>
      <c r="I54" t="s">
        <v>436</v>
      </c>
      <c r="J54" t="s">
        <v>435</v>
      </c>
      <c r="K54" t="s">
        <v>488</v>
      </c>
      <c r="L54" t="s">
        <v>431</v>
      </c>
      <c r="M54" t="s">
        <v>526</v>
      </c>
      <c r="N54" t="s">
        <v>438</v>
      </c>
      <c r="O54" t="s">
        <v>468</v>
      </c>
      <c r="P54" t="s">
        <v>440</v>
      </c>
      <c r="Q54" t="s">
        <v>527</v>
      </c>
      <c r="R54" t="b">
        <v>0</v>
      </c>
      <c r="S54" t="s">
        <v>447</v>
      </c>
      <c r="T54" t="s">
        <v>437</v>
      </c>
    </row>
    <row r="55" spans="1:20" x14ac:dyDescent="0.25">
      <c r="A55" t="s">
        <v>13</v>
      </c>
      <c r="B55" t="s">
        <v>23</v>
      </c>
      <c r="C55" t="s">
        <v>471</v>
      </c>
      <c r="D55" t="s">
        <v>431</v>
      </c>
      <c r="E55" t="s">
        <v>466</v>
      </c>
      <c r="F55" t="s">
        <v>440</v>
      </c>
      <c r="G55" t="s">
        <v>455</v>
      </c>
      <c r="H55" t="s">
        <v>435</v>
      </c>
      <c r="I55" t="s">
        <v>436</v>
      </c>
      <c r="J55" t="s">
        <v>435</v>
      </c>
      <c r="K55" t="s">
        <v>466</v>
      </c>
      <c r="L55" t="s">
        <v>437</v>
      </c>
      <c r="M55" t="s">
        <v>472</v>
      </c>
      <c r="N55" t="s">
        <v>438</v>
      </c>
      <c r="O55" t="s">
        <v>468</v>
      </c>
      <c r="P55" t="s">
        <v>440</v>
      </c>
      <c r="Q55" t="s">
        <v>455</v>
      </c>
      <c r="R55" t="b">
        <v>0</v>
      </c>
      <c r="S55" t="s">
        <v>437</v>
      </c>
      <c r="T55" t="s">
        <v>437</v>
      </c>
    </row>
    <row r="56" spans="1:20" x14ac:dyDescent="0.25">
      <c r="A56" t="s">
        <v>13</v>
      </c>
      <c r="B56" t="s">
        <v>23</v>
      </c>
      <c r="C56" t="s">
        <v>501</v>
      </c>
      <c r="D56" t="s">
        <v>431</v>
      </c>
      <c r="E56" t="s">
        <v>466</v>
      </c>
      <c r="F56" t="s">
        <v>440</v>
      </c>
      <c r="G56" t="s">
        <v>455</v>
      </c>
      <c r="H56" t="s">
        <v>435</v>
      </c>
      <c r="I56" t="s">
        <v>436</v>
      </c>
      <c r="J56" t="s">
        <v>435</v>
      </c>
      <c r="K56" t="s">
        <v>466</v>
      </c>
      <c r="L56" t="s">
        <v>437</v>
      </c>
      <c r="M56" t="s">
        <v>502</v>
      </c>
      <c r="N56" t="s">
        <v>438</v>
      </c>
      <c r="O56" t="s">
        <v>468</v>
      </c>
      <c r="P56" t="s">
        <v>440</v>
      </c>
      <c r="Q56" t="s">
        <v>455</v>
      </c>
      <c r="R56" t="b">
        <v>0</v>
      </c>
      <c r="S56" t="s">
        <v>437</v>
      </c>
      <c r="T56" t="s">
        <v>437</v>
      </c>
    </row>
    <row r="57" spans="1:20" x14ac:dyDescent="0.25">
      <c r="A57" t="s">
        <v>528</v>
      </c>
      <c r="B57" t="s">
        <v>529</v>
      </c>
      <c r="C57" t="s">
        <v>431</v>
      </c>
      <c r="D57" t="s">
        <v>431</v>
      </c>
      <c r="E57" t="s">
        <v>441</v>
      </c>
      <c r="F57" t="s">
        <v>440</v>
      </c>
      <c r="G57" t="s">
        <v>442</v>
      </c>
      <c r="H57" t="s">
        <v>452</v>
      </c>
      <c r="I57" t="s">
        <v>530</v>
      </c>
      <c r="J57" t="s">
        <v>452</v>
      </c>
      <c r="K57" t="s">
        <v>441</v>
      </c>
      <c r="L57" t="s">
        <v>437</v>
      </c>
      <c r="M57" t="s">
        <v>438</v>
      </c>
      <c r="N57" t="s">
        <v>438</v>
      </c>
      <c r="O57" t="s">
        <v>437</v>
      </c>
      <c r="P57" t="s">
        <v>440</v>
      </c>
      <c r="Q57" t="s">
        <v>442</v>
      </c>
      <c r="R57" t="b">
        <v>0</v>
      </c>
      <c r="S57" t="s">
        <v>437</v>
      </c>
      <c r="T57" t="s">
        <v>437</v>
      </c>
    </row>
    <row r="58" spans="1:20" x14ac:dyDescent="0.25">
      <c r="A58" t="s">
        <v>528</v>
      </c>
      <c r="B58" t="s">
        <v>529</v>
      </c>
      <c r="C58" t="s">
        <v>431</v>
      </c>
      <c r="D58" t="s">
        <v>431</v>
      </c>
      <c r="E58" t="s">
        <v>441</v>
      </c>
      <c r="F58" t="s">
        <v>440</v>
      </c>
      <c r="G58" t="s">
        <v>443</v>
      </c>
      <c r="H58" t="s">
        <v>452</v>
      </c>
      <c r="I58" t="s">
        <v>530</v>
      </c>
      <c r="J58" t="s">
        <v>452</v>
      </c>
      <c r="K58" t="s">
        <v>441</v>
      </c>
      <c r="L58" t="s">
        <v>437</v>
      </c>
      <c r="M58" t="s">
        <v>438</v>
      </c>
      <c r="N58" t="s">
        <v>438</v>
      </c>
      <c r="O58" t="s">
        <v>437</v>
      </c>
      <c r="P58" t="s">
        <v>440</v>
      </c>
      <c r="Q58" t="s">
        <v>443</v>
      </c>
      <c r="R58" t="b">
        <v>0</v>
      </c>
      <c r="S58" t="s">
        <v>437</v>
      </c>
      <c r="T58" t="s">
        <v>437</v>
      </c>
    </row>
    <row r="59" spans="1:20" x14ac:dyDescent="0.25">
      <c r="A59" t="s">
        <v>528</v>
      </c>
      <c r="B59" t="s">
        <v>529</v>
      </c>
      <c r="C59" t="s">
        <v>431</v>
      </c>
      <c r="D59" t="s">
        <v>431</v>
      </c>
      <c r="E59" t="s">
        <v>444</v>
      </c>
      <c r="F59" t="s">
        <v>440</v>
      </c>
      <c r="G59" t="s">
        <v>445</v>
      </c>
      <c r="H59" t="s">
        <v>452</v>
      </c>
      <c r="I59" t="s">
        <v>530</v>
      </c>
      <c r="J59" t="s">
        <v>452</v>
      </c>
      <c r="K59" t="s">
        <v>444</v>
      </c>
      <c r="L59" t="s">
        <v>437</v>
      </c>
      <c r="M59" t="s">
        <v>438</v>
      </c>
      <c r="N59" t="s">
        <v>438</v>
      </c>
      <c r="O59" t="s">
        <v>437</v>
      </c>
      <c r="P59" t="s">
        <v>440</v>
      </c>
      <c r="Q59" t="s">
        <v>445</v>
      </c>
      <c r="R59" t="b">
        <v>0</v>
      </c>
      <c r="S59" t="s">
        <v>437</v>
      </c>
      <c r="T59" t="s">
        <v>437</v>
      </c>
    </row>
    <row r="60" spans="1:20" x14ac:dyDescent="0.25">
      <c r="A60" t="s">
        <v>528</v>
      </c>
      <c r="B60" t="s">
        <v>529</v>
      </c>
      <c r="C60" t="s">
        <v>431</v>
      </c>
      <c r="D60" t="s">
        <v>431</v>
      </c>
      <c r="E60" t="s">
        <v>451</v>
      </c>
      <c r="F60" t="s">
        <v>440</v>
      </c>
      <c r="G60" t="s">
        <v>452</v>
      </c>
      <c r="H60" t="s">
        <v>452</v>
      </c>
      <c r="I60" t="s">
        <v>530</v>
      </c>
      <c r="J60" t="s">
        <v>452</v>
      </c>
      <c r="K60" t="s">
        <v>451</v>
      </c>
      <c r="L60" t="s">
        <v>437</v>
      </c>
      <c r="M60" t="s">
        <v>438</v>
      </c>
      <c r="N60" t="s">
        <v>438</v>
      </c>
      <c r="O60" t="s">
        <v>437</v>
      </c>
      <c r="P60" t="s">
        <v>440</v>
      </c>
      <c r="Q60" t="s">
        <v>452</v>
      </c>
      <c r="R60" t="b">
        <v>0</v>
      </c>
      <c r="S60" t="s">
        <v>437</v>
      </c>
      <c r="T60" t="s">
        <v>437</v>
      </c>
    </row>
    <row r="61" spans="1:20" x14ac:dyDescent="0.25">
      <c r="A61" t="s">
        <v>528</v>
      </c>
      <c r="B61" t="s">
        <v>529</v>
      </c>
      <c r="C61" t="s">
        <v>509</v>
      </c>
      <c r="D61" t="s">
        <v>506</v>
      </c>
      <c r="E61" t="s">
        <v>439</v>
      </c>
      <c r="F61" t="s">
        <v>440</v>
      </c>
      <c r="G61" t="s">
        <v>449</v>
      </c>
      <c r="H61" t="s">
        <v>452</v>
      </c>
      <c r="I61" t="s">
        <v>530</v>
      </c>
      <c r="J61" t="s">
        <v>452</v>
      </c>
      <c r="K61" t="s">
        <v>439</v>
      </c>
      <c r="L61" t="s">
        <v>460</v>
      </c>
      <c r="M61" t="s">
        <v>510</v>
      </c>
      <c r="N61" t="s">
        <v>508</v>
      </c>
      <c r="O61" t="s">
        <v>463</v>
      </c>
      <c r="P61" t="s">
        <v>440</v>
      </c>
      <c r="Q61" t="s">
        <v>449</v>
      </c>
      <c r="R61" t="b">
        <v>1</v>
      </c>
      <c r="S61" t="s">
        <v>447</v>
      </c>
      <c r="T61" t="s">
        <v>464</v>
      </c>
    </row>
    <row r="62" spans="1:20" x14ac:dyDescent="0.25">
      <c r="A62" t="s">
        <v>528</v>
      </c>
      <c r="B62" t="s">
        <v>529</v>
      </c>
      <c r="C62" t="s">
        <v>509</v>
      </c>
      <c r="D62" t="s">
        <v>476</v>
      </c>
      <c r="E62" t="s">
        <v>439</v>
      </c>
      <c r="F62" t="s">
        <v>440</v>
      </c>
      <c r="G62" t="s">
        <v>449</v>
      </c>
      <c r="H62" t="s">
        <v>452</v>
      </c>
      <c r="I62" t="s">
        <v>530</v>
      </c>
      <c r="J62" t="s">
        <v>452</v>
      </c>
      <c r="K62" t="s">
        <v>439</v>
      </c>
      <c r="L62" t="s">
        <v>460</v>
      </c>
      <c r="M62" t="s">
        <v>510</v>
      </c>
      <c r="N62" t="s">
        <v>478</v>
      </c>
      <c r="O62" t="s">
        <v>463</v>
      </c>
      <c r="P62" t="s">
        <v>440</v>
      </c>
      <c r="Q62" t="s">
        <v>449</v>
      </c>
      <c r="R62" t="b">
        <v>1</v>
      </c>
      <c r="S62" t="s">
        <v>447</v>
      </c>
      <c r="T62" t="s">
        <v>464</v>
      </c>
    </row>
    <row r="63" spans="1:20" x14ac:dyDescent="0.25">
      <c r="A63" t="s">
        <v>528</v>
      </c>
      <c r="B63" t="s">
        <v>529</v>
      </c>
      <c r="C63" t="s">
        <v>513</v>
      </c>
      <c r="D63" t="s">
        <v>506</v>
      </c>
      <c r="E63" t="s">
        <v>439</v>
      </c>
      <c r="F63" t="s">
        <v>440</v>
      </c>
      <c r="G63" t="s">
        <v>449</v>
      </c>
      <c r="H63" t="s">
        <v>452</v>
      </c>
      <c r="I63" t="s">
        <v>530</v>
      </c>
      <c r="J63" t="s">
        <v>452</v>
      </c>
      <c r="K63" t="s">
        <v>439</v>
      </c>
      <c r="L63" t="s">
        <v>460</v>
      </c>
      <c r="M63" t="s">
        <v>514</v>
      </c>
      <c r="N63" t="s">
        <v>508</v>
      </c>
      <c r="O63" t="s">
        <v>463</v>
      </c>
      <c r="P63" t="s">
        <v>440</v>
      </c>
      <c r="Q63" t="s">
        <v>449</v>
      </c>
      <c r="R63" t="b">
        <v>1</v>
      </c>
      <c r="S63" t="s">
        <v>447</v>
      </c>
      <c r="T63" t="s">
        <v>464</v>
      </c>
    </row>
    <row r="64" spans="1:20" x14ac:dyDescent="0.25">
      <c r="A64" t="s">
        <v>528</v>
      </c>
      <c r="B64" t="s">
        <v>529</v>
      </c>
      <c r="C64" t="s">
        <v>513</v>
      </c>
      <c r="D64" t="s">
        <v>476</v>
      </c>
      <c r="E64" t="s">
        <v>439</v>
      </c>
      <c r="F64" t="s">
        <v>440</v>
      </c>
      <c r="G64" t="s">
        <v>449</v>
      </c>
      <c r="H64" t="s">
        <v>452</v>
      </c>
      <c r="I64" t="s">
        <v>530</v>
      </c>
      <c r="J64" t="s">
        <v>452</v>
      </c>
      <c r="K64" t="s">
        <v>439</v>
      </c>
      <c r="L64" t="s">
        <v>460</v>
      </c>
      <c r="M64" t="s">
        <v>514</v>
      </c>
      <c r="N64" t="s">
        <v>478</v>
      </c>
      <c r="O64" t="s">
        <v>463</v>
      </c>
      <c r="P64" t="s">
        <v>440</v>
      </c>
      <c r="Q64" t="s">
        <v>449</v>
      </c>
      <c r="R64" t="b">
        <v>1</v>
      </c>
      <c r="S64" t="s">
        <v>447</v>
      </c>
      <c r="T64" t="s">
        <v>464</v>
      </c>
    </row>
    <row r="65" spans="1:20" x14ac:dyDescent="0.25">
      <c r="A65" t="s">
        <v>528</v>
      </c>
      <c r="B65" t="s">
        <v>529</v>
      </c>
      <c r="C65" t="s">
        <v>503</v>
      </c>
      <c r="D65" t="s">
        <v>506</v>
      </c>
      <c r="E65" t="s">
        <v>439</v>
      </c>
      <c r="F65" t="s">
        <v>440</v>
      </c>
      <c r="G65" t="s">
        <v>449</v>
      </c>
      <c r="H65" t="s">
        <v>452</v>
      </c>
      <c r="I65" t="s">
        <v>530</v>
      </c>
      <c r="J65" t="s">
        <v>452</v>
      </c>
      <c r="K65" t="s">
        <v>439</v>
      </c>
      <c r="L65" t="s">
        <v>460</v>
      </c>
      <c r="M65" t="s">
        <v>504</v>
      </c>
      <c r="N65" t="s">
        <v>508</v>
      </c>
      <c r="O65" t="s">
        <v>463</v>
      </c>
      <c r="P65" t="s">
        <v>440</v>
      </c>
      <c r="Q65" t="s">
        <v>449</v>
      </c>
      <c r="R65" t="b">
        <v>1</v>
      </c>
      <c r="S65" t="s">
        <v>447</v>
      </c>
      <c r="T65" t="s">
        <v>464</v>
      </c>
    </row>
    <row r="66" spans="1:20" x14ac:dyDescent="0.25">
      <c r="A66" t="s">
        <v>528</v>
      </c>
      <c r="B66" t="s">
        <v>529</v>
      </c>
      <c r="C66" t="s">
        <v>503</v>
      </c>
      <c r="D66" t="s">
        <v>476</v>
      </c>
      <c r="E66" t="s">
        <v>439</v>
      </c>
      <c r="F66" t="s">
        <v>440</v>
      </c>
      <c r="G66" t="s">
        <v>449</v>
      </c>
      <c r="H66" t="s">
        <v>452</v>
      </c>
      <c r="I66" t="s">
        <v>530</v>
      </c>
      <c r="J66" t="s">
        <v>452</v>
      </c>
      <c r="K66" t="s">
        <v>439</v>
      </c>
      <c r="L66" t="s">
        <v>460</v>
      </c>
      <c r="M66" t="s">
        <v>504</v>
      </c>
      <c r="N66" t="s">
        <v>478</v>
      </c>
      <c r="O66" t="s">
        <v>463</v>
      </c>
      <c r="P66" t="s">
        <v>440</v>
      </c>
      <c r="Q66" t="s">
        <v>449</v>
      </c>
      <c r="R66" t="b">
        <v>1</v>
      </c>
      <c r="S66" t="s">
        <v>447</v>
      </c>
      <c r="T66" t="s">
        <v>464</v>
      </c>
    </row>
    <row r="67" spans="1:20" x14ac:dyDescent="0.25">
      <c r="A67" t="s">
        <v>528</v>
      </c>
      <c r="B67" t="s">
        <v>529</v>
      </c>
      <c r="C67" t="s">
        <v>511</v>
      </c>
      <c r="D67" t="s">
        <v>506</v>
      </c>
      <c r="E67" t="s">
        <v>439</v>
      </c>
      <c r="F67" t="s">
        <v>440</v>
      </c>
      <c r="G67" t="s">
        <v>449</v>
      </c>
      <c r="H67" t="s">
        <v>452</v>
      </c>
      <c r="I67" t="s">
        <v>530</v>
      </c>
      <c r="J67" t="s">
        <v>452</v>
      </c>
      <c r="K67" t="s">
        <v>439</v>
      </c>
      <c r="L67" t="s">
        <v>460</v>
      </c>
      <c r="M67" t="s">
        <v>512</v>
      </c>
      <c r="N67" t="s">
        <v>508</v>
      </c>
      <c r="O67" t="s">
        <v>463</v>
      </c>
      <c r="P67" t="s">
        <v>440</v>
      </c>
      <c r="Q67" t="s">
        <v>449</v>
      </c>
      <c r="R67" t="b">
        <v>1</v>
      </c>
      <c r="S67" t="s">
        <v>447</v>
      </c>
      <c r="T67" t="s">
        <v>464</v>
      </c>
    </row>
    <row r="68" spans="1:20" x14ac:dyDescent="0.25">
      <c r="A68" t="s">
        <v>528</v>
      </c>
      <c r="B68" t="s">
        <v>529</v>
      </c>
      <c r="C68" t="s">
        <v>511</v>
      </c>
      <c r="D68" t="s">
        <v>476</v>
      </c>
      <c r="E68" t="s">
        <v>439</v>
      </c>
      <c r="F68" t="s">
        <v>440</v>
      </c>
      <c r="G68" t="s">
        <v>449</v>
      </c>
      <c r="H68" t="s">
        <v>452</v>
      </c>
      <c r="I68" t="s">
        <v>530</v>
      </c>
      <c r="J68" t="s">
        <v>452</v>
      </c>
      <c r="K68" t="s">
        <v>439</v>
      </c>
      <c r="L68" t="s">
        <v>460</v>
      </c>
      <c r="M68" t="s">
        <v>512</v>
      </c>
      <c r="N68" t="s">
        <v>478</v>
      </c>
      <c r="O68" t="s">
        <v>463</v>
      </c>
      <c r="P68" t="s">
        <v>440</v>
      </c>
      <c r="Q68" t="s">
        <v>449</v>
      </c>
      <c r="R68" t="b">
        <v>1</v>
      </c>
      <c r="S68" t="s">
        <v>447</v>
      </c>
      <c r="T68" t="s">
        <v>464</v>
      </c>
    </row>
    <row r="69" spans="1:20" x14ac:dyDescent="0.25">
      <c r="A69" t="s">
        <v>528</v>
      </c>
      <c r="B69" t="s">
        <v>529</v>
      </c>
      <c r="C69" t="s">
        <v>505</v>
      </c>
      <c r="D69" t="s">
        <v>506</v>
      </c>
      <c r="E69" t="s">
        <v>439</v>
      </c>
      <c r="F69" t="s">
        <v>440</v>
      </c>
      <c r="G69" t="s">
        <v>449</v>
      </c>
      <c r="H69" t="s">
        <v>452</v>
      </c>
      <c r="I69" t="s">
        <v>530</v>
      </c>
      <c r="J69" t="s">
        <v>452</v>
      </c>
      <c r="K69" t="s">
        <v>439</v>
      </c>
      <c r="L69" t="s">
        <v>460</v>
      </c>
      <c r="M69" t="s">
        <v>507</v>
      </c>
      <c r="N69" t="s">
        <v>508</v>
      </c>
      <c r="O69" t="s">
        <v>463</v>
      </c>
      <c r="P69" t="s">
        <v>440</v>
      </c>
      <c r="Q69" t="s">
        <v>449</v>
      </c>
      <c r="R69" t="b">
        <v>1</v>
      </c>
      <c r="S69" t="s">
        <v>447</v>
      </c>
      <c r="T69" t="s">
        <v>464</v>
      </c>
    </row>
    <row r="70" spans="1:20" x14ac:dyDescent="0.25">
      <c r="A70" t="s">
        <v>528</v>
      </c>
      <c r="B70" t="s">
        <v>529</v>
      </c>
      <c r="C70" t="s">
        <v>505</v>
      </c>
      <c r="D70" t="s">
        <v>476</v>
      </c>
      <c r="E70" t="s">
        <v>439</v>
      </c>
      <c r="F70" t="s">
        <v>440</v>
      </c>
      <c r="G70" t="s">
        <v>449</v>
      </c>
      <c r="H70" t="s">
        <v>452</v>
      </c>
      <c r="I70" t="s">
        <v>530</v>
      </c>
      <c r="J70" t="s">
        <v>452</v>
      </c>
      <c r="K70" t="s">
        <v>439</v>
      </c>
      <c r="L70" t="s">
        <v>460</v>
      </c>
      <c r="M70" t="s">
        <v>507</v>
      </c>
      <c r="N70" t="s">
        <v>478</v>
      </c>
      <c r="O70" t="s">
        <v>463</v>
      </c>
      <c r="P70" t="s">
        <v>440</v>
      </c>
      <c r="Q70" t="s">
        <v>449</v>
      </c>
      <c r="R70" t="b">
        <v>1</v>
      </c>
      <c r="S70" t="s">
        <v>447</v>
      </c>
      <c r="T70" t="s">
        <v>464</v>
      </c>
    </row>
    <row r="71" spans="1:20" x14ac:dyDescent="0.25">
      <c r="A71" t="s">
        <v>528</v>
      </c>
      <c r="B71" t="s">
        <v>529</v>
      </c>
      <c r="C71" t="s">
        <v>431</v>
      </c>
      <c r="D71" t="s">
        <v>506</v>
      </c>
      <c r="E71" t="s">
        <v>441</v>
      </c>
      <c r="F71" t="s">
        <v>440</v>
      </c>
      <c r="G71" t="s">
        <v>449</v>
      </c>
      <c r="H71" t="s">
        <v>452</v>
      </c>
      <c r="I71" t="s">
        <v>530</v>
      </c>
      <c r="J71" t="s">
        <v>452</v>
      </c>
      <c r="K71" t="s">
        <v>441</v>
      </c>
      <c r="L71" t="s">
        <v>460</v>
      </c>
      <c r="M71" t="s">
        <v>438</v>
      </c>
      <c r="N71" t="s">
        <v>508</v>
      </c>
      <c r="O71" t="s">
        <v>515</v>
      </c>
      <c r="P71" t="s">
        <v>440</v>
      </c>
      <c r="Q71" t="s">
        <v>449</v>
      </c>
      <c r="R71" t="b">
        <v>1</v>
      </c>
      <c r="S71" t="s">
        <v>447</v>
      </c>
      <c r="T71" t="s">
        <v>464</v>
      </c>
    </row>
    <row r="72" spans="1:20" x14ac:dyDescent="0.25">
      <c r="A72" t="s">
        <v>528</v>
      </c>
      <c r="B72" t="s">
        <v>529</v>
      </c>
      <c r="C72" t="s">
        <v>431</v>
      </c>
      <c r="D72" t="s">
        <v>479</v>
      </c>
      <c r="E72" t="s">
        <v>441</v>
      </c>
      <c r="F72" t="s">
        <v>440</v>
      </c>
      <c r="G72" t="s">
        <v>449</v>
      </c>
      <c r="H72" t="s">
        <v>452</v>
      </c>
      <c r="I72" t="s">
        <v>530</v>
      </c>
      <c r="J72" t="s">
        <v>452</v>
      </c>
      <c r="K72" t="s">
        <v>441</v>
      </c>
      <c r="L72" t="s">
        <v>460</v>
      </c>
      <c r="M72" t="s">
        <v>438</v>
      </c>
      <c r="N72" t="s">
        <v>480</v>
      </c>
      <c r="O72" t="s">
        <v>515</v>
      </c>
      <c r="P72" t="s">
        <v>440</v>
      </c>
      <c r="Q72" t="s">
        <v>449</v>
      </c>
      <c r="R72" t="b">
        <v>1</v>
      </c>
      <c r="S72" t="s">
        <v>447</v>
      </c>
      <c r="T72" t="s">
        <v>464</v>
      </c>
    </row>
    <row r="73" spans="1:20" x14ac:dyDescent="0.25">
      <c r="A73" t="s">
        <v>528</v>
      </c>
      <c r="B73" t="s">
        <v>529</v>
      </c>
      <c r="C73" t="s">
        <v>431</v>
      </c>
      <c r="D73" t="s">
        <v>476</v>
      </c>
      <c r="E73" t="s">
        <v>441</v>
      </c>
      <c r="F73" t="s">
        <v>440</v>
      </c>
      <c r="G73" t="s">
        <v>449</v>
      </c>
      <c r="H73" t="s">
        <v>452</v>
      </c>
      <c r="I73" t="s">
        <v>530</v>
      </c>
      <c r="J73" t="s">
        <v>452</v>
      </c>
      <c r="K73" t="s">
        <v>441</v>
      </c>
      <c r="L73" t="s">
        <v>460</v>
      </c>
      <c r="M73" t="s">
        <v>438</v>
      </c>
      <c r="N73" t="s">
        <v>478</v>
      </c>
      <c r="O73" t="s">
        <v>515</v>
      </c>
      <c r="P73" t="s">
        <v>440</v>
      </c>
      <c r="Q73" t="s">
        <v>449</v>
      </c>
      <c r="R73" t="b">
        <v>1</v>
      </c>
      <c r="S73" t="s">
        <v>447</v>
      </c>
      <c r="T73" t="s">
        <v>464</v>
      </c>
    </row>
    <row r="74" spans="1:20" x14ac:dyDescent="0.25">
      <c r="A74" t="s">
        <v>528</v>
      </c>
      <c r="B74" t="s">
        <v>529</v>
      </c>
      <c r="C74" t="s">
        <v>524</v>
      </c>
      <c r="D74" t="s">
        <v>431</v>
      </c>
      <c r="E74" t="s">
        <v>488</v>
      </c>
      <c r="F74" t="s">
        <v>440</v>
      </c>
      <c r="G74" t="s">
        <v>525</v>
      </c>
      <c r="H74" t="s">
        <v>452</v>
      </c>
      <c r="I74" t="s">
        <v>530</v>
      </c>
      <c r="J74" t="s">
        <v>452</v>
      </c>
      <c r="K74" t="s">
        <v>488</v>
      </c>
      <c r="L74" t="s">
        <v>431</v>
      </c>
      <c r="M74" t="s">
        <v>526</v>
      </c>
      <c r="N74" t="s">
        <v>438</v>
      </c>
      <c r="O74" t="s">
        <v>468</v>
      </c>
      <c r="P74" t="s">
        <v>440</v>
      </c>
      <c r="Q74" t="s">
        <v>525</v>
      </c>
      <c r="R74" t="b">
        <v>1</v>
      </c>
      <c r="S74" t="s">
        <v>447</v>
      </c>
      <c r="T74" t="s">
        <v>437</v>
      </c>
    </row>
    <row r="75" spans="1:20" x14ac:dyDescent="0.25">
      <c r="A75" t="s">
        <v>528</v>
      </c>
      <c r="B75" t="s">
        <v>529</v>
      </c>
      <c r="C75" t="s">
        <v>524</v>
      </c>
      <c r="D75" t="s">
        <v>431</v>
      </c>
      <c r="E75" t="s">
        <v>488</v>
      </c>
      <c r="F75" t="s">
        <v>440</v>
      </c>
      <c r="G75" t="s">
        <v>527</v>
      </c>
      <c r="H75" t="s">
        <v>452</v>
      </c>
      <c r="I75" t="s">
        <v>530</v>
      </c>
      <c r="J75" t="s">
        <v>452</v>
      </c>
      <c r="K75" t="s">
        <v>488</v>
      </c>
      <c r="L75" t="s">
        <v>431</v>
      </c>
      <c r="M75" t="s">
        <v>526</v>
      </c>
      <c r="N75" t="s">
        <v>438</v>
      </c>
      <c r="O75" t="s">
        <v>468</v>
      </c>
      <c r="P75" t="s">
        <v>440</v>
      </c>
      <c r="Q75" t="s">
        <v>527</v>
      </c>
      <c r="R75" t="b">
        <v>1</v>
      </c>
      <c r="S75" t="s">
        <v>447</v>
      </c>
      <c r="T75" t="s">
        <v>437</v>
      </c>
    </row>
    <row r="76" spans="1:20" x14ac:dyDescent="0.25">
      <c r="A76" t="s">
        <v>528</v>
      </c>
      <c r="B76" t="s">
        <v>529</v>
      </c>
      <c r="C76" t="s">
        <v>456</v>
      </c>
      <c r="D76" t="s">
        <v>457</v>
      </c>
      <c r="E76" t="s">
        <v>458</v>
      </c>
      <c r="F76" t="s">
        <v>440</v>
      </c>
      <c r="G76" t="s">
        <v>459</v>
      </c>
      <c r="H76" t="s">
        <v>452</v>
      </c>
      <c r="I76" t="s">
        <v>530</v>
      </c>
      <c r="J76" t="s">
        <v>452</v>
      </c>
      <c r="K76" t="s">
        <v>458</v>
      </c>
      <c r="L76" t="s">
        <v>460</v>
      </c>
      <c r="M76" t="s">
        <v>461</v>
      </c>
      <c r="N76" t="s">
        <v>462</v>
      </c>
      <c r="O76" t="s">
        <v>463</v>
      </c>
      <c r="P76" t="s">
        <v>440</v>
      </c>
      <c r="Q76" t="s">
        <v>459</v>
      </c>
      <c r="R76" t="b">
        <v>1</v>
      </c>
      <c r="S76" t="s">
        <v>447</v>
      </c>
      <c r="T76" t="s">
        <v>464</v>
      </c>
    </row>
    <row r="77" spans="1:20" x14ac:dyDescent="0.25">
      <c r="A77" t="s">
        <v>528</v>
      </c>
      <c r="B77" t="s">
        <v>529</v>
      </c>
      <c r="C77" t="s">
        <v>456</v>
      </c>
      <c r="D77" t="s">
        <v>457</v>
      </c>
      <c r="E77" t="s">
        <v>458</v>
      </c>
      <c r="F77" t="s">
        <v>440</v>
      </c>
      <c r="G77" t="s">
        <v>485</v>
      </c>
      <c r="H77" t="s">
        <v>452</v>
      </c>
      <c r="I77" t="s">
        <v>530</v>
      </c>
      <c r="J77" t="s">
        <v>452</v>
      </c>
      <c r="K77" t="s">
        <v>458</v>
      </c>
      <c r="L77" t="s">
        <v>460</v>
      </c>
      <c r="M77" t="s">
        <v>461</v>
      </c>
      <c r="N77" t="s">
        <v>462</v>
      </c>
      <c r="O77" t="s">
        <v>463</v>
      </c>
      <c r="P77" t="s">
        <v>440</v>
      </c>
      <c r="Q77" t="s">
        <v>485</v>
      </c>
      <c r="R77" t="b">
        <v>1</v>
      </c>
      <c r="S77" t="s">
        <v>447</v>
      </c>
      <c r="T77" t="s">
        <v>464</v>
      </c>
    </row>
    <row r="78" spans="1:20" x14ac:dyDescent="0.25">
      <c r="A78" t="s">
        <v>528</v>
      </c>
      <c r="B78" t="s">
        <v>529</v>
      </c>
      <c r="C78" t="s">
        <v>475</v>
      </c>
      <c r="D78" t="s">
        <v>457</v>
      </c>
      <c r="E78" t="s">
        <v>439</v>
      </c>
      <c r="F78" t="s">
        <v>440</v>
      </c>
      <c r="G78" t="s">
        <v>442</v>
      </c>
      <c r="H78" t="s">
        <v>452</v>
      </c>
      <c r="I78" t="s">
        <v>530</v>
      </c>
      <c r="J78" t="s">
        <v>452</v>
      </c>
      <c r="K78" t="s">
        <v>439</v>
      </c>
      <c r="L78" t="s">
        <v>460</v>
      </c>
      <c r="M78" t="s">
        <v>477</v>
      </c>
      <c r="N78" t="s">
        <v>462</v>
      </c>
      <c r="O78" t="s">
        <v>463</v>
      </c>
      <c r="P78" t="s">
        <v>440</v>
      </c>
      <c r="Q78" t="s">
        <v>442</v>
      </c>
      <c r="R78" t="b">
        <v>1</v>
      </c>
      <c r="S78" t="s">
        <v>447</v>
      </c>
      <c r="T78" t="s">
        <v>464</v>
      </c>
    </row>
    <row r="79" spans="1:20" x14ac:dyDescent="0.25">
      <c r="A79" t="s">
        <v>528</v>
      </c>
      <c r="B79" t="s">
        <v>529</v>
      </c>
      <c r="C79" t="s">
        <v>475</v>
      </c>
      <c r="D79" t="s">
        <v>479</v>
      </c>
      <c r="E79" t="s">
        <v>439</v>
      </c>
      <c r="F79" t="s">
        <v>440</v>
      </c>
      <c r="G79" t="s">
        <v>442</v>
      </c>
      <c r="H79" t="s">
        <v>452</v>
      </c>
      <c r="I79" t="s">
        <v>530</v>
      </c>
      <c r="J79" t="s">
        <v>452</v>
      </c>
      <c r="K79" t="s">
        <v>439</v>
      </c>
      <c r="L79" t="s">
        <v>460</v>
      </c>
      <c r="M79" t="s">
        <v>477</v>
      </c>
      <c r="N79" t="s">
        <v>480</v>
      </c>
      <c r="O79" t="s">
        <v>463</v>
      </c>
      <c r="P79" t="s">
        <v>440</v>
      </c>
      <c r="Q79" t="s">
        <v>442</v>
      </c>
      <c r="R79" t="b">
        <v>1</v>
      </c>
      <c r="S79" t="s">
        <v>447</v>
      </c>
      <c r="T79" t="s">
        <v>464</v>
      </c>
    </row>
    <row r="80" spans="1:20" x14ac:dyDescent="0.25">
      <c r="A80" t="s">
        <v>528</v>
      </c>
      <c r="B80" t="s">
        <v>529</v>
      </c>
      <c r="C80" t="s">
        <v>475</v>
      </c>
      <c r="D80" t="s">
        <v>476</v>
      </c>
      <c r="E80" t="s">
        <v>439</v>
      </c>
      <c r="F80" t="s">
        <v>440</v>
      </c>
      <c r="G80" t="s">
        <v>442</v>
      </c>
      <c r="H80" t="s">
        <v>452</v>
      </c>
      <c r="I80" t="s">
        <v>530</v>
      </c>
      <c r="J80" t="s">
        <v>452</v>
      </c>
      <c r="K80" t="s">
        <v>439</v>
      </c>
      <c r="L80" t="s">
        <v>460</v>
      </c>
      <c r="M80" t="s">
        <v>477</v>
      </c>
      <c r="N80" t="s">
        <v>478</v>
      </c>
      <c r="O80" t="s">
        <v>463</v>
      </c>
      <c r="P80" t="s">
        <v>440</v>
      </c>
      <c r="Q80" t="s">
        <v>442</v>
      </c>
      <c r="R80" t="b">
        <v>1</v>
      </c>
      <c r="S80" t="s">
        <v>447</v>
      </c>
      <c r="T80" t="s">
        <v>464</v>
      </c>
    </row>
    <row r="81" spans="1:20" x14ac:dyDescent="0.25">
      <c r="A81" t="s">
        <v>528</v>
      </c>
      <c r="B81" t="s">
        <v>529</v>
      </c>
      <c r="C81" t="s">
        <v>493</v>
      </c>
      <c r="D81" t="s">
        <v>457</v>
      </c>
      <c r="E81" t="s">
        <v>491</v>
      </c>
      <c r="F81" t="s">
        <v>440</v>
      </c>
      <c r="G81" t="s">
        <v>485</v>
      </c>
      <c r="H81" t="s">
        <v>452</v>
      </c>
      <c r="I81" t="s">
        <v>530</v>
      </c>
      <c r="J81" t="s">
        <v>452</v>
      </c>
      <c r="K81" t="s">
        <v>491</v>
      </c>
      <c r="L81" t="s">
        <v>460</v>
      </c>
      <c r="M81" t="s">
        <v>494</v>
      </c>
      <c r="N81" t="s">
        <v>462</v>
      </c>
      <c r="O81" t="s">
        <v>463</v>
      </c>
      <c r="P81" t="s">
        <v>440</v>
      </c>
      <c r="Q81" t="s">
        <v>485</v>
      </c>
      <c r="R81" t="b">
        <v>1</v>
      </c>
      <c r="S81" t="s">
        <v>447</v>
      </c>
      <c r="T81" t="s">
        <v>464</v>
      </c>
    </row>
    <row r="82" spans="1:20" x14ac:dyDescent="0.25">
      <c r="A82" t="s">
        <v>528</v>
      </c>
      <c r="B82" t="s">
        <v>529</v>
      </c>
      <c r="C82" t="s">
        <v>490</v>
      </c>
      <c r="D82" t="s">
        <v>457</v>
      </c>
      <c r="E82" t="s">
        <v>491</v>
      </c>
      <c r="F82" t="s">
        <v>440</v>
      </c>
      <c r="G82" t="s">
        <v>485</v>
      </c>
      <c r="H82" t="s">
        <v>452</v>
      </c>
      <c r="I82" t="s">
        <v>530</v>
      </c>
      <c r="J82" t="s">
        <v>452</v>
      </c>
      <c r="K82" t="s">
        <v>491</v>
      </c>
      <c r="L82" t="s">
        <v>460</v>
      </c>
      <c r="M82" t="s">
        <v>492</v>
      </c>
      <c r="N82" t="s">
        <v>462</v>
      </c>
      <c r="O82" t="s">
        <v>463</v>
      </c>
      <c r="P82" t="s">
        <v>440</v>
      </c>
      <c r="Q82" t="s">
        <v>485</v>
      </c>
      <c r="R82" t="b">
        <v>1</v>
      </c>
      <c r="S82" t="s">
        <v>447</v>
      </c>
      <c r="T82" t="s">
        <v>464</v>
      </c>
    </row>
    <row r="83" spans="1:20" x14ac:dyDescent="0.25">
      <c r="A83" t="s">
        <v>528</v>
      </c>
      <c r="B83" t="s">
        <v>529</v>
      </c>
      <c r="C83" t="s">
        <v>487</v>
      </c>
      <c r="D83" t="s">
        <v>431</v>
      </c>
      <c r="E83" t="s">
        <v>488</v>
      </c>
      <c r="F83" t="s">
        <v>440</v>
      </c>
      <c r="G83" t="s">
        <v>485</v>
      </c>
      <c r="H83" t="s">
        <v>452</v>
      </c>
      <c r="I83" t="s">
        <v>530</v>
      </c>
      <c r="J83" t="s">
        <v>452</v>
      </c>
      <c r="K83" t="s">
        <v>488</v>
      </c>
      <c r="L83" t="s">
        <v>431</v>
      </c>
      <c r="M83" t="s">
        <v>489</v>
      </c>
      <c r="N83" t="s">
        <v>438</v>
      </c>
      <c r="O83" t="s">
        <v>468</v>
      </c>
      <c r="P83" t="s">
        <v>440</v>
      </c>
      <c r="Q83" t="s">
        <v>485</v>
      </c>
      <c r="R83" t="b">
        <v>1</v>
      </c>
      <c r="S83" t="s">
        <v>447</v>
      </c>
      <c r="T83" t="s">
        <v>437</v>
      </c>
    </row>
    <row r="84" spans="1:20" x14ac:dyDescent="0.25">
      <c r="A84" t="s">
        <v>528</v>
      </c>
      <c r="B84" t="s">
        <v>529</v>
      </c>
      <c r="C84" t="s">
        <v>483</v>
      </c>
      <c r="D84" t="s">
        <v>431</v>
      </c>
      <c r="E84" t="s">
        <v>484</v>
      </c>
      <c r="F84" t="s">
        <v>440</v>
      </c>
      <c r="G84" t="s">
        <v>485</v>
      </c>
      <c r="H84" t="s">
        <v>452</v>
      </c>
      <c r="I84" t="s">
        <v>530</v>
      </c>
      <c r="J84" t="s">
        <v>452</v>
      </c>
      <c r="K84" t="s">
        <v>484</v>
      </c>
      <c r="L84" t="s">
        <v>431</v>
      </c>
      <c r="M84" s="3" t="s">
        <v>486</v>
      </c>
      <c r="N84" t="s">
        <v>438</v>
      </c>
      <c r="O84" t="s">
        <v>468</v>
      </c>
      <c r="P84" t="s">
        <v>440</v>
      </c>
      <c r="Q84" t="s">
        <v>485</v>
      </c>
      <c r="R84" t="b">
        <v>1</v>
      </c>
      <c r="S84" t="s">
        <v>447</v>
      </c>
      <c r="T84" t="s">
        <v>437</v>
      </c>
    </row>
    <row r="85" spans="1:20" x14ac:dyDescent="0.25">
      <c r="A85" t="s">
        <v>528</v>
      </c>
      <c r="B85" t="s">
        <v>529</v>
      </c>
      <c r="C85" t="s">
        <v>431</v>
      </c>
      <c r="D85" t="s">
        <v>431</v>
      </c>
      <c r="E85" t="s">
        <v>444</v>
      </c>
      <c r="F85" t="s">
        <v>440</v>
      </c>
      <c r="G85" t="s">
        <v>453</v>
      </c>
      <c r="H85" t="s">
        <v>452</v>
      </c>
      <c r="I85" t="s">
        <v>530</v>
      </c>
      <c r="J85" t="s">
        <v>452</v>
      </c>
      <c r="K85" t="s">
        <v>444</v>
      </c>
      <c r="L85" t="s">
        <v>431</v>
      </c>
      <c r="M85" t="s">
        <v>438</v>
      </c>
      <c r="N85" t="s">
        <v>438</v>
      </c>
      <c r="O85" t="s">
        <v>437</v>
      </c>
      <c r="P85" t="s">
        <v>440</v>
      </c>
      <c r="Q85" t="s">
        <v>453</v>
      </c>
      <c r="R85" t="b">
        <v>1</v>
      </c>
      <c r="S85" t="s">
        <v>447</v>
      </c>
      <c r="T85" t="s">
        <v>437</v>
      </c>
    </row>
    <row r="86" spans="1:20" x14ac:dyDescent="0.25">
      <c r="A86" t="s">
        <v>528</v>
      </c>
      <c r="B86" t="s">
        <v>529</v>
      </c>
      <c r="C86" t="s">
        <v>431</v>
      </c>
      <c r="D86" t="s">
        <v>431</v>
      </c>
      <c r="E86" t="s">
        <v>448</v>
      </c>
      <c r="F86" t="s">
        <v>440</v>
      </c>
      <c r="G86" t="s">
        <v>449</v>
      </c>
      <c r="H86" t="s">
        <v>452</v>
      </c>
      <c r="I86" t="s">
        <v>530</v>
      </c>
      <c r="J86" t="s">
        <v>452</v>
      </c>
      <c r="K86" t="s">
        <v>448</v>
      </c>
      <c r="L86" t="s">
        <v>431</v>
      </c>
      <c r="M86" t="s">
        <v>438</v>
      </c>
      <c r="N86" t="s">
        <v>438</v>
      </c>
      <c r="O86" t="s">
        <v>437</v>
      </c>
      <c r="P86" t="s">
        <v>440</v>
      </c>
      <c r="Q86" t="s">
        <v>449</v>
      </c>
      <c r="R86" t="b">
        <v>1</v>
      </c>
      <c r="S86" t="s">
        <v>447</v>
      </c>
      <c r="T86" t="s">
        <v>437</v>
      </c>
    </row>
    <row r="87" spans="1:20" x14ac:dyDescent="0.25">
      <c r="A87" t="s">
        <v>528</v>
      </c>
      <c r="B87" t="s">
        <v>529</v>
      </c>
      <c r="C87" t="s">
        <v>431</v>
      </c>
      <c r="D87" t="s">
        <v>431</v>
      </c>
      <c r="E87" t="s">
        <v>446</v>
      </c>
      <c r="F87" t="s">
        <v>440</v>
      </c>
      <c r="G87" t="s">
        <v>435</v>
      </c>
      <c r="H87" t="s">
        <v>452</v>
      </c>
      <c r="I87" t="s">
        <v>530</v>
      </c>
      <c r="J87" t="s">
        <v>452</v>
      </c>
      <c r="K87" t="s">
        <v>446</v>
      </c>
      <c r="L87" t="s">
        <v>431</v>
      </c>
      <c r="M87" t="s">
        <v>438</v>
      </c>
      <c r="N87" t="s">
        <v>438</v>
      </c>
      <c r="O87" t="s">
        <v>437</v>
      </c>
      <c r="P87" t="s">
        <v>440</v>
      </c>
      <c r="Q87" t="s">
        <v>435</v>
      </c>
      <c r="R87" t="b">
        <v>1</v>
      </c>
      <c r="S87" t="s">
        <v>447</v>
      </c>
      <c r="T87" t="s">
        <v>437</v>
      </c>
    </row>
    <row r="88" spans="1:20" x14ac:dyDescent="0.25">
      <c r="A88" t="s">
        <v>531</v>
      </c>
      <c r="B88" t="s">
        <v>529</v>
      </c>
      <c r="C88" t="s">
        <v>431</v>
      </c>
      <c r="D88" t="s">
        <v>431</v>
      </c>
      <c r="E88" t="s">
        <v>532</v>
      </c>
      <c r="F88" t="s">
        <v>433</v>
      </c>
      <c r="G88" t="s">
        <v>434</v>
      </c>
      <c r="H88" t="s">
        <v>452</v>
      </c>
      <c r="I88" t="s">
        <v>533</v>
      </c>
      <c r="J88" t="s">
        <v>452</v>
      </c>
      <c r="K88" t="s">
        <v>532</v>
      </c>
      <c r="L88" t="s">
        <v>437</v>
      </c>
      <c r="M88" t="s">
        <v>438</v>
      </c>
      <c r="N88" t="s">
        <v>438</v>
      </c>
      <c r="O88" t="s">
        <v>437</v>
      </c>
      <c r="P88" t="s">
        <v>433</v>
      </c>
      <c r="Q88" t="s">
        <v>434</v>
      </c>
      <c r="R88" t="b">
        <v>0</v>
      </c>
      <c r="S88" t="s">
        <v>437</v>
      </c>
      <c r="T88" t="s">
        <v>437</v>
      </c>
    </row>
    <row r="89" spans="1:20" x14ac:dyDescent="0.25">
      <c r="A89" t="s">
        <v>531</v>
      </c>
      <c r="B89" t="s">
        <v>529</v>
      </c>
      <c r="C89" t="s">
        <v>431</v>
      </c>
      <c r="D89" t="s">
        <v>431</v>
      </c>
      <c r="E89" t="s">
        <v>441</v>
      </c>
      <c r="F89" t="s">
        <v>440</v>
      </c>
      <c r="G89" t="s">
        <v>442</v>
      </c>
      <c r="H89" t="s">
        <v>452</v>
      </c>
      <c r="I89" t="s">
        <v>533</v>
      </c>
      <c r="J89" t="s">
        <v>452</v>
      </c>
      <c r="K89" t="s">
        <v>441</v>
      </c>
      <c r="L89" t="s">
        <v>437</v>
      </c>
      <c r="M89" t="s">
        <v>438</v>
      </c>
      <c r="N89" t="s">
        <v>438</v>
      </c>
      <c r="O89" t="s">
        <v>437</v>
      </c>
      <c r="P89" t="s">
        <v>440</v>
      </c>
      <c r="Q89" t="s">
        <v>442</v>
      </c>
      <c r="R89" t="b">
        <v>0</v>
      </c>
      <c r="S89" t="s">
        <v>437</v>
      </c>
      <c r="T89" t="s">
        <v>437</v>
      </c>
    </row>
    <row r="90" spans="1:20" x14ac:dyDescent="0.25">
      <c r="A90" t="s">
        <v>531</v>
      </c>
      <c r="B90" t="s">
        <v>529</v>
      </c>
      <c r="C90" t="s">
        <v>431</v>
      </c>
      <c r="D90" t="s">
        <v>431</v>
      </c>
      <c r="E90" t="s">
        <v>441</v>
      </c>
      <c r="F90" t="s">
        <v>440</v>
      </c>
      <c r="G90" t="s">
        <v>443</v>
      </c>
      <c r="H90" t="s">
        <v>452</v>
      </c>
      <c r="I90" t="s">
        <v>533</v>
      </c>
      <c r="J90" t="s">
        <v>452</v>
      </c>
      <c r="K90" t="s">
        <v>441</v>
      </c>
      <c r="L90" t="s">
        <v>437</v>
      </c>
      <c r="M90" t="s">
        <v>438</v>
      </c>
      <c r="N90" t="s">
        <v>438</v>
      </c>
      <c r="O90" t="s">
        <v>437</v>
      </c>
      <c r="P90" t="s">
        <v>440</v>
      </c>
      <c r="Q90" t="s">
        <v>443</v>
      </c>
      <c r="R90" t="b">
        <v>0</v>
      </c>
      <c r="S90" t="s">
        <v>437</v>
      </c>
      <c r="T90" t="s">
        <v>437</v>
      </c>
    </row>
    <row r="91" spans="1:20" x14ac:dyDescent="0.25">
      <c r="A91" t="s">
        <v>531</v>
      </c>
      <c r="B91" t="s">
        <v>529</v>
      </c>
      <c r="C91" t="s">
        <v>431</v>
      </c>
      <c r="D91" t="s">
        <v>431</v>
      </c>
      <c r="E91" t="s">
        <v>444</v>
      </c>
      <c r="F91" t="s">
        <v>440</v>
      </c>
      <c r="G91" t="s">
        <v>445</v>
      </c>
      <c r="H91" t="s">
        <v>452</v>
      </c>
      <c r="I91" t="s">
        <v>533</v>
      </c>
      <c r="J91" t="s">
        <v>452</v>
      </c>
      <c r="K91" t="s">
        <v>444</v>
      </c>
      <c r="L91" t="s">
        <v>437</v>
      </c>
      <c r="M91" t="s">
        <v>438</v>
      </c>
      <c r="N91" t="s">
        <v>438</v>
      </c>
      <c r="O91" t="s">
        <v>437</v>
      </c>
      <c r="P91" t="s">
        <v>440</v>
      </c>
      <c r="Q91" t="s">
        <v>445</v>
      </c>
      <c r="R91" t="b">
        <v>0</v>
      </c>
      <c r="S91" t="s">
        <v>437</v>
      </c>
      <c r="T91" t="s">
        <v>437</v>
      </c>
    </row>
    <row r="92" spans="1:20" x14ac:dyDescent="0.25">
      <c r="A92" t="s">
        <v>531</v>
      </c>
      <c r="B92" t="s">
        <v>529</v>
      </c>
      <c r="C92" t="s">
        <v>431</v>
      </c>
      <c r="D92" t="s">
        <v>431</v>
      </c>
      <c r="E92" t="s">
        <v>444</v>
      </c>
      <c r="F92" t="s">
        <v>440</v>
      </c>
      <c r="G92" t="s">
        <v>452</v>
      </c>
      <c r="H92" t="s">
        <v>452</v>
      </c>
      <c r="I92" t="s">
        <v>533</v>
      </c>
      <c r="J92" t="s">
        <v>452</v>
      </c>
      <c r="K92" t="s">
        <v>444</v>
      </c>
      <c r="L92" t="s">
        <v>437</v>
      </c>
      <c r="M92" t="s">
        <v>438</v>
      </c>
      <c r="N92" t="s">
        <v>438</v>
      </c>
      <c r="O92" t="s">
        <v>437</v>
      </c>
      <c r="P92" t="s">
        <v>440</v>
      </c>
      <c r="Q92" t="s">
        <v>452</v>
      </c>
      <c r="R92" t="b">
        <v>0</v>
      </c>
      <c r="S92" t="s">
        <v>437</v>
      </c>
      <c r="T92" t="s">
        <v>437</v>
      </c>
    </row>
    <row r="93" spans="1:20" x14ac:dyDescent="0.25">
      <c r="A93" t="s">
        <v>531</v>
      </c>
      <c r="B93" t="s">
        <v>529</v>
      </c>
      <c r="C93" t="s">
        <v>476</v>
      </c>
      <c r="D93" t="s">
        <v>431</v>
      </c>
      <c r="E93" t="s">
        <v>534</v>
      </c>
      <c r="F93" t="s">
        <v>440</v>
      </c>
      <c r="G93" t="s">
        <v>535</v>
      </c>
      <c r="H93" t="s">
        <v>452</v>
      </c>
      <c r="I93" t="s">
        <v>533</v>
      </c>
      <c r="J93" t="s">
        <v>452</v>
      </c>
      <c r="K93" t="s">
        <v>534</v>
      </c>
      <c r="L93" t="s">
        <v>437</v>
      </c>
      <c r="M93" t="s">
        <v>478</v>
      </c>
      <c r="N93" t="s">
        <v>438</v>
      </c>
      <c r="O93" t="s">
        <v>468</v>
      </c>
      <c r="P93" t="s">
        <v>440</v>
      </c>
      <c r="Q93" t="s">
        <v>535</v>
      </c>
      <c r="R93" t="b">
        <v>0</v>
      </c>
      <c r="S93" t="s">
        <v>437</v>
      </c>
      <c r="T93" t="s">
        <v>437</v>
      </c>
    </row>
    <row r="94" spans="1:20" x14ac:dyDescent="0.25">
      <c r="A94" t="s">
        <v>531</v>
      </c>
      <c r="B94" t="s">
        <v>529</v>
      </c>
      <c r="C94" t="s">
        <v>479</v>
      </c>
      <c r="D94" t="s">
        <v>431</v>
      </c>
      <c r="E94" t="s">
        <v>534</v>
      </c>
      <c r="F94" t="s">
        <v>440</v>
      </c>
      <c r="G94" t="s">
        <v>535</v>
      </c>
      <c r="H94" t="s">
        <v>452</v>
      </c>
      <c r="I94" t="s">
        <v>533</v>
      </c>
      <c r="J94" t="s">
        <v>452</v>
      </c>
      <c r="K94" t="s">
        <v>534</v>
      </c>
      <c r="L94" t="s">
        <v>437</v>
      </c>
      <c r="M94" t="s">
        <v>480</v>
      </c>
      <c r="N94" t="s">
        <v>438</v>
      </c>
      <c r="O94" t="s">
        <v>468</v>
      </c>
      <c r="P94" t="s">
        <v>440</v>
      </c>
      <c r="Q94" t="s">
        <v>535</v>
      </c>
      <c r="R94" t="b">
        <v>0</v>
      </c>
      <c r="S94" t="s">
        <v>437</v>
      </c>
      <c r="T94" t="s">
        <v>437</v>
      </c>
    </row>
    <row r="95" spans="1:20" x14ac:dyDescent="0.25">
      <c r="A95" t="s">
        <v>531</v>
      </c>
      <c r="B95" t="s">
        <v>529</v>
      </c>
      <c r="C95" t="s">
        <v>457</v>
      </c>
      <c r="D95" t="s">
        <v>431</v>
      </c>
      <c r="E95" t="s">
        <v>534</v>
      </c>
      <c r="F95" t="s">
        <v>440</v>
      </c>
      <c r="G95" t="s">
        <v>535</v>
      </c>
      <c r="H95" t="s">
        <v>452</v>
      </c>
      <c r="I95" t="s">
        <v>533</v>
      </c>
      <c r="J95" t="s">
        <v>452</v>
      </c>
      <c r="K95" t="s">
        <v>534</v>
      </c>
      <c r="L95" t="s">
        <v>437</v>
      </c>
      <c r="M95" t="s">
        <v>462</v>
      </c>
      <c r="N95" t="s">
        <v>438</v>
      </c>
      <c r="O95" t="s">
        <v>468</v>
      </c>
      <c r="P95" t="s">
        <v>440</v>
      </c>
      <c r="Q95" t="s">
        <v>535</v>
      </c>
      <c r="R95" t="b">
        <v>0</v>
      </c>
      <c r="S95" t="s">
        <v>437</v>
      </c>
      <c r="T95" t="s">
        <v>437</v>
      </c>
    </row>
    <row r="96" spans="1:20" x14ac:dyDescent="0.25">
      <c r="A96" t="s">
        <v>531</v>
      </c>
      <c r="B96" t="s">
        <v>529</v>
      </c>
      <c r="C96" t="s">
        <v>506</v>
      </c>
      <c r="D96" t="s">
        <v>431</v>
      </c>
      <c r="E96" t="s">
        <v>534</v>
      </c>
      <c r="F96" t="s">
        <v>440</v>
      </c>
      <c r="G96" t="s">
        <v>535</v>
      </c>
      <c r="H96" t="s">
        <v>452</v>
      </c>
      <c r="I96" t="s">
        <v>533</v>
      </c>
      <c r="J96" t="s">
        <v>452</v>
      </c>
      <c r="K96" t="s">
        <v>534</v>
      </c>
      <c r="L96" t="s">
        <v>437</v>
      </c>
      <c r="M96" t="s">
        <v>508</v>
      </c>
      <c r="N96" t="s">
        <v>438</v>
      </c>
      <c r="O96" t="s">
        <v>468</v>
      </c>
      <c r="P96" t="s">
        <v>440</v>
      </c>
      <c r="Q96" t="s">
        <v>535</v>
      </c>
      <c r="R96" t="b">
        <v>0</v>
      </c>
      <c r="S96" t="s">
        <v>437</v>
      </c>
      <c r="T96" t="s">
        <v>437</v>
      </c>
    </row>
    <row r="97" spans="1:20" x14ac:dyDescent="0.25">
      <c r="A97" t="s">
        <v>531</v>
      </c>
      <c r="B97" t="s">
        <v>529</v>
      </c>
      <c r="C97" t="s">
        <v>536</v>
      </c>
      <c r="D97" t="s">
        <v>431</v>
      </c>
      <c r="E97" t="s">
        <v>534</v>
      </c>
      <c r="F97" t="s">
        <v>440</v>
      </c>
      <c r="G97" t="s">
        <v>537</v>
      </c>
      <c r="H97" t="s">
        <v>452</v>
      </c>
      <c r="I97" t="s">
        <v>533</v>
      </c>
      <c r="J97" t="s">
        <v>452</v>
      </c>
      <c r="K97" t="s">
        <v>534</v>
      </c>
      <c r="L97" t="s">
        <v>437</v>
      </c>
      <c r="M97" t="s">
        <v>538</v>
      </c>
      <c r="N97" t="s">
        <v>438</v>
      </c>
      <c r="O97" t="s">
        <v>468</v>
      </c>
      <c r="P97" t="s">
        <v>440</v>
      </c>
      <c r="Q97" t="s">
        <v>537</v>
      </c>
      <c r="R97" t="b">
        <v>0</v>
      </c>
      <c r="S97" t="s">
        <v>437</v>
      </c>
      <c r="T97" t="s">
        <v>437</v>
      </c>
    </row>
    <row r="98" spans="1:20" x14ac:dyDescent="0.25">
      <c r="A98" t="s">
        <v>531</v>
      </c>
      <c r="B98" t="s">
        <v>529</v>
      </c>
      <c r="C98" t="s">
        <v>509</v>
      </c>
      <c r="D98" t="s">
        <v>506</v>
      </c>
      <c r="E98" t="s">
        <v>439</v>
      </c>
      <c r="F98" t="s">
        <v>440</v>
      </c>
      <c r="G98" t="s">
        <v>449</v>
      </c>
      <c r="H98" t="s">
        <v>452</v>
      </c>
      <c r="I98" t="s">
        <v>533</v>
      </c>
      <c r="J98" t="s">
        <v>452</v>
      </c>
      <c r="K98" t="s">
        <v>439</v>
      </c>
      <c r="L98" t="s">
        <v>460</v>
      </c>
      <c r="M98" t="s">
        <v>510</v>
      </c>
      <c r="N98" t="s">
        <v>508</v>
      </c>
      <c r="O98" t="s">
        <v>463</v>
      </c>
      <c r="P98" t="s">
        <v>440</v>
      </c>
      <c r="Q98" t="s">
        <v>449</v>
      </c>
      <c r="R98" t="b">
        <v>1</v>
      </c>
      <c r="S98" t="s">
        <v>447</v>
      </c>
      <c r="T98" t="s">
        <v>464</v>
      </c>
    </row>
    <row r="99" spans="1:20" x14ac:dyDescent="0.25">
      <c r="A99" t="s">
        <v>531</v>
      </c>
      <c r="B99" t="s">
        <v>529</v>
      </c>
      <c r="C99" t="s">
        <v>509</v>
      </c>
      <c r="D99" t="s">
        <v>476</v>
      </c>
      <c r="E99" t="s">
        <v>439</v>
      </c>
      <c r="F99" t="s">
        <v>440</v>
      </c>
      <c r="G99" t="s">
        <v>449</v>
      </c>
      <c r="H99" t="s">
        <v>452</v>
      </c>
      <c r="I99" t="s">
        <v>533</v>
      </c>
      <c r="J99" t="s">
        <v>452</v>
      </c>
      <c r="K99" t="s">
        <v>439</v>
      </c>
      <c r="L99" t="s">
        <v>460</v>
      </c>
      <c r="M99" t="s">
        <v>510</v>
      </c>
      <c r="N99" t="s">
        <v>478</v>
      </c>
      <c r="O99" t="s">
        <v>463</v>
      </c>
      <c r="P99" t="s">
        <v>440</v>
      </c>
      <c r="Q99" t="s">
        <v>449</v>
      </c>
      <c r="R99" t="b">
        <v>1</v>
      </c>
      <c r="S99" t="s">
        <v>447</v>
      </c>
      <c r="T99" t="s">
        <v>464</v>
      </c>
    </row>
    <row r="100" spans="1:20" x14ac:dyDescent="0.25">
      <c r="A100" t="s">
        <v>531</v>
      </c>
      <c r="B100" t="s">
        <v>529</v>
      </c>
      <c r="C100" t="s">
        <v>513</v>
      </c>
      <c r="D100" t="s">
        <v>506</v>
      </c>
      <c r="E100" t="s">
        <v>439</v>
      </c>
      <c r="F100" t="s">
        <v>440</v>
      </c>
      <c r="G100" t="s">
        <v>449</v>
      </c>
      <c r="H100" t="s">
        <v>452</v>
      </c>
      <c r="I100" t="s">
        <v>533</v>
      </c>
      <c r="J100" t="s">
        <v>452</v>
      </c>
      <c r="K100" t="s">
        <v>439</v>
      </c>
      <c r="L100" t="s">
        <v>460</v>
      </c>
      <c r="M100" t="s">
        <v>514</v>
      </c>
      <c r="N100" t="s">
        <v>508</v>
      </c>
      <c r="O100" t="s">
        <v>463</v>
      </c>
      <c r="P100" t="s">
        <v>440</v>
      </c>
      <c r="Q100" t="s">
        <v>449</v>
      </c>
      <c r="R100" t="b">
        <v>1</v>
      </c>
      <c r="S100" t="s">
        <v>447</v>
      </c>
      <c r="T100" t="s">
        <v>464</v>
      </c>
    </row>
    <row r="101" spans="1:20" x14ac:dyDescent="0.25">
      <c r="A101" t="s">
        <v>531</v>
      </c>
      <c r="B101" t="s">
        <v>529</v>
      </c>
      <c r="C101" t="s">
        <v>513</v>
      </c>
      <c r="D101" t="s">
        <v>476</v>
      </c>
      <c r="E101" t="s">
        <v>439</v>
      </c>
      <c r="F101" t="s">
        <v>440</v>
      </c>
      <c r="G101" t="s">
        <v>449</v>
      </c>
      <c r="H101" t="s">
        <v>452</v>
      </c>
      <c r="I101" t="s">
        <v>533</v>
      </c>
      <c r="J101" t="s">
        <v>452</v>
      </c>
      <c r="K101" t="s">
        <v>439</v>
      </c>
      <c r="L101" t="s">
        <v>460</v>
      </c>
      <c r="M101" t="s">
        <v>514</v>
      </c>
      <c r="N101" t="s">
        <v>478</v>
      </c>
      <c r="O101" t="s">
        <v>463</v>
      </c>
      <c r="P101" t="s">
        <v>440</v>
      </c>
      <c r="Q101" t="s">
        <v>449</v>
      </c>
      <c r="R101" t="b">
        <v>1</v>
      </c>
      <c r="S101" t="s">
        <v>447</v>
      </c>
      <c r="T101" t="s">
        <v>464</v>
      </c>
    </row>
    <row r="102" spans="1:20" x14ac:dyDescent="0.25">
      <c r="A102" t="s">
        <v>531</v>
      </c>
      <c r="B102" t="s">
        <v>529</v>
      </c>
      <c r="C102" t="s">
        <v>503</v>
      </c>
      <c r="D102" t="s">
        <v>506</v>
      </c>
      <c r="E102" t="s">
        <v>439</v>
      </c>
      <c r="F102" t="s">
        <v>440</v>
      </c>
      <c r="G102" t="s">
        <v>449</v>
      </c>
      <c r="H102" t="s">
        <v>452</v>
      </c>
      <c r="I102" t="s">
        <v>533</v>
      </c>
      <c r="J102" t="s">
        <v>452</v>
      </c>
      <c r="K102" t="s">
        <v>439</v>
      </c>
      <c r="L102" t="s">
        <v>460</v>
      </c>
      <c r="M102" t="s">
        <v>504</v>
      </c>
      <c r="N102" t="s">
        <v>508</v>
      </c>
      <c r="O102" t="s">
        <v>463</v>
      </c>
      <c r="P102" t="s">
        <v>440</v>
      </c>
      <c r="Q102" t="s">
        <v>449</v>
      </c>
      <c r="R102" t="b">
        <v>1</v>
      </c>
      <c r="S102" t="s">
        <v>447</v>
      </c>
      <c r="T102" t="s">
        <v>464</v>
      </c>
    </row>
    <row r="103" spans="1:20" x14ac:dyDescent="0.25">
      <c r="A103" t="s">
        <v>531</v>
      </c>
      <c r="B103" t="s">
        <v>529</v>
      </c>
      <c r="C103" t="s">
        <v>503</v>
      </c>
      <c r="D103" t="s">
        <v>476</v>
      </c>
      <c r="E103" t="s">
        <v>439</v>
      </c>
      <c r="F103" t="s">
        <v>440</v>
      </c>
      <c r="G103" t="s">
        <v>449</v>
      </c>
      <c r="H103" t="s">
        <v>452</v>
      </c>
      <c r="I103" t="s">
        <v>533</v>
      </c>
      <c r="J103" t="s">
        <v>452</v>
      </c>
      <c r="K103" t="s">
        <v>439</v>
      </c>
      <c r="L103" t="s">
        <v>460</v>
      </c>
      <c r="M103" t="s">
        <v>504</v>
      </c>
      <c r="N103" t="s">
        <v>478</v>
      </c>
      <c r="O103" t="s">
        <v>463</v>
      </c>
      <c r="P103" t="s">
        <v>440</v>
      </c>
      <c r="Q103" t="s">
        <v>449</v>
      </c>
      <c r="R103" t="b">
        <v>1</v>
      </c>
      <c r="S103" t="s">
        <v>447</v>
      </c>
      <c r="T103" t="s">
        <v>464</v>
      </c>
    </row>
    <row r="104" spans="1:20" x14ac:dyDescent="0.25">
      <c r="A104" t="s">
        <v>531</v>
      </c>
      <c r="B104" t="s">
        <v>529</v>
      </c>
      <c r="C104" t="s">
        <v>511</v>
      </c>
      <c r="D104" t="s">
        <v>506</v>
      </c>
      <c r="E104" t="s">
        <v>439</v>
      </c>
      <c r="F104" t="s">
        <v>440</v>
      </c>
      <c r="G104" t="s">
        <v>449</v>
      </c>
      <c r="H104" t="s">
        <v>452</v>
      </c>
      <c r="I104" t="s">
        <v>533</v>
      </c>
      <c r="J104" t="s">
        <v>452</v>
      </c>
      <c r="K104" t="s">
        <v>439</v>
      </c>
      <c r="L104" t="s">
        <v>460</v>
      </c>
      <c r="M104" t="s">
        <v>512</v>
      </c>
      <c r="N104" t="s">
        <v>508</v>
      </c>
      <c r="O104" t="s">
        <v>463</v>
      </c>
      <c r="P104" t="s">
        <v>440</v>
      </c>
      <c r="Q104" t="s">
        <v>449</v>
      </c>
      <c r="R104" t="b">
        <v>1</v>
      </c>
      <c r="S104" t="s">
        <v>447</v>
      </c>
      <c r="T104" t="s">
        <v>464</v>
      </c>
    </row>
    <row r="105" spans="1:20" x14ac:dyDescent="0.25">
      <c r="A105" t="s">
        <v>531</v>
      </c>
      <c r="B105" t="s">
        <v>529</v>
      </c>
      <c r="C105" t="s">
        <v>511</v>
      </c>
      <c r="D105" t="s">
        <v>476</v>
      </c>
      <c r="E105" t="s">
        <v>439</v>
      </c>
      <c r="F105" t="s">
        <v>440</v>
      </c>
      <c r="G105" t="s">
        <v>449</v>
      </c>
      <c r="H105" t="s">
        <v>452</v>
      </c>
      <c r="I105" t="s">
        <v>533</v>
      </c>
      <c r="J105" t="s">
        <v>452</v>
      </c>
      <c r="K105" t="s">
        <v>439</v>
      </c>
      <c r="L105" t="s">
        <v>460</v>
      </c>
      <c r="M105" t="s">
        <v>512</v>
      </c>
      <c r="N105" t="s">
        <v>478</v>
      </c>
      <c r="O105" t="s">
        <v>463</v>
      </c>
      <c r="P105" t="s">
        <v>440</v>
      </c>
      <c r="Q105" t="s">
        <v>449</v>
      </c>
      <c r="R105" t="b">
        <v>1</v>
      </c>
      <c r="S105" t="s">
        <v>447</v>
      </c>
      <c r="T105" t="s">
        <v>464</v>
      </c>
    </row>
    <row r="106" spans="1:20" x14ac:dyDescent="0.25">
      <c r="A106" t="s">
        <v>531</v>
      </c>
      <c r="B106" t="s">
        <v>529</v>
      </c>
      <c r="C106" t="s">
        <v>505</v>
      </c>
      <c r="D106" t="s">
        <v>506</v>
      </c>
      <c r="E106" t="s">
        <v>439</v>
      </c>
      <c r="F106" t="s">
        <v>440</v>
      </c>
      <c r="G106" t="s">
        <v>449</v>
      </c>
      <c r="H106" t="s">
        <v>452</v>
      </c>
      <c r="I106" t="s">
        <v>533</v>
      </c>
      <c r="J106" t="s">
        <v>452</v>
      </c>
      <c r="K106" t="s">
        <v>439</v>
      </c>
      <c r="L106" t="s">
        <v>460</v>
      </c>
      <c r="M106" t="s">
        <v>507</v>
      </c>
      <c r="N106" t="s">
        <v>508</v>
      </c>
      <c r="O106" t="s">
        <v>463</v>
      </c>
      <c r="P106" t="s">
        <v>440</v>
      </c>
      <c r="Q106" t="s">
        <v>449</v>
      </c>
      <c r="R106" t="b">
        <v>1</v>
      </c>
      <c r="S106" t="s">
        <v>447</v>
      </c>
      <c r="T106" t="s">
        <v>464</v>
      </c>
    </row>
    <row r="107" spans="1:20" x14ac:dyDescent="0.25">
      <c r="A107" t="s">
        <v>531</v>
      </c>
      <c r="B107" t="s">
        <v>529</v>
      </c>
      <c r="C107" t="s">
        <v>505</v>
      </c>
      <c r="D107" t="s">
        <v>476</v>
      </c>
      <c r="E107" t="s">
        <v>439</v>
      </c>
      <c r="F107" t="s">
        <v>440</v>
      </c>
      <c r="G107" t="s">
        <v>449</v>
      </c>
      <c r="H107" t="s">
        <v>452</v>
      </c>
      <c r="I107" t="s">
        <v>533</v>
      </c>
      <c r="J107" t="s">
        <v>452</v>
      </c>
      <c r="K107" t="s">
        <v>439</v>
      </c>
      <c r="L107" t="s">
        <v>460</v>
      </c>
      <c r="M107" t="s">
        <v>507</v>
      </c>
      <c r="N107" t="s">
        <v>478</v>
      </c>
      <c r="O107" t="s">
        <v>463</v>
      </c>
      <c r="P107" t="s">
        <v>440</v>
      </c>
      <c r="Q107" t="s">
        <v>449</v>
      </c>
      <c r="R107" t="b">
        <v>1</v>
      </c>
      <c r="S107" t="s">
        <v>447</v>
      </c>
      <c r="T107" t="s">
        <v>464</v>
      </c>
    </row>
    <row r="108" spans="1:20" x14ac:dyDescent="0.25">
      <c r="A108" t="s">
        <v>531</v>
      </c>
      <c r="B108" t="s">
        <v>529</v>
      </c>
      <c r="C108" t="s">
        <v>431</v>
      </c>
      <c r="D108" t="s">
        <v>506</v>
      </c>
      <c r="E108" t="s">
        <v>441</v>
      </c>
      <c r="F108" t="s">
        <v>440</v>
      </c>
      <c r="G108" t="s">
        <v>449</v>
      </c>
      <c r="H108" t="s">
        <v>452</v>
      </c>
      <c r="I108" t="s">
        <v>533</v>
      </c>
      <c r="J108" t="s">
        <v>452</v>
      </c>
      <c r="K108" t="s">
        <v>441</v>
      </c>
      <c r="L108" t="s">
        <v>460</v>
      </c>
      <c r="M108" t="s">
        <v>438</v>
      </c>
      <c r="N108" t="s">
        <v>508</v>
      </c>
      <c r="O108" t="s">
        <v>515</v>
      </c>
      <c r="P108" t="s">
        <v>440</v>
      </c>
      <c r="Q108" t="s">
        <v>449</v>
      </c>
      <c r="R108" t="b">
        <v>1</v>
      </c>
      <c r="S108" t="s">
        <v>447</v>
      </c>
      <c r="T108" t="s">
        <v>464</v>
      </c>
    </row>
    <row r="109" spans="1:20" x14ac:dyDescent="0.25">
      <c r="A109" t="s">
        <v>531</v>
      </c>
      <c r="B109" t="s">
        <v>529</v>
      </c>
      <c r="C109" t="s">
        <v>431</v>
      </c>
      <c r="D109" t="s">
        <v>479</v>
      </c>
      <c r="E109" t="s">
        <v>441</v>
      </c>
      <c r="F109" t="s">
        <v>440</v>
      </c>
      <c r="G109" t="s">
        <v>449</v>
      </c>
      <c r="H109" t="s">
        <v>452</v>
      </c>
      <c r="I109" t="s">
        <v>533</v>
      </c>
      <c r="J109" t="s">
        <v>452</v>
      </c>
      <c r="K109" t="s">
        <v>441</v>
      </c>
      <c r="L109" t="s">
        <v>460</v>
      </c>
      <c r="M109" t="s">
        <v>438</v>
      </c>
      <c r="N109" t="s">
        <v>480</v>
      </c>
      <c r="O109" t="s">
        <v>515</v>
      </c>
      <c r="P109" t="s">
        <v>440</v>
      </c>
      <c r="Q109" t="s">
        <v>449</v>
      </c>
      <c r="R109" t="b">
        <v>1</v>
      </c>
      <c r="S109" t="s">
        <v>447</v>
      </c>
      <c r="T109" t="s">
        <v>464</v>
      </c>
    </row>
    <row r="110" spans="1:20" x14ac:dyDescent="0.25">
      <c r="A110" t="s">
        <v>531</v>
      </c>
      <c r="B110" t="s">
        <v>529</v>
      </c>
      <c r="C110" t="s">
        <v>431</v>
      </c>
      <c r="D110" t="s">
        <v>476</v>
      </c>
      <c r="E110" t="s">
        <v>441</v>
      </c>
      <c r="F110" t="s">
        <v>440</v>
      </c>
      <c r="G110" t="s">
        <v>449</v>
      </c>
      <c r="H110" t="s">
        <v>452</v>
      </c>
      <c r="I110" t="s">
        <v>533</v>
      </c>
      <c r="J110" t="s">
        <v>452</v>
      </c>
      <c r="K110" t="s">
        <v>441</v>
      </c>
      <c r="L110" t="s">
        <v>460</v>
      </c>
      <c r="M110" t="s">
        <v>438</v>
      </c>
      <c r="N110" t="s">
        <v>478</v>
      </c>
      <c r="O110" t="s">
        <v>515</v>
      </c>
      <c r="P110" t="s">
        <v>440</v>
      </c>
      <c r="Q110" t="s">
        <v>449</v>
      </c>
      <c r="R110" t="b">
        <v>1</v>
      </c>
      <c r="S110" t="s">
        <v>447</v>
      </c>
      <c r="T110" t="s">
        <v>464</v>
      </c>
    </row>
    <row r="111" spans="1:20" x14ac:dyDescent="0.25">
      <c r="A111" t="s">
        <v>531</v>
      </c>
      <c r="B111" t="s">
        <v>529</v>
      </c>
      <c r="C111" t="s">
        <v>524</v>
      </c>
      <c r="D111" t="s">
        <v>431</v>
      </c>
      <c r="E111" t="s">
        <v>488</v>
      </c>
      <c r="F111" t="s">
        <v>440</v>
      </c>
      <c r="G111" t="s">
        <v>525</v>
      </c>
      <c r="H111" t="s">
        <v>452</v>
      </c>
      <c r="I111" t="s">
        <v>533</v>
      </c>
      <c r="J111" t="s">
        <v>452</v>
      </c>
      <c r="K111" t="s">
        <v>488</v>
      </c>
      <c r="L111" t="s">
        <v>431</v>
      </c>
      <c r="M111" t="s">
        <v>526</v>
      </c>
      <c r="N111" t="s">
        <v>438</v>
      </c>
      <c r="O111" t="s">
        <v>468</v>
      </c>
      <c r="P111" t="s">
        <v>440</v>
      </c>
      <c r="Q111" t="s">
        <v>525</v>
      </c>
      <c r="R111" t="b">
        <v>1</v>
      </c>
      <c r="S111" t="s">
        <v>447</v>
      </c>
      <c r="T111" t="s">
        <v>437</v>
      </c>
    </row>
    <row r="112" spans="1:20" x14ac:dyDescent="0.25">
      <c r="A112" t="s">
        <v>531</v>
      </c>
      <c r="B112" t="s">
        <v>529</v>
      </c>
      <c r="C112" t="s">
        <v>524</v>
      </c>
      <c r="D112" t="s">
        <v>431</v>
      </c>
      <c r="E112" t="s">
        <v>488</v>
      </c>
      <c r="F112" t="s">
        <v>440</v>
      </c>
      <c r="G112" t="s">
        <v>527</v>
      </c>
      <c r="H112" t="s">
        <v>452</v>
      </c>
      <c r="I112" t="s">
        <v>533</v>
      </c>
      <c r="J112" t="s">
        <v>452</v>
      </c>
      <c r="K112" t="s">
        <v>488</v>
      </c>
      <c r="L112" t="s">
        <v>431</v>
      </c>
      <c r="M112" t="s">
        <v>526</v>
      </c>
      <c r="N112" t="s">
        <v>438</v>
      </c>
      <c r="O112" t="s">
        <v>468</v>
      </c>
      <c r="P112" t="s">
        <v>440</v>
      </c>
      <c r="Q112" t="s">
        <v>527</v>
      </c>
      <c r="R112" t="b">
        <v>1</v>
      </c>
      <c r="S112" t="s">
        <v>447</v>
      </c>
      <c r="T112" t="s">
        <v>437</v>
      </c>
    </row>
    <row r="113" spans="1:20" x14ac:dyDescent="0.25">
      <c r="A113" t="s">
        <v>531</v>
      </c>
      <c r="B113" t="s">
        <v>529</v>
      </c>
      <c r="C113" t="s">
        <v>456</v>
      </c>
      <c r="D113" t="s">
        <v>457</v>
      </c>
      <c r="E113" t="s">
        <v>458</v>
      </c>
      <c r="F113" t="s">
        <v>440</v>
      </c>
      <c r="G113" t="s">
        <v>459</v>
      </c>
      <c r="H113" t="s">
        <v>452</v>
      </c>
      <c r="I113" t="s">
        <v>533</v>
      </c>
      <c r="J113" t="s">
        <v>452</v>
      </c>
      <c r="K113" t="s">
        <v>458</v>
      </c>
      <c r="L113" t="s">
        <v>460</v>
      </c>
      <c r="M113" t="s">
        <v>461</v>
      </c>
      <c r="N113" t="s">
        <v>462</v>
      </c>
      <c r="O113" t="s">
        <v>463</v>
      </c>
      <c r="P113" t="s">
        <v>440</v>
      </c>
      <c r="Q113" t="s">
        <v>459</v>
      </c>
      <c r="R113" t="b">
        <v>1</v>
      </c>
      <c r="S113" t="s">
        <v>447</v>
      </c>
      <c r="T113" t="s">
        <v>464</v>
      </c>
    </row>
    <row r="114" spans="1:20" x14ac:dyDescent="0.25">
      <c r="A114" t="s">
        <v>531</v>
      </c>
      <c r="B114" t="s">
        <v>529</v>
      </c>
      <c r="C114" t="s">
        <v>456</v>
      </c>
      <c r="D114" t="s">
        <v>457</v>
      </c>
      <c r="E114" t="s">
        <v>458</v>
      </c>
      <c r="F114" t="s">
        <v>440</v>
      </c>
      <c r="G114" t="s">
        <v>485</v>
      </c>
      <c r="H114" t="s">
        <v>452</v>
      </c>
      <c r="I114" t="s">
        <v>533</v>
      </c>
      <c r="J114" t="s">
        <v>452</v>
      </c>
      <c r="K114" t="s">
        <v>458</v>
      </c>
      <c r="L114" t="s">
        <v>460</v>
      </c>
      <c r="M114" t="s">
        <v>461</v>
      </c>
      <c r="N114" t="s">
        <v>462</v>
      </c>
      <c r="O114" t="s">
        <v>463</v>
      </c>
      <c r="P114" t="s">
        <v>440</v>
      </c>
      <c r="Q114" t="s">
        <v>485</v>
      </c>
      <c r="R114" t="b">
        <v>1</v>
      </c>
      <c r="S114" t="s">
        <v>447</v>
      </c>
      <c r="T114" t="s">
        <v>464</v>
      </c>
    </row>
    <row r="115" spans="1:20" x14ac:dyDescent="0.25">
      <c r="A115" t="s">
        <v>531</v>
      </c>
      <c r="B115" t="s">
        <v>529</v>
      </c>
      <c r="C115" t="s">
        <v>475</v>
      </c>
      <c r="D115" t="s">
        <v>457</v>
      </c>
      <c r="E115" t="s">
        <v>439</v>
      </c>
      <c r="F115" t="s">
        <v>440</v>
      </c>
      <c r="G115" t="s">
        <v>442</v>
      </c>
      <c r="H115" t="s">
        <v>452</v>
      </c>
      <c r="I115" t="s">
        <v>533</v>
      </c>
      <c r="J115" t="s">
        <v>452</v>
      </c>
      <c r="K115" t="s">
        <v>439</v>
      </c>
      <c r="L115" t="s">
        <v>460</v>
      </c>
      <c r="M115" t="s">
        <v>477</v>
      </c>
      <c r="N115" t="s">
        <v>462</v>
      </c>
      <c r="O115" t="s">
        <v>463</v>
      </c>
      <c r="P115" t="s">
        <v>440</v>
      </c>
      <c r="Q115" t="s">
        <v>442</v>
      </c>
      <c r="R115" t="b">
        <v>1</v>
      </c>
      <c r="S115" t="s">
        <v>447</v>
      </c>
      <c r="T115" t="s">
        <v>464</v>
      </c>
    </row>
    <row r="116" spans="1:20" x14ac:dyDescent="0.25">
      <c r="A116" t="s">
        <v>531</v>
      </c>
      <c r="B116" t="s">
        <v>529</v>
      </c>
      <c r="C116" t="s">
        <v>475</v>
      </c>
      <c r="D116" t="s">
        <v>479</v>
      </c>
      <c r="E116" t="s">
        <v>439</v>
      </c>
      <c r="F116" t="s">
        <v>440</v>
      </c>
      <c r="G116" t="s">
        <v>442</v>
      </c>
      <c r="H116" t="s">
        <v>452</v>
      </c>
      <c r="I116" t="s">
        <v>533</v>
      </c>
      <c r="J116" t="s">
        <v>452</v>
      </c>
      <c r="K116" t="s">
        <v>439</v>
      </c>
      <c r="L116" t="s">
        <v>460</v>
      </c>
      <c r="M116" t="s">
        <v>477</v>
      </c>
      <c r="N116" t="s">
        <v>480</v>
      </c>
      <c r="O116" t="s">
        <v>463</v>
      </c>
      <c r="P116" t="s">
        <v>440</v>
      </c>
      <c r="Q116" t="s">
        <v>442</v>
      </c>
      <c r="R116" t="b">
        <v>1</v>
      </c>
      <c r="S116" t="s">
        <v>447</v>
      </c>
      <c r="T116" t="s">
        <v>464</v>
      </c>
    </row>
    <row r="117" spans="1:20" x14ac:dyDescent="0.25">
      <c r="A117" t="s">
        <v>531</v>
      </c>
      <c r="B117" t="s">
        <v>529</v>
      </c>
      <c r="C117" t="s">
        <v>475</v>
      </c>
      <c r="D117" t="s">
        <v>476</v>
      </c>
      <c r="E117" t="s">
        <v>439</v>
      </c>
      <c r="F117" t="s">
        <v>440</v>
      </c>
      <c r="G117" t="s">
        <v>442</v>
      </c>
      <c r="H117" t="s">
        <v>452</v>
      </c>
      <c r="I117" t="s">
        <v>533</v>
      </c>
      <c r="J117" t="s">
        <v>452</v>
      </c>
      <c r="K117" t="s">
        <v>439</v>
      </c>
      <c r="L117" t="s">
        <v>460</v>
      </c>
      <c r="M117" t="s">
        <v>477</v>
      </c>
      <c r="N117" t="s">
        <v>478</v>
      </c>
      <c r="O117" t="s">
        <v>463</v>
      </c>
      <c r="P117" t="s">
        <v>440</v>
      </c>
      <c r="Q117" t="s">
        <v>442</v>
      </c>
      <c r="R117" t="b">
        <v>1</v>
      </c>
      <c r="S117" t="s">
        <v>447</v>
      </c>
      <c r="T117" t="s">
        <v>464</v>
      </c>
    </row>
    <row r="118" spans="1:20" x14ac:dyDescent="0.25">
      <c r="A118" t="s">
        <v>531</v>
      </c>
      <c r="B118" t="s">
        <v>529</v>
      </c>
      <c r="C118" t="s">
        <v>493</v>
      </c>
      <c r="D118" t="s">
        <v>457</v>
      </c>
      <c r="E118" t="s">
        <v>491</v>
      </c>
      <c r="F118" t="s">
        <v>440</v>
      </c>
      <c r="G118" t="s">
        <v>485</v>
      </c>
      <c r="H118" t="s">
        <v>452</v>
      </c>
      <c r="I118" t="s">
        <v>533</v>
      </c>
      <c r="J118" t="s">
        <v>452</v>
      </c>
      <c r="K118" t="s">
        <v>491</v>
      </c>
      <c r="L118" t="s">
        <v>460</v>
      </c>
      <c r="M118" t="s">
        <v>494</v>
      </c>
      <c r="N118" t="s">
        <v>462</v>
      </c>
      <c r="O118" t="s">
        <v>463</v>
      </c>
      <c r="P118" t="s">
        <v>440</v>
      </c>
      <c r="Q118" t="s">
        <v>485</v>
      </c>
      <c r="R118" t="b">
        <v>1</v>
      </c>
      <c r="S118" t="s">
        <v>447</v>
      </c>
      <c r="T118" t="s">
        <v>464</v>
      </c>
    </row>
    <row r="119" spans="1:20" x14ac:dyDescent="0.25">
      <c r="A119" t="s">
        <v>531</v>
      </c>
      <c r="B119" t="s">
        <v>529</v>
      </c>
      <c r="C119" t="s">
        <v>490</v>
      </c>
      <c r="D119" t="s">
        <v>457</v>
      </c>
      <c r="E119" t="s">
        <v>491</v>
      </c>
      <c r="F119" t="s">
        <v>440</v>
      </c>
      <c r="G119" t="s">
        <v>485</v>
      </c>
      <c r="H119" t="s">
        <v>452</v>
      </c>
      <c r="I119" t="s">
        <v>533</v>
      </c>
      <c r="J119" t="s">
        <v>452</v>
      </c>
      <c r="K119" t="s">
        <v>491</v>
      </c>
      <c r="L119" t="s">
        <v>460</v>
      </c>
      <c r="M119" t="s">
        <v>492</v>
      </c>
      <c r="N119" t="s">
        <v>462</v>
      </c>
      <c r="O119" t="s">
        <v>463</v>
      </c>
      <c r="P119" t="s">
        <v>440</v>
      </c>
      <c r="Q119" t="s">
        <v>485</v>
      </c>
      <c r="R119" t="b">
        <v>1</v>
      </c>
      <c r="S119" t="s">
        <v>447</v>
      </c>
      <c r="T119" t="s">
        <v>464</v>
      </c>
    </row>
    <row r="120" spans="1:20" x14ac:dyDescent="0.25">
      <c r="A120" t="s">
        <v>531</v>
      </c>
      <c r="B120" t="s">
        <v>529</v>
      </c>
      <c r="C120" t="s">
        <v>487</v>
      </c>
      <c r="D120" t="s">
        <v>431</v>
      </c>
      <c r="E120" t="s">
        <v>488</v>
      </c>
      <c r="F120" t="s">
        <v>440</v>
      </c>
      <c r="G120" t="s">
        <v>485</v>
      </c>
      <c r="H120" t="s">
        <v>452</v>
      </c>
      <c r="I120" t="s">
        <v>533</v>
      </c>
      <c r="J120" t="s">
        <v>452</v>
      </c>
      <c r="K120" t="s">
        <v>488</v>
      </c>
      <c r="L120" t="s">
        <v>431</v>
      </c>
      <c r="M120" t="s">
        <v>489</v>
      </c>
      <c r="N120" t="s">
        <v>438</v>
      </c>
      <c r="O120" t="s">
        <v>468</v>
      </c>
      <c r="P120" t="s">
        <v>440</v>
      </c>
      <c r="Q120" t="s">
        <v>485</v>
      </c>
      <c r="R120" t="b">
        <v>1</v>
      </c>
      <c r="S120" t="s">
        <v>447</v>
      </c>
      <c r="T120" t="s">
        <v>437</v>
      </c>
    </row>
    <row r="121" spans="1:20" x14ac:dyDescent="0.25">
      <c r="A121" t="s">
        <v>531</v>
      </c>
      <c r="B121" t="s">
        <v>529</v>
      </c>
      <c r="C121" t="s">
        <v>483</v>
      </c>
      <c r="D121" t="s">
        <v>431</v>
      </c>
      <c r="E121" t="s">
        <v>484</v>
      </c>
      <c r="F121" t="s">
        <v>440</v>
      </c>
      <c r="G121" t="s">
        <v>485</v>
      </c>
      <c r="H121" t="s">
        <v>452</v>
      </c>
      <c r="I121" t="s">
        <v>533</v>
      </c>
      <c r="J121" t="s">
        <v>452</v>
      </c>
      <c r="K121" t="s">
        <v>484</v>
      </c>
      <c r="L121" t="s">
        <v>431</v>
      </c>
      <c r="M121" s="3" t="s">
        <v>486</v>
      </c>
      <c r="N121" t="s">
        <v>438</v>
      </c>
      <c r="O121" t="s">
        <v>468</v>
      </c>
      <c r="P121" t="s">
        <v>440</v>
      </c>
      <c r="Q121" t="s">
        <v>485</v>
      </c>
      <c r="R121" t="b">
        <v>1</v>
      </c>
      <c r="S121" t="s">
        <v>447</v>
      </c>
      <c r="T121" t="s">
        <v>437</v>
      </c>
    </row>
    <row r="122" spans="1:20" x14ac:dyDescent="0.25">
      <c r="A122" t="s">
        <v>531</v>
      </c>
      <c r="B122" t="s">
        <v>529</v>
      </c>
      <c r="C122" t="s">
        <v>431</v>
      </c>
      <c r="D122" t="s">
        <v>431</v>
      </c>
      <c r="E122" t="s">
        <v>444</v>
      </c>
      <c r="F122" t="s">
        <v>440</v>
      </c>
      <c r="G122" t="s">
        <v>453</v>
      </c>
      <c r="H122" t="s">
        <v>452</v>
      </c>
      <c r="I122" t="s">
        <v>533</v>
      </c>
      <c r="J122" t="s">
        <v>452</v>
      </c>
      <c r="K122" t="s">
        <v>444</v>
      </c>
      <c r="L122" t="s">
        <v>431</v>
      </c>
      <c r="M122" t="s">
        <v>438</v>
      </c>
      <c r="N122" t="s">
        <v>438</v>
      </c>
      <c r="O122" t="s">
        <v>437</v>
      </c>
      <c r="P122" t="s">
        <v>440</v>
      </c>
      <c r="Q122" t="s">
        <v>453</v>
      </c>
      <c r="R122" t="b">
        <v>1</v>
      </c>
      <c r="S122" t="s">
        <v>447</v>
      </c>
      <c r="T122" t="s">
        <v>437</v>
      </c>
    </row>
    <row r="123" spans="1:20" x14ac:dyDescent="0.25">
      <c r="A123" t="s">
        <v>531</v>
      </c>
      <c r="B123" t="s">
        <v>529</v>
      </c>
      <c r="C123" t="s">
        <v>431</v>
      </c>
      <c r="D123" t="s">
        <v>431</v>
      </c>
      <c r="E123" t="s">
        <v>448</v>
      </c>
      <c r="F123" t="s">
        <v>440</v>
      </c>
      <c r="G123" t="s">
        <v>449</v>
      </c>
      <c r="H123" t="s">
        <v>452</v>
      </c>
      <c r="I123" t="s">
        <v>533</v>
      </c>
      <c r="J123" t="s">
        <v>452</v>
      </c>
      <c r="K123" t="s">
        <v>448</v>
      </c>
      <c r="L123" t="s">
        <v>431</v>
      </c>
      <c r="M123" t="s">
        <v>438</v>
      </c>
      <c r="N123" t="s">
        <v>438</v>
      </c>
      <c r="O123" t="s">
        <v>437</v>
      </c>
      <c r="P123" t="s">
        <v>440</v>
      </c>
      <c r="Q123" t="s">
        <v>449</v>
      </c>
      <c r="R123" t="b">
        <v>1</v>
      </c>
      <c r="S123" t="s">
        <v>447</v>
      </c>
      <c r="T123" t="s">
        <v>437</v>
      </c>
    </row>
    <row r="124" spans="1:20" x14ac:dyDescent="0.25">
      <c r="A124" t="s">
        <v>531</v>
      </c>
      <c r="B124" t="s">
        <v>529</v>
      </c>
      <c r="C124" t="s">
        <v>431</v>
      </c>
      <c r="D124" t="s">
        <v>431</v>
      </c>
      <c r="E124" t="s">
        <v>446</v>
      </c>
      <c r="F124" t="s">
        <v>440</v>
      </c>
      <c r="G124" t="s">
        <v>435</v>
      </c>
      <c r="H124" t="s">
        <v>452</v>
      </c>
      <c r="I124" t="s">
        <v>533</v>
      </c>
      <c r="J124" t="s">
        <v>452</v>
      </c>
      <c r="K124" t="s">
        <v>446</v>
      </c>
      <c r="L124" t="s">
        <v>431</v>
      </c>
      <c r="M124" t="s">
        <v>438</v>
      </c>
      <c r="N124" t="s">
        <v>438</v>
      </c>
      <c r="O124" t="s">
        <v>437</v>
      </c>
      <c r="P124" t="s">
        <v>440</v>
      </c>
      <c r="Q124" t="s">
        <v>435</v>
      </c>
      <c r="R124" t="b">
        <v>1</v>
      </c>
      <c r="S124" t="s">
        <v>447</v>
      </c>
      <c r="T124" t="s">
        <v>437</v>
      </c>
    </row>
    <row r="125" spans="1:20" x14ac:dyDescent="0.25">
      <c r="A125" t="s">
        <v>539</v>
      </c>
      <c r="B125" t="s">
        <v>529</v>
      </c>
      <c r="C125" t="s">
        <v>431</v>
      </c>
      <c r="D125" t="s">
        <v>431</v>
      </c>
      <c r="E125" t="s">
        <v>532</v>
      </c>
      <c r="F125" t="s">
        <v>433</v>
      </c>
      <c r="G125" t="s">
        <v>434</v>
      </c>
      <c r="H125" t="s">
        <v>452</v>
      </c>
      <c r="I125" t="s">
        <v>540</v>
      </c>
      <c r="J125" t="s">
        <v>452</v>
      </c>
      <c r="K125" t="s">
        <v>532</v>
      </c>
      <c r="L125" t="s">
        <v>437</v>
      </c>
      <c r="M125" t="s">
        <v>438</v>
      </c>
      <c r="N125" t="s">
        <v>438</v>
      </c>
      <c r="O125" t="s">
        <v>437</v>
      </c>
      <c r="P125" t="s">
        <v>433</v>
      </c>
      <c r="Q125" t="s">
        <v>434</v>
      </c>
      <c r="R125" t="b">
        <v>0</v>
      </c>
      <c r="S125" t="s">
        <v>437</v>
      </c>
      <c r="T125" t="s">
        <v>437</v>
      </c>
    </row>
    <row r="126" spans="1:20" x14ac:dyDescent="0.25">
      <c r="A126" t="s">
        <v>539</v>
      </c>
      <c r="B126" t="s">
        <v>529</v>
      </c>
      <c r="C126" t="s">
        <v>431</v>
      </c>
      <c r="D126" t="s">
        <v>431</v>
      </c>
      <c r="E126" t="s">
        <v>441</v>
      </c>
      <c r="F126" t="s">
        <v>440</v>
      </c>
      <c r="G126" t="s">
        <v>442</v>
      </c>
      <c r="H126" t="s">
        <v>452</v>
      </c>
      <c r="I126" t="s">
        <v>540</v>
      </c>
      <c r="J126" t="s">
        <v>452</v>
      </c>
      <c r="K126" t="s">
        <v>441</v>
      </c>
      <c r="L126" t="s">
        <v>437</v>
      </c>
      <c r="M126" t="s">
        <v>438</v>
      </c>
      <c r="N126" t="s">
        <v>438</v>
      </c>
      <c r="O126" t="s">
        <v>437</v>
      </c>
      <c r="P126" t="s">
        <v>440</v>
      </c>
      <c r="Q126" t="s">
        <v>442</v>
      </c>
      <c r="R126" t="b">
        <v>0</v>
      </c>
      <c r="S126" t="s">
        <v>437</v>
      </c>
      <c r="T126" t="s">
        <v>437</v>
      </c>
    </row>
    <row r="127" spans="1:20" x14ac:dyDescent="0.25">
      <c r="A127" t="s">
        <v>539</v>
      </c>
      <c r="B127" t="s">
        <v>529</v>
      </c>
      <c r="C127" t="s">
        <v>431</v>
      </c>
      <c r="D127" t="s">
        <v>431</v>
      </c>
      <c r="E127" t="s">
        <v>441</v>
      </c>
      <c r="F127" t="s">
        <v>440</v>
      </c>
      <c r="G127" t="s">
        <v>443</v>
      </c>
      <c r="H127" t="s">
        <v>452</v>
      </c>
      <c r="I127" t="s">
        <v>540</v>
      </c>
      <c r="J127" t="s">
        <v>452</v>
      </c>
      <c r="K127" t="s">
        <v>441</v>
      </c>
      <c r="L127" t="s">
        <v>437</v>
      </c>
      <c r="M127" t="s">
        <v>438</v>
      </c>
      <c r="N127" t="s">
        <v>438</v>
      </c>
      <c r="O127" t="s">
        <v>437</v>
      </c>
      <c r="P127" t="s">
        <v>440</v>
      </c>
      <c r="Q127" t="s">
        <v>443</v>
      </c>
      <c r="R127" t="b">
        <v>0</v>
      </c>
      <c r="S127" t="s">
        <v>437</v>
      </c>
      <c r="T127" t="s">
        <v>437</v>
      </c>
    </row>
    <row r="128" spans="1:20" x14ac:dyDescent="0.25">
      <c r="A128" t="s">
        <v>539</v>
      </c>
      <c r="B128" t="s">
        <v>529</v>
      </c>
      <c r="C128" t="s">
        <v>431</v>
      </c>
      <c r="D128" t="s">
        <v>431</v>
      </c>
      <c r="E128" t="s">
        <v>444</v>
      </c>
      <c r="F128" t="s">
        <v>440</v>
      </c>
      <c r="G128" t="s">
        <v>445</v>
      </c>
      <c r="H128" t="s">
        <v>452</v>
      </c>
      <c r="I128" t="s">
        <v>540</v>
      </c>
      <c r="J128" t="s">
        <v>452</v>
      </c>
      <c r="K128" t="s">
        <v>444</v>
      </c>
      <c r="L128" t="s">
        <v>437</v>
      </c>
      <c r="M128" t="s">
        <v>438</v>
      </c>
      <c r="N128" t="s">
        <v>438</v>
      </c>
      <c r="O128" t="s">
        <v>437</v>
      </c>
      <c r="P128" t="s">
        <v>440</v>
      </c>
      <c r="Q128" t="s">
        <v>445</v>
      </c>
      <c r="R128" t="b">
        <v>0</v>
      </c>
      <c r="S128" t="s">
        <v>437</v>
      </c>
      <c r="T128" t="s">
        <v>437</v>
      </c>
    </row>
    <row r="129" spans="1:20" x14ac:dyDescent="0.25">
      <c r="A129" t="s">
        <v>539</v>
      </c>
      <c r="B129" t="s">
        <v>529</v>
      </c>
      <c r="C129" t="s">
        <v>431</v>
      </c>
      <c r="D129" t="s">
        <v>431</v>
      </c>
      <c r="E129" t="s">
        <v>444</v>
      </c>
      <c r="F129" t="s">
        <v>440</v>
      </c>
      <c r="G129" t="s">
        <v>452</v>
      </c>
      <c r="H129" t="s">
        <v>452</v>
      </c>
      <c r="I129" t="s">
        <v>540</v>
      </c>
      <c r="J129" t="s">
        <v>452</v>
      </c>
      <c r="K129" t="s">
        <v>444</v>
      </c>
      <c r="L129" t="s">
        <v>437</v>
      </c>
      <c r="M129" t="s">
        <v>438</v>
      </c>
      <c r="N129" t="s">
        <v>438</v>
      </c>
      <c r="O129" t="s">
        <v>437</v>
      </c>
      <c r="P129" t="s">
        <v>440</v>
      </c>
      <c r="Q129" t="s">
        <v>452</v>
      </c>
      <c r="R129" t="b">
        <v>0</v>
      </c>
      <c r="S129" t="s">
        <v>437</v>
      </c>
      <c r="T129" t="s">
        <v>437</v>
      </c>
    </row>
    <row r="130" spans="1:20" x14ac:dyDescent="0.25">
      <c r="A130" t="s">
        <v>539</v>
      </c>
      <c r="B130" t="s">
        <v>529</v>
      </c>
      <c r="C130" t="s">
        <v>476</v>
      </c>
      <c r="D130" t="s">
        <v>431</v>
      </c>
      <c r="E130" t="s">
        <v>534</v>
      </c>
      <c r="F130" t="s">
        <v>440</v>
      </c>
      <c r="G130" t="s">
        <v>535</v>
      </c>
      <c r="H130" t="s">
        <v>452</v>
      </c>
      <c r="I130" t="s">
        <v>540</v>
      </c>
      <c r="J130" t="s">
        <v>452</v>
      </c>
      <c r="K130" t="s">
        <v>534</v>
      </c>
      <c r="L130" t="s">
        <v>437</v>
      </c>
      <c r="M130" t="s">
        <v>478</v>
      </c>
      <c r="N130" t="s">
        <v>438</v>
      </c>
      <c r="O130" t="s">
        <v>468</v>
      </c>
      <c r="P130" t="s">
        <v>440</v>
      </c>
      <c r="Q130" t="s">
        <v>535</v>
      </c>
      <c r="R130" t="b">
        <v>0</v>
      </c>
      <c r="S130" t="s">
        <v>437</v>
      </c>
      <c r="T130" t="s">
        <v>437</v>
      </c>
    </row>
    <row r="131" spans="1:20" x14ac:dyDescent="0.25">
      <c r="A131" t="s">
        <v>539</v>
      </c>
      <c r="B131" t="s">
        <v>529</v>
      </c>
      <c r="C131" t="s">
        <v>479</v>
      </c>
      <c r="D131" t="s">
        <v>431</v>
      </c>
      <c r="E131" t="s">
        <v>534</v>
      </c>
      <c r="F131" t="s">
        <v>440</v>
      </c>
      <c r="G131" t="s">
        <v>535</v>
      </c>
      <c r="H131" t="s">
        <v>452</v>
      </c>
      <c r="I131" t="s">
        <v>540</v>
      </c>
      <c r="J131" t="s">
        <v>452</v>
      </c>
      <c r="K131" t="s">
        <v>534</v>
      </c>
      <c r="L131" t="s">
        <v>437</v>
      </c>
      <c r="M131" t="s">
        <v>480</v>
      </c>
      <c r="N131" t="s">
        <v>438</v>
      </c>
      <c r="O131" t="s">
        <v>468</v>
      </c>
      <c r="P131" t="s">
        <v>440</v>
      </c>
      <c r="Q131" t="s">
        <v>535</v>
      </c>
      <c r="R131" t="b">
        <v>0</v>
      </c>
      <c r="S131" t="s">
        <v>437</v>
      </c>
      <c r="T131" t="s">
        <v>437</v>
      </c>
    </row>
    <row r="132" spans="1:20" x14ac:dyDescent="0.25">
      <c r="A132" t="s">
        <v>539</v>
      </c>
      <c r="B132" t="s">
        <v>529</v>
      </c>
      <c r="C132" t="s">
        <v>457</v>
      </c>
      <c r="D132" t="s">
        <v>431</v>
      </c>
      <c r="E132" t="s">
        <v>534</v>
      </c>
      <c r="F132" t="s">
        <v>440</v>
      </c>
      <c r="G132" t="s">
        <v>535</v>
      </c>
      <c r="H132" t="s">
        <v>452</v>
      </c>
      <c r="I132" t="s">
        <v>540</v>
      </c>
      <c r="J132" t="s">
        <v>452</v>
      </c>
      <c r="K132" t="s">
        <v>534</v>
      </c>
      <c r="L132" t="s">
        <v>437</v>
      </c>
      <c r="M132" t="s">
        <v>462</v>
      </c>
      <c r="N132" t="s">
        <v>438</v>
      </c>
      <c r="O132" t="s">
        <v>468</v>
      </c>
      <c r="P132" t="s">
        <v>440</v>
      </c>
      <c r="Q132" t="s">
        <v>535</v>
      </c>
      <c r="R132" t="b">
        <v>0</v>
      </c>
      <c r="S132" t="s">
        <v>437</v>
      </c>
      <c r="T132" t="s">
        <v>437</v>
      </c>
    </row>
    <row r="133" spans="1:20" x14ac:dyDescent="0.25">
      <c r="A133" t="s">
        <v>539</v>
      </c>
      <c r="B133" t="s">
        <v>529</v>
      </c>
      <c r="C133" t="s">
        <v>506</v>
      </c>
      <c r="D133" t="s">
        <v>431</v>
      </c>
      <c r="E133" t="s">
        <v>534</v>
      </c>
      <c r="F133" t="s">
        <v>440</v>
      </c>
      <c r="G133" t="s">
        <v>535</v>
      </c>
      <c r="H133" t="s">
        <v>452</v>
      </c>
      <c r="I133" t="s">
        <v>540</v>
      </c>
      <c r="J133" t="s">
        <v>452</v>
      </c>
      <c r="K133" t="s">
        <v>534</v>
      </c>
      <c r="L133" t="s">
        <v>437</v>
      </c>
      <c r="M133" t="s">
        <v>508</v>
      </c>
      <c r="N133" t="s">
        <v>438</v>
      </c>
      <c r="O133" t="s">
        <v>468</v>
      </c>
      <c r="P133" t="s">
        <v>440</v>
      </c>
      <c r="Q133" t="s">
        <v>535</v>
      </c>
      <c r="R133" t="b">
        <v>0</v>
      </c>
      <c r="S133" t="s">
        <v>437</v>
      </c>
      <c r="T133" t="s">
        <v>437</v>
      </c>
    </row>
    <row r="134" spans="1:20" x14ac:dyDescent="0.25">
      <c r="A134" t="s">
        <v>539</v>
      </c>
      <c r="B134" t="s">
        <v>529</v>
      </c>
      <c r="C134" t="s">
        <v>536</v>
      </c>
      <c r="D134" t="s">
        <v>431</v>
      </c>
      <c r="E134" t="s">
        <v>534</v>
      </c>
      <c r="F134" t="s">
        <v>440</v>
      </c>
      <c r="G134" t="s">
        <v>537</v>
      </c>
      <c r="H134" t="s">
        <v>452</v>
      </c>
      <c r="I134" t="s">
        <v>540</v>
      </c>
      <c r="J134" t="s">
        <v>452</v>
      </c>
      <c r="K134" t="s">
        <v>534</v>
      </c>
      <c r="L134" t="s">
        <v>437</v>
      </c>
      <c r="M134" t="s">
        <v>538</v>
      </c>
      <c r="N134" t="s">
        <v>438</v>
      </c>
      <c r="O134" t="s">
        <v>468</v>
      </c>
      <c r="P134" t="s">
        <v>440</v>
      </c>
      <c r="Q134" t="s">
        <v>537</v>
      </c>
      <c r="R134" t="b">
        <v>0</v>
      </c>
      <c r="S134" t="s">
        <v>437</v>
      </c>
      <c r="T134" t="s">
        <v>437</v>
      </c>
    </row>
    <row r="135" spans="1:20" x14ac:dyDescent="0.25">
      <c r="A135" t="s">
        <v>539</v>
      </c>
      <c r="B135" t="s">
        <v>529</v>
      </c>
      <c r="C135" t="s">
        <v>509</v>
      </c>
      <c r="D135" t="s">
        <v>506</v>
      </c>
      <c r="E135" t="s">
        <v>439</v>
      </c>
      <c r="F135" t="s">
        <v>440</v>
      </c>
      <c r="G135" t="s">
        <v>449</v>
      </c>
      <c r="H135" t="s">
        <v>452</v>
      </c>
      <c r="I135" t="s">
        <v>540</v>
      </c>
      <c r="J135" t="s">
        <v>452</v>
      </c>
      <c r="K135" t="s">
        <v>439</v>
      </c>
      <c r="L135" t="s">
        <v>460</v>
      </c>
      <c r="M135" t="s">
        <v>510</v>
      </c>
      <c r="N135" t="s">
        <v>508</v>
      </c>
      <c r="O135" t="s">
        <v>463</v>
      </c>
      <c r="P135" t="s">
        <v>440</v>
      </c>
      <c r="Q135" t="s">
        <v>449</v>
      </c>
      <c r="R135" t="b">
        <v>1</v>
      </c>
      <c r="S135" t="s">
        <v>447</v>
      </c>
      <c r="T135" t="s">
        <v>464</v>
      </c>
    </row>
    <row r="136" spans="1:20" x14ac:dyDescent="0.25">
      <c r="A136" t="s">
        <v>539</v>
      </c>
      <c r="B136" t="s">
        <v>529</v>
      </c>
      <c r="C136" t="s">
        <v>509</v>
      </c>
      <c r="D136" t="s">
        <v>476</v>
      </c>
      <c r="E136" t="s">
        <v>439</v>
      </c>
      <c r="F136" t="s">
        <v>440</v>
      </c>
      <c r="G136" t="s">
        <v>449</v>
      </c>
      <c r="H136" t="s">
        <v>452</v>
      </c>
      <c r="I136" t="s">
        <v>540</v>
      </c>
      <c r="J136" t="s">
        <v>452</v>
      </c>
      <c r="K136" t="s">
        <v>439</v>
      </c>
      <c r="L136" t="s">
        <v>460</v>
      </c>
      <c r="M136" t="s">
        <v>510</v>
      </c>
      <c r="N136" t="s">
        <v>478</v>
      </c>
      <c r="O136" t="s">
        <v>463</v>
      </c>
      <c r="P136" t="s">
        <v>440</v>
      </c>
      <c r="Q136" t="s">
        <v>449</v>
      </c>
      <c r="R136" t="b">
        <v>1</v>
      </c>
      <c r="S136" t="s">
        <v>447</v>
      </c>
      <c r="T136" t="s">
        <v>464</v>
      </c>
    </row>
    <row r="137" spans="1:20" x14ac:dyDescent="0.25">
      <c r="A137" t="s">
        <v>539</v>
      </c>
      <c r="B137" t="s">
        <v>529</v>
      </c>
      <c r="C137" t="s">
        <v>513</v>
      </c>
      <c r="D137" t="s">
        <v>506</v>
      </c>
      <c r="E137" t="s">
        <v>439</v>
      </c>
      <c r="F137" t="s">
        <v>440</v>
      </c>
      <c r="G137" t="s">
        <v>449</v>
      </c>
      <c r="H137" t="s">
        <v>452</v>
      </c>
      <c r="I137" t="s">
        <v>540</v>
      </c>
      <c r="J137" t="s">
        <v>452</v>
      </c>
      <c r="K137" t="s">
        <v>439</v>
      </c>
      <c r="L137" t="s">
        <v>460</v>
      </c>
      <c r="M137" t="s">
        <v>514</v>
      </c>
      <c r="N137" t="s">
        <v>508</v>
      </c>
      <c r="O137" t="s">
        <v>463</v>
      </c>
      <c r="P137" t="s">
        <v>440</v>
      </c>
      <c r="Q137" t="s">
        <v>449</v>
      </c>
      <c r="R137" t="b">
        <v>1</v>
      </c>
      <c r="S137" t="s">
        <v>447</v>
      </c>
      <c r="T137" t="s">
        <v>464</v>
      </c>
    </row>
    <row r="138" spans="1:20" x14ac:dyDescent="0.25">
      <c r="A138" t="s">
        <v>539</v>
      </c>
      <c r="B138" t="s">
        <v>529</v>
      </c>
      <c r="C138" t="s">
        <v>513</v>
      </c>
      <c r="D138" t="s">
        <v>476</v>
      </c>
      <c r="E138" t="s">
        <v>439</v>
      </c>
      <c r="F138" t="s">
        <v>440</v>
      </c>
      <c r="G138" t="s">
        <v>449</v>
      </c>
      <c r="H138" t="s">
        <v>452</v>
      </c>
      <c r="I138" t="s">
        <v>540</v>
      </c>
      <c r="J138" t="s">
        <v>452</v>
      </c>
      <c r="K138" t="s">
        <v>439</v>
      </c>
      <c r="L138" t="s">
        <v>460</v>
      </c>
      <c r="M138" t="s">
        <v>514</v>
      </c>
      <c r="N138" t="s">
        <v>478</v>
      </c>
      <c r="O138" t="s">
        <v>463</v>
      </c>
      <c r="P138" t="s">
        <v>440</v>
      </c>
      <c r="Q138" t="s">
        <v>449</v>
      </c>
      <c r="R138" t="b">
        <v>1</v>
      </c>
      <c r="S138" t="s">
        <v>447</v>
      </c>
      <c r="T138" t="s">
        <v>464</v>
      </c>
    </row>
    <row r="139" spans="1:20" x14ac:dyDescent="0.25">
      <c r="A139" t="s">
        <v>539</v>
      </c>
      <c r="B139" t="s">
        <v>529</v>
      </c>
      <c r="C139" t="s">
        <v>503</v>
      </c>
      <c r="D139" t="s">
        <v>506</v>
      </c>
      <c r="E139" t="s">
        <v>439</v>
      </c>
      <c r="F139" t="s">
        <v>440</v>
      </c>
      <c r="G139" t="s">
        <v>449</v>
      </c>
      <c r="H139" t="s">
        <v>452</v>
      </c>
      <c r="I139" t="s">
        <v>540</v>
      </c>
      <c r="J139" t="s">
        <v>452</v>
      </c>
      <c r="K139" t="s">
        <v>439</v>
      </c>
      <c r="L139" t="s">
        <v>460</v>
      </c>
      <c r="M139" t="s">
        <v>504</v>
      </c>
      <c r="N139" t="s">
        <v>508</v>
      </c>
      <c r="O139" t="s">
        <v>463</v>
      </c>
      <c r="P139" t="s">
        <v>440</v>
      </c>
      <c r="Q139" t="s">
        <v>449</v>
      </c>
      <c r="R139" t="b">
        <v>1</v>
      </c>
      <c r="S139" t="s">
        <v>447</v>
      </c>
      <c r="T139" t="s">
        <v>464</v>
      </c>
    </row>
    <row r="140" spans="1:20" x14ac:dyDescent="0.25">
      <c r="A140" t="s">
        <v>539</v>
      </c>
      <c r="B140" t="s">
        <v>529</v>
      </c>
      <c r="C140" t="s">
        <v>503</v>
      </c>
      <c r="D140" t="s">
        <v>476</v>
      </c>
      <c r="E140" t="s">
        <v>439</v>
      </c>
      <c r="F140" t="s">
        <v>440</v>
      </c>
      <c r="G140" t="s">
        <v>449</v>
      </c>
      <c r="H140" t="s">
        <v>452</v>
      </c>
      <c r="I140" t="s">
        <v>540</v>
      </c>
      <c r="J140" t="s">
        <v>452</v>
      </c>
      <c r="K140" t="s">
        <v>439</v>
      </c>
      <c r="L140" t="s">
        <v>460</v>
      </c>
      <c r="M140" t="s">
        <v>504</v>
      </c>
      <c r="N140" t="s">
        <v>478</v>
      </c>
      <c r="O140" t="s">
        <v>463</v>
      </c>
      <c r="P140" t="s">
        <v>440</v>
      </c>
      <c r="Q140" t="s">
        <v>449</v>
      </c>
      <c r="R140" t="b">
        <v>1</v>
      </c>
      <c r="S140" t="s">
        <v>447</v>
      </c>
      <c r="T140" t="s">
        <v>464</v>
      </c>
    </row>
    <row r="141" spans="1:20" x14ac:dyDescent="0.25">
      <c r="A141" t="s">
        <v>539</v>
      </c>
      <c r="B141" t="s">
        <v>529</v>
      </c>
      <c r="C141" t="s">
        <v>511</v>
      </c>
      <c r="D141" t="s">
        <v>506</v>
      </c>
      <c r="E141" t="s">
        <v>439</v>
      </c>
      <c r="F141" t="s">
        <v>440</v>
      </c>
      <c r="G141" t="s">
        <v>449</v>
      </c>
      <c r="H141" t="s">
        <v>452</v>
      </c>
      <c r="I141" t="s">
        <v>540</v>
      </c>
      <c r="J141" t="s">
        <v>452</v>
      </c>
      <c r="K141" t="s">
        <v>439</v>
      </c>
      <c r="L141" t="s">
        <v>460</v>
      </c>
      <c r="M141" t="s">
        <v>512</v>
      </c>
      <c r="N141" t="s">
        <v>508</v>
      </c>
      <c r="O141" t="s">
        <v>463</v>
      </c>
      <c r="P141" t="s">
        <v>440</v>
      </c>
      <c r="Q141" t="s">
        <v>449</v>
      </c>
      <c r="R141" t="b">
        <v>1</v>
      </c>
      <c r="S141" t="s">
        <v>447</v>
      </c>
      <c r="T141" t="s">
        <v>464</v>
      </c>
    </row>
    <row r="142" spans="1:20" x14ac:dyDescent="0.25">
      <c r="A142" t="s">
        <v>539</v>
      </c>
      <c r="B142" t="s">
        <v>529</v>
      </c>
      <c r="C142" t="s">
        <v>511</v>
      </c>
      <c r="D142" t="s">
        <v>476</v>
      </c>
      <c r="E142" t="s">
        <v>439</v>
      </c>
      <c r="F142" t="s">
        <v>440</v>
      </c>
      <c r="G142" t="s">
        <v>449</v>
      </c>
      <c r="H142" t="s">
        <v>452</v>
      </c>
      <c r="I142" t="s">
        <v>540</v>
      </c>
      <c r="J142" t="s">
        <v>452</v>
      </c>
      <c r="K142" t="s">
        <v>439</v>
      </c>
      <c r="L142" t="s">
        <v>460</v>
      </c>
      <c r="M142" t="s">
        <v>512</v>
      </c>
      <c r="N142" t="s">
        <v>478</v>
      </c>
      <c r="O142" t="s">
        <v>463</v>
      </c>
      <c r="P142" t="s">
        <v>440</v>
      </c>
      <c r="Q142" t="s">
        <v>449</v>
      </c>
      <c r="R142" t="b">
        <v>1</v>
      </c>
      <c r="S142" t="s">
        <v>447</v>
      </c>
      <c r="T142" t="s">
        <v>464</v>
      </c>
    </row>
    <row r="143" spans="1:20" x14ac:dyDescent="0.25">
      <c r="A143" t="s">
        <v>539</v>
      </c>
      <c r="B143" t="s">
        <v>529</v>
      </c>
      <c r="C143" t="s">
        <v>505</v>
      </c>
      <c r="D143" t="s">
        <v>506</v>
      </c>
      <c r="E143" t="s">
        <v>439</v>
      </c>
      <c r="F143" t="s">
        <v>440</v>
      </c>
      <c r="G143" t="s">
        <v>449</v>
      </c>
      <c r="H143" t="s">
        <v>452</v>
      </c>
      <c r="I143" t="s">
        <v>540</v>
      </c>
      <c r="J143" t="s">
        <v>452</v>
      </c>
      <c r="K143" t="s">
        <v>439</v>
      </c>
      <c r="L143" t="s">
        <v>460</v>
      </c>
      <c r="M143" t="s">
        <v>507</v>
      </c>
      <c r="N143" t="s">
        <v>508</v>
      </c>
      <c r="O143" t="s">
        <v>463</v>
      </c>
      <c r="P143" t="s">
        <v>440</v>
      </c>
      <c r="Q143" t="s">
        <v>449</v>
      </c>
      <c r="R143" t="b">
        <v>1</v>
      </c>
      <c r="S143" t="s">
        <v>447</v>
      </c>
      <c r="T143" t="s">
        <v>464</v>
      </c>
    </row>
    <row r="144" spans="1:20" x14ac:dyDescent="0.25">
      <c r="A144" t="s">
        <v>539</v>
      </c>
      <c r="B144" t="s">
        <v>529</v>
      </c>
      <c r="C144" t="s">
        <v>505</v>
      </c>
      <c r="D144" t="s">
        <v>476</v>
      </c>
      <c r="E144" t="s">
        <v>439</v>
      </c>
      <c r="F144" t="s">
        <v>440</v>
      </c>
      <c r="G144" t="s">
        <v>449</v>
      </c>
      <c r="H144" t="s">
        <v>452</v>
      </c>
      <c r="I144" t="s">
        <v>540</v>
      </c>
      <c r="J144" t="s">
        <v>452</v>
      </c>
      <c r="K144" t="s">
        <v>439</v>
      </c>
      <c r="L144" t="s">
        <v>460</v>
      </c>
      <c r="M144" t="s">
        <v>507</v>
      </c>
      <c r="N144" t="s">
        <v>478</v>
      </c>
      <c r="O144" t="s">
        <v>463</v>
      </c>
      <c r="P144" t="s">
        <v>440</v>
      </c>
      <c r="Q144" t="s">
        <v>449</v>
      </c>
      <c r="R144" t="b">
        <v>1</v>
      </c>
      <c r="S144" t="s">
        <v>447</v>
      </c>
      <c r="T144" t="s">
        <v>464</v>
      </c>
    </row>
    <row r="145" spans="1:20" x14ac:dyDescent="0.25">
      <c r="A145" t="s">
        <v>539</v>
      </c>
      <c r="B145" t="s">
        <v>529</v>
      </c>
      <c r="C145" t="s">
        <v>431</v>
      </c>
      <c r="D145" t="s">
        <v>506</v>
      </c>
      <c r="E145" t="s">
        <v>441</v>
      </c>
      <c r="F145" t="s">
        <v>440</v>
      </c>
      <c r="G145" t="s">
        <v>449</v>
      </c>
      <c r="H145" t="s">
        <v>452</v>
      </c>
      <c r="I145" t="s">
        <v>540</v>
      </c>
      <c r="J145" t="s">
        <v>452</v>
      </c>
      <c r="K145" t="s">
        <v>441</v>
      </c>
      <c r="L145" t="s">
        <v>460</v>
      </c>
      <c r="M145" t="s">
        <v>438</v>
      </c>
      <c r="N145" t="s">
        <v>508</v>
      </c>
      <c r="O145" t="s">
        <v>515</v>
      </c>
      <c r="P145" t="s">
        <v>440</v>
      </c>
      <c r="Q145" t="s">
        <v>449</v>
      </c>
      <c r="R145" t="b">
        <v>1</v>
      </c>
      <c r="S145" t="s">
        <v>447</v>
      </c>
      <c r="T145" t="s">
        <v>464</v>
      </c>
    </row>
    <row r="146" spans="1:20" x14ac:dyDescent="0.25">
      <c r="A146" t="s">
        <v>539</v>
      </c>
      <c r="B146" t="s">
        <v>529</v>
      </c>
      <c r="C146" t="s">
        <v>431</v>
      </c>
      <c r="D146" t="s">
        <v>479</v>
      </c>
      <c r="E146" t="s">
        <v>441</v>
      </c>
      <c r="F146" t="s">
        <v>440</v>
      </c>
      <c r="G146" t="s">
        <v>449</v>
      </c>
      <c r="H146" t="s">
        <v>452</v>
      </c>
      <c r="I146" t="s">
        <v>540</v>
      </c>
      <c r="J146" t="s">
        <v>452</v>
      </c>
      <c r="K146" t="s">
        <v>441</v>
      </c>
      <c r="L146" t="s">
        <v>460</v>
      </c>
      <c r="M146" t="s">
        <v>438</v>
      </c>
      <c r="N146" t="s">
        <v>480</v>
      </c>
      <c r="O146" t="s">
        <v>515</v>
      </c>
      <c r="P146" t="s">
        <v>440</v>
      </c>
      <c r="Q146" t="s">
        <v>449</v>
      </c>
      <c r="R146" t="b">
        <v>1</v>
      </c>
      <c r="S146" t="s">
        <v>447</v>
      </c>
      <c r="T146" t="s">
        <v>464</v>
      </c>
    </row>
    <row r="147" spans="1:20" x14ac:dyDescent="0.25">
      <c r="A147" t="s">
        <v>539</v>
      </c>
      <c r="B147" t="s">
        <v>529</v>
      </c>
      <c r="C147" t="s">
        <v>431</v>
      </c>
      <c r="D147" t="s">
        <v>476</v>
      </c>
      <c r="E147" t="s">
        <v>441</v>
      </c>
      <c r="F147" t="s">
        <v>440</v>
      </c>
      <c r="G147" t="s">
        <v>449</v>
      </c>
      <c r="H147" t="s">
        <v>452</v>
      </c>
      <c r="I147" t="s">
        <v>540</v>
      </c>
      <c r="J147" t="s">
        <v>452</v>
      </c>
      <c r="K147" t="s">
        <v>441</v>
      </c>
      <c r="L147" t="s">
        <v>460</v>
      </c>
      <c r="M147" t="s">
        <v>438</v>
      </c>
      <c r="N147" t="s">
        <v>478</v>
      </c>
      <c r="O147" t="s">
        <v>515</v>
      </c>
      <c r="P147" t="s">
        <v>440</v>
      </c>
      <c r="Q147" t="s">
        <v>449</v>
      </c>
      <c r="R147" t="b">
        <v>1</v>
      </c>
      <c r="S147" t="s">
        <v>447</v>
      </c>
      <c r="T147" t="s">
        <v>464</v>
      </c>
    </row>
    <row r="148" spans="1:20" x14ac:dyDescent="0.25">
      <c r="A148" t="s">
        <v>539</v>
      </c>
      <c r="B148" t="s">
        <v>529</v>
      </c>
      <c r="C148" t="s">
        <v>524</v>
      </c>
      <c r="D148" t="s">
        <v>431</v>
      </c>
      <c r="E148" t="s">
        <v>488</v>
      </c>
      <c r="F148" t="s">
        <v>440</v>
      </c>
      <c r="G148" t="s">
        <v>525</v>
      </c>
      <c r="H148" t="s">
        <v>452</v>
      </c>
      <c r="I148" t="s">
        <v>540</v>
      </c>
      <c r="J148" t="s">
        <v>452</v>
      </c>
      <c r="K148" t="s">
        <v>488</v>
      </c>
      <c r="L148" t="s">
        <v>431</v>
      </c>
      <c r="M148" t="s">
        <v>526</v>
      </c>
      <c r="N148" t="s">
        <v>438</v>
      </c>
      <c r="O148" t="s">
        <v>468</v>
      </c>
      <c r="P148" t="s">
        <v>440</v>
      </c>
      <c r="Q148" t="s">
        <v>525</v>
      </c>
      <c r="R148" t="b">
        <v>1</v>
      </c>
      <c r="S148" t="s">
        <v>447</v>
      </c>
      <c r="T148" t="s">
        <v>437</v>
      </c>
    </row>
    <row r="149" spans="1:20" x14ac:dyDescent="0.25">
      <c r="A149" t="s">
        <v>539</v>
      </c>
      <c r="B149" t="s">
        <v>529</v>
      </c>
      <c r="C149" t="s">
        <v>524</v>
      </c>
      <c r="D149" t="s">
        <v>431</v>
      </c>
      <c r="E149" t="s">
        <v>488</v>
      </c>
      <c r="F149" t="s">
        <v>440</v>
      </c>
      <c r="G149" t="s">
        <v>527</v>
      </c>
      <c r="H149" t="s">
        <v>452</v>
      </c>
      <c r="I149" t="s">
        <v>540</v>
      </c>
      <c r="J149" t="s">
        <v>452</v>
      </c>
      <c r="K149" t="s">
        <v>488</v>
      </c>
      <c r="L149" t="s">
        <v>431</v>
      </c>
      <c r="M149" t="s">
        <v>526</v>
      </c>
      <c r="N149" t="s">
        <v>438</v>
      </c>
      <c r="O149" t="s">
        <v>468</v>
      </c>
      <c r="P149" t="s">
        <v>440</v>
      </c>
      <c r="Q149" t="s">
        <v>527</v>
      </c>
      <c r="R149" t="b">
        <v>1</v>
      </c>
      <c r="S149" t="s">
        <v>447</v>
      </c>
      <c r="T149" t="s">
        <v>437</v>
      </c>
    </row>
    <row r="150" spans="1:20" x14ac:dyDescent="0.25">
      <c r="A150" t="s">
        <v>539</v>
      </c>
      <c r="B150" t="s">
        <v>529</v>
      </c>
      <c r="C150" t="s">
        <v>456</v>
      </c>
      <c r="D150" t="s">
        <v>457</v>
      </c>
      <c r="E150" t="s">
        <v>458</v>
      </c>
      <c r="F150" t="s">
        <v>440</v>
      </c>
      <c r="G150" t="s">
        <v>459</v>
      </c>
      <c r="H150" t="s">
        <v>452</v>
      </c>
      <c r="I150" t="s">
        <v>540</v>
      </c>
      <c r="J150" t="s">
        <v>452</v>
      </c>
      <c r="K150" t="s">
        <v>458</v>
      </c>
      <c r="L150" t="s">
        <v>460</v>
      </c>
      <c r="M150" t="s">
        <v>461</v>
      </c>
      <c r="N150" t="s">
        <v>462</v>
      </c>
      <c r="O150" t="s">
        <v>463</v>
      </c>
      <c r="P150" t="s">
        <v>440</v>
      </c>
      <c r="Q150" t="s">
        <v>459</v>
      </c>
      <c r="R150" t="b">
        <v>1</v>
      </c>
      <c r="S150" t="s">
        <v>447</v>
      </c>
      <c r="T150" t="s">
        <v>464</v>
      </c>
    </row>
    <row r="151" spans="1:20" x14ac:dyDescent="0.25">
      <c r="A151" t="s">
        <v>539</v>
      </c>
      <c r="B151" t="s">
        <v>529</v>
      </c>
      <c r="C151" t="s">
        <v>456</v>
      </c>
      <c r="D151" t="s">
        <v>457</v>
      </c>
      <c r="E151" t="s">
        <v>458</v>
      </c>
      <c r="F151" t="s">
        <v>440</v>
      </c>
      <c r="G151" t="s">
        <v>485</v>
      </c>
      <c r="H151" t="s">
        <v>452</v>
      </c>
      <c r="I151" t="s">
        <v>540</v>
      </c>
      <c r="J151" t="s">
        <v>452</v>
      </c>
      <c r="K151" t="s">
        <v>458</v>
      </c>
      <c r="L151" t="s">
        <v>460</v>
      </c>
      <c r="M151" t="s">
        <v>461</v>
      </c>
      <c r="N151" t="s">
        <v>462</v>
      </c>
      <c r="O151" t="s">
        <v>463</v>
      </c>
      <c r="P151" t="s">
        <v>440</v>
      </c>
      <c r="Q151" t="s">
        <v>485</v>
      </c>
      <c r="R151" t="b">
        <v>1</v>
      </c>
      <c r="S151" t="s">
        <v>447</v>
      </c>
      <c r="T151" t="s">
        <v>464</v>
      </c>
    </row>
    <row r="152" spans="1:20" x14ac:dyDescent="0.25">
      <c r="A152" t="s">
        <v>539</v>
      </c>
      <c r="B152" t="s">
        <v>529</v>
      </c>
      <c r="C152" t="s">
        <v>475</v>
      </c>
      <c r="D152" t="s">
        <v>457</v>
      </c>
      <c r="E152" t="s">
        <v>439</v>
      </c>
      <c r="F152" t="s">
        <v>440</v>
      </c>
      <c r="G152" t="s">
        <v>442</v>
      </c>
      <c r="H152" t="s">
        <v>452</v>
      </c>
      <c r="I152" t="s">
        <v>540</v>
      </c>
      <c r="J152" t="s">
        <v>452</v>
      </c>
      <c r="K152" t="s">
        <v>439</v>
      </c>
      <c r="L152" t="s">
        <v>460</v>
      </c>
      <c r="M152" t="s">
        <v>477</v>
      </c>
      <c r="N152" t="s">
        <v>462</v>
      </c>
      <c r="O152" t="s">
        <v>463</v>
      </c>
      <c r="P152" t="s">
        <v>440</v>
      </c>
      <c r="Q152" t="s">
        <v>442</v>
      </c>
      <c r="R152" t="b">
        <v>1</v>
      </c>
      <c r="S152" t="s">
        <v>447</v>
      </c>
      <c r="T152" t="s">
        <v>464</v>
      </c>
    </row>
    <row r="153" spans="1:20" x14ac:dyDescent="0.25">
      <c r="A153" t="s">
        <v>539</v>
      </c>
      <c r="B153" t="s">
        <v>529</v>
      </c>
      <c r="C153" t="s">
        <v>475</v>
      </c>
      <c r="D153" t="s">
        <v>479</v>
      </c>
      <c r="E153" t="s">
        <v>439</v>
      </c>
      <c r="F153" t="s">
        <v>440</v>
      </c>
      <c r="G153" t="s">
        <v>442</v>
      </c>
      <c r="H153" t="s">
        <v>452</v>
      </c>
      <c r="I153" t="s">
        <v>540</v>
      </c>
      <c r="J153" t="s">
        <v>452</v>
      </c>
      <c r="K153" t="s">
        <v>439</v>
      </c>
      <c r="L153" t="s">
        <v>460</v>
      </c>
      <c r="M153" t="s">
        <v>477</v>
      </c>
      <c r="N153" t="s">
        <v>480</v>
      </c>
      <c r="O153" t="s">
        <v>463</v>
      </c>
      <c r="P153" t="s">
        <v>440</v>
      </c>
      <c r="Q153" t="s">
        <v>442</v>
      </c>
      <c r="R153" t="b">
        <v>1</v>
      </c>
      <c r="S153" t="s">
        <v>447</v>
      </c>
      <c r="T153" t="s">
        <v>464</v>
      </c>
    </row>
    <row r="154" spans="1:20" x14ac:dyDescent="0.25">
      <c r="A154" t="s">
        <v>539</v>
      </c>
      <c r="B154" t="s">
        <v>529</v>
      </c>
      <c r="C154" t="s">
        <v>475</v>
      </c>
      <c r="D154" t="s">
        <v>476</v>
      </c>
      <c r="E154" t="s">
        <v>439</v>
      </c>
      <c r="F154" t="s">
        <v>440</v>
      </c>
      <c r="G154" t="s">
        <v>442</v>
      </c>
      <c r="H154" t="s">
        <v>452</v>
      </c>
      <c r="I154" t="s">
        <v>540</v>
      </c>
      <c r="J154" t="s">
        <v>452</v>
      </c>
      <c r="K154" t="s">
        <v>439</v>
      </c>
      <c r="L154" t="s">
        <v>460</v>
      </c>
      <c r="M154" t="s">
        <v>477</v>
      </c>
      <c r="N154" t="s">
        <v>478</v>
      </c>
      <c r="O154" t="s">
        <v>463</v>
      </c>
      <c r="P154" t="s">
        <v>440</v>
      </c>
      <c r="Q154" t="s">
        <v>442</v>
      </c>
      <c r="R154" t="b">
        <v>1</v>
      </c>
      <c r="S154" t="s">
        <v>447</v>
      </c>
      <c r="T154" t="s">
        <v>464</v>
      </c>
    </row>
    <row r="155" spans="1:20" x14ac:dyDescent="0.25">
      <c r="A155" t="s">
        <v>539</v>
      </c>
      <c r="B155" t="s">
        <v>529</v>
      </c>
      <c r="C155" t="s">
        <v>493</v>
      </c>
      <c r="D155" t="s">
        <v>457</v>
      </c>
      <c r="E155" t="s">
        <v>491</v>
      </c>
      <c r="F155" t="s">
        <v>440</v>
      </c>
      <c r="G155" t="s">
        <v>485</v>
      </c>
      <c r="H155" t="s">
        <v>452</v>
      </c>
      <c r="I155" t="s">
        <v>540</v>
      </c>
      <c r="J155" t="s">
        <v>452</v>
      </c>
      <c r="K155" t="s">
        <v>491</v>
      </c>
      <c r="L155" t="s">
        <v>460</v>
      </c>
      <c r="M155" t="s">
        <v>494</v>
      </c>
      <c r="N155" t="s">
        <v>462</v>
      </c>
      <c r="O155" t="s">
        <v>463</v>
      </c>
      <c r="P155" t="s">
        <v>440</v>
      </c>
      <c r="Q155" t="s">
        <v>485</v>
      </c>
      <c r="R155" t="b">
        <v>1</v>
      </c>
      <c r="S155" t="s">
        <v>447</v>
      </c>
      <c r="T155" t="s">
        <v>464</v>
      </c>
    </row>
    <row r="156" spans="1:20" x14ac:dyDescent="0.25">
      <c r="A156" t="s">
        <v>539</v>
      </c>
      <c r="B156" t="s">
        <v>529</v>
      </c>
      <c r="C156" t="s">
        <v>490</v>
      </c>
      <c r="D156" t="s">
        <v>457</v>
      </c>
      <c r="E156" t="s">
        <v>491</v>
      </c>
      <c r="F156" t="s">
        <v>440</v>
      </c>
      <c r="G156" t="s">
        <v>485</v>
      </c>
      <c r="H156" t="s">
        <v>452</v>
      </c>
      <c r="I156" t="s">
        <v>540</v>
      </c>
      <c r="J156" t="s">
        <v>452</v>
      </c>
      <c r="K156" t="s">
        <v>491</v>
      </c>
      <c r="L156" t="s">
        <v>460</v>
      </c>
      <c r="M156" t="s">
        <v>492</v>
      </c>
      <c r="N156" t="s">
        <v>462</v>
      </c>
      <c r="O156" t="s">
        <v>463</v>
      </c>
      <c r="P156" t="s">
        <v>440</v>
      </c>
      <c r="Q156" t="s">
        <v>485</v>
      </c>
      <c r="R156" t="b">
        <v>1</v>
      </c>
      <c r="S156" t="s">
        <v>447</v>
      </c>
      <c r="T156" t="s">
        <v>464</v>
      </c>
    </row>
    <row r="157" spans="1:20" x14ac:dyDescent="0.25">
      <c r="A157" t="s">
        <v>539</v>
      </c>
      <c r="B157" t="s">
        <v>529</v>
      </c>
      <c r="C157" t="s">
        <v>487</v>
      </c>
      <c r="D157" t="s">
        <v>431</v>
      </c>
      <c r="E157" t="s">
        <v>488</v>
      </c>
      <c r="F157" t="s">
        <v>440</v>
      </c>
      <c r="G157" t="s">
        <v>485</v>
      </c>
      <c r="H157" t="s">
        <v>452</v>
      </c>
      <c r="I157" t="s">
        <v>540</v>
      </c>
      <c r="J157" t="s">
        <v>452</v>
      </c>
      <c r="K157" t="s">
        <v>488</v>
      </c>
      <c r="L157" t="s">
        <v>431</v>
      </c>
      <c r="M157" t="s">
        <v>489</v>
      </c>
      <c r="N157" t="s">
        <v>438</v>
      </c>
      <c r="O157" t="s">
        <v>468</v>
      </c>
      <c r="P157" t="s">
        <v>440</v>
      </c>
      <c r="Q157" t="s">
        <v>485</v>
      </c>
      <c r="R157" t="b">
        <v>1</v>
      </c>
      <c r="S157" t="s">
        <v>447</v>
      </c>
      <c r="T157" t="s">
        <v>437</v>
      </c>
    </row>
    <row r="158" spans="1:20" x14ac:dyDescent="0.25">
      <c r="A158" t="s">
        <v>539</v>
      </c>
      <c r="B158" t="s">
        <v>529</v>
      </c>
      <c r="C158" t="s">
        <v>483</v>
      </c>
      <c r="D158" t="s">
        <v>431</v>
      </c>
      <c r="E158" t="s">
        <v>484</v>
      </c>
      <c r="F158" t="s">
        <v>440</v>
      </c>
      <c r="G158" t="s">
        <v>485</v>
      </c>
      <c r="H158" t="s">
        <v>452</v>
      </c>
      <c r="I158" t="s">
        <v>540</v>
      </c>
      <c r="J158" t="s">
        <v>452</v>
      </c>
      <c r="K158" t="s">
        <v>484</v>
      </c>
      <c r="L158" t="s">
        <v>431</v>
      </c>
      <c r="M158" s="3" t="s">
        <v>486</v>
      </c>
      <c r="N158" t="s">
        <v>438</v>
      </c>
      <c r="O158" t="s">
        <v>468</v>
      </c>
      <c r="P158" t="s">
        <v>440</v>
      </c>
      <c r="Q158" t="s">
        <v>485</v>
      </c>
      <c r="R158" t="b">
        <v>1</v>
      </c>
      <c r="S158" t="s">
        <v>447</v>
      </c>
      <c r="T158" t="s">
        <v>437</v>
      </c>
    </row>
    <row r="159" spans="1:20" x14ac:dyDescent="0.25">
      <c r="A159" t="s">
        <v>539</v>
      </c>
      <c r="B159" t="s">
        <v>529</v>
      </c>
      <c r="C159" t="s">
        <v>431</v>
      </c>
      <c r="D159" t="s">
        <v>431</v>
      </c>
      <c r="E159" t="s">
        <v>444</v>
      </c>
      <c r="F159" t="s">
        <v>440</v>
      </c>
      <c r="G159" t="s">
        <v>453</v>
      </c>
      <c r="H159" t="s">
        <v>452</v>
      </c>
      <c r="I159" t="s">
        <v>540</v>
      </c>
      <c r="J159" t="s">
        <v>452</v>
      </c>
      <c r="K159" t="s">
        <v>444</v>
      </c>
      <c r="L159" t="s">
        <v>431</v>
      </c>
      <c r="M159" t="s">
        <v>438</v>
      </c>
      <c r="N159" t="s">
        <v>438</v>
      </c>
      <c r="O159" t="s">
        <v>437</v>
      </c>
      <c r="P159" t="s">
        <v>440</v>
      </c>
      <c r="Q159" t="s">
        <v>453</v>
      </c>
      <c r="R159" t="b">
        <v>1</v>
      </c>
      <c r="S159" t="s">
        <v>447</v>
      </c>
      <c r="T159" t="s">
        <v>437</v>
      </c>
    </row>
    <row r="160" spans="1:20" x14ac:dyDescent="0.25">
      <c r="A160" t="s">
        <v>539</v>
      </c>
      <c r="B160" t="s">
        <v>529</v>
      </c>
      <c r="C160" t="s">
        <v>431</v>
      </c>
      <c r="D160" t="s">
        <v>431</v>
      </c>
      <c r="E160" t="s">
        <v>448</v>
      </c>
      <c r="F160" t="s">
        <v>440</v>
      </c>
      <c r="G160" t="s">
        <v>449</v>
      </c>
      <c r="H160" t="s">
        <v>452</v>
      </c>
      <c r="I160" t="s">
        <v>540</v>
      </c>
      <c r="J160" t="s">
        <v>452</v>
      </c>
      <c r="K160" t="s">
        <v>448</v>
      </c>
      <c r="L160" t="s">
        <v>431</v>
      </c>
      <c r="M160" t="s">
        <v>438</v>
      </c>
      <c r="N160" t="s">
        <v>438</v>
      </c>
      <c r="O160" t="s">
        <v>437</v>
      </c>
      <c r="P160" t="s">
        <v>440</v>
      </c>
      <c r="Q160" t="s">
        <v>449</v>
      </c>
      <c r="R160" t="b">
        <v>1</v>
      </c>
      <c r="S160" t="s">
        <v>447</v>
      </c>
      <c r="T160" t="s">
        <v>437</v>
      </c>
    </row>
    <row r="161" spans="1:20" x14ac:dyDescent="0.25">
      <c r="A161" t="s">
        <v>539</v>
      </c>
      <c r="B161" t="s">
        <v>529</v>
      </c>
      <c r="C161" t="s">
        <v>431</v>
      </c>
      <c r="D161" t="s">
        <v>431</v>
      </c>
      <c r="E161" t="s">
        <v>446</v>
      </c>
      <c r="F161" t="s">
        <v>440</v>
      </c>
      <c r="G161" t="s">
        <v>435</v>
      </c>
      <c r="H161" t="s">
        <v>452</v>
      </c>
      <c r="I161" t="s">
        <v>540</v>
      </c>
      <c r="J161" t="s">
        <v>452</v>
      </c>
      <c r="K161" t="s">
        <v>446</v>
      </c>
      <c r="L161" t="s">
        <v>431</v>
      </c>
      <c r="M161" t="s">
        <v>438</v>
      </c>
      <c r="N161" t="s">
        <v>438</v>
      </c>
      <c r="O161" t="s">
        <v>437</v>
      </c>
      <c r="P161" t="s">
        <v>440</v>
      </c>
      <c r="Q161" t="s">
        <v>435</v>
      </c>
      <c r="R161" t="b">
        <v>1</v>
      </c>
      <c r="S161" t="s">
        <v>447</v>
      </c>
      <c r="T161" t="s">
        <v>437</v>
      </c>
    </row>
    <row r="162" spans="1:20" x14ac:dyDescent="0.25">
      <c r="A162" t="s">
        <v>541</v>
      </c>
      <c r="B162" t="s">
        <v>529</v>
      </c>
      <c r="C162" t="s">
        <v>431</v>
      </c>
      <c r="D162" t="s">
        <v>431</v>
      </c>
      <c r="E162" t="s">
        <v>532</v>
      </c>
      <c r="F162" t="s">
        <v>433</v>
      </c>
      <c r="G162" t="s">
        <v>434</v>
      </c>
      <c r="H162" t="s">
        <v>452</v>
      </c>
      <c r="I162" t="s">
        <v>542</v>
      </c>
      <c r="J162" t="s">
        <v>452</v>
      </c>
      <c r="K162" t="s">
        <v>532</v>
      </c>
      <c r="L162" t="s">
        <v>437</v>
      </c>
      <c r="M162" t="s">
        <v>438</v>
      </c>
      <c r="N162" t="s">
        <v>438</v>
      </c>
      <c r="O162" t="s">
        <v>437</v>
      </c>
      <c r="P162" t="s">
        <v>433</v>
      </c>
      <c r="Q162" t="s">
        <v>434</v>
      </c>
      <c r="R162" t="b">
        <v>0</v>
      </c>
      <c r="S162" t="s">
        <v>437</v>
      </c>
      <c r="T162" t="s">
        <v>437</v>
      </c>
    </row>
    <row r="163" spans="1:20" x14ac:dyDescent="0.25">
      <c r="A163" t="s">
        <v>541</v>
      </c>
      <c r="B163" t="s">
        <v>529</v>
      </c>
      <c r="C163" t="s">
        <v>431</v>
      </c>
      <c r="D163" t="s">
        <v>431</v>
      </c>
      <c r="E163" t="s">
        <v>441</v>
      </c>
      <c r="F163" t="s">
        <v>440</v>
      </c>
      <c r="G163" t="s">
        <v>442</v>
      </c>
      <c r="H163" t="s">
        <v>452</v>
      </c>
      <c r="I163" t="s">
        <v>542</v>
      </c>
      <c r="J163" t="s">
        <v>452</v>
      </c>
      <c r="K163" t="s">
        <v>441</v>
      </c>
      <c r="L163" t="s">
        <v>437</v>
      </c>
      <c r="M163" t="s">
        <v>438</v>
      </c>
      <c r="N163" t="s">
        <v>438</v>
      </c>
      <c r="O163" t="s">
        <v>437</v>
      </c>
      <c r="P163" t="s">
        <v>440</v>
      </c>
      <c r="Q163" t="s">
        <v>442</v>
      </c>
      <c r="R163" t="b">
        <v>0</v>
      </c>
      <c r="S163" t="s">
        <v>437</v>
      </c>
      <c r="T163" t="s">
        <v>437</v>
      </c>
    </row>
    <row r="164" spans="1:20" x14ac:dyDescent="0.25">
      <c r="A164" t="s">
        <v>541</v>
      </c>
      <c r="B164" t="s">
        <v>529</v>
      </c>
      <c r="C164" t="s">
        <v>431</v>
      </c>
      <c r="D164" t="s">
        <v>431</v>
      </c>
      <c r="E164" t="s">
        <v>441</v>
      </c>
      <c r="F164" t="s">
        <v>440</v>
      </c>
      <c r="G164" t="s">
        <v>443</v>
      </c>
      <c r="H164" t="s">
        <v>452</v>
      </c>
      <c r="I164" t="s">
        <v>542</v>
      </c>
      <c r="J164" t="s">
        <v>452</v>
      </c>
      <c r="K164" t="s">
        <v>441</v>
      </c>
      <c r="L164" t="s">
        <v>437</v>
      </c>
      <c r="M164" t="s">
        <v>438</v>
      </c>
      <c r="N164" t="s">
        <v>438</v>
      </c>
      <c r="O164" t="s">
        <v>437</v>
      </c>
      <c r="P164" t="s">
        <v>440</v>
      </c>
      <c r="Q164" t="s">
        <v>443</v>
      </c>
      <c r="R164" t="b">
        <v>0</v>
      </c>
      <c r="S164" t="s">
        <v>437</v>
      </c>
      <c r="T164" t="s">
        <v>437</v>
      </c>
    </row>
    <row r="165" spans="1:20" x14ac:dyDescent="0.25">
      <c r="A165" t="s">
        <v>541</v>
      </c>
      <c r="B165" t="s">
        <v>529</v>
      </c>
      <c r="C165" t="s">
        <v>431</v>
      </c>
      <c r="D165" t="s">
        <v>431</v>
      </c>
      <c r="E165" t="s">
        <v>444</v>
      </c>
      <c r="F165" t="s">
        <v>440</v>
      </c>
      <c r="G165" t="s">
        <v>445</v>
      </c>
      <c r="H165" t="s">
        <v>452</v>
      </c>
      <c r="I165" t="s">
        <v>542</v>
      </c>
      <c r="J165" t="s">
        <v>452</v>
      </c>
      <c r="K165" t="s">
        <v>444</v>
      </c>
      <c r="L165" t="s">
        <v>437</v>
      </c>
      <c r="M165" t="s">
        <v>438</v>
      </c>
      <c r="N165" t="s">
        <v>438</v>
      </c>
      <c r="O165" t="s">
        <v>437</v>
      </c>
      <c r="P165" t="s">
        <v>440</v>
      </c>
      <c r="Q165" t="s">
        <v>445</v>
      </c>
      <c r="R165" t="b">
        <v>0</v>
      </c>
      <c r="S165" t="s">
        <v>437</v>
      </c>
      <c r="T165" t="s">
        <v>437</v>
      </c>
    </row>
    <row r="166" spans="1:20" x14ac:dyDescent="0.25">
      <c r="A166" t="s">
        <v>541</v>
      </c>
      <c r="B166" t="s">
        <v>529</v>
      </c>
      <c r="C166" t="s">
        <v>431</v>
      </c>
      <c r="D166" t="s">
        <v>431</v>
      </c>
      <c r="E166" t="s">
        <v>444</v>
      </c>
      <c r="F166" t="s">
        <v>440</v>
      </c>
      <c r="G166" t="s">
        <v>452</v>
      </c>
      <c r="H166" t="s">
        <v>452</v>
      </c>
      <c r="I166" t="s">
        <v>542</v>
      </c>
      <c r="J166" t="s">
        <v>452</v>
      </c>
      <c r="K166" t="s">
        <v>444</v>
      </c>
      <c r="L166" t="s">
        <v>437</v>
      </c>
      <c r="M166" t="s">
        <v>438</v>
      </c>
      <c r="N166" t="s">
        <v>438</v>
      </c>
      <c r="O166" t="s">
        <v>437</v>
      </c>
      <c r="P166" t="s">
        <v>440</v>
      </c>
      <c r="Q166" t="s">
        <v>452</v>
      </c>
      <c r="R166" t="b">
        <v>0</v>
      </c>
      <c r="S166" t="s">
        <v>437</v>
      </c>
      <c r="T166" t="s">
        <v>437</v>
      </c>
    </row>
    <row r="167" spans="1:20" x14ac:dyDescent="0.25">
      <c r="A167" t="s">
        <v>541</v>
      </c>
      <c r="B167" t="s">
        <v>529</v>
      </c>
      <c r="C167" t="s">
        <v>543</v>
      </c>
      <c r="D167" t="s">
        <v>457</v>
      </c>
      <c r="E167" t="s">
        <v>488</v>
      </c>
      <c r="F167" t="s">
        <v>440</v>
      </c>
      <c r="G167" t="s">
        <v>485</v>
      </c>
      <c r="H167" t="s">
        <v>452</v>
      </c>
      <c r="I167" t="s">
        <v>542</v>
      </c>
      <c r="J167" t="s">
        <v>452</v>
      </c>
      <c r="K167" t="s">
        <v>488</v>
      </c>
      <c r="L167" t="s">
        <v>460</v>
      </c>
      <c r="M167" t="s">
        <v>544</v>
      </c>
      <c r="N167" t="s">
        <v>462</v>
      </c>
      <c r="O167" t="s">
        <v>463</v>
      </c>
      <c r="P167" t="s">
        <v>440</v>
      </c>
      <c r="Q167" t="s">
        <v>485</v>
      </c>
      <c r="R167" t="b">
        <v>0</v>
      </c>
      <c r="S167" t="s">
        <v>447</v>
      </c>
      <c r="T167" t="s">
        <v>464</v>
      </c>
    </row>
    <row r="168" spans="1:20" x14ac:dyDescent="0.25">
      <c r="A168" t="s">
        <v>541</v>
      </c>
      <c r="B168" t="s">
        <v>529</v>
      </c>
      <c r="C168" t="s">
        <v>545</v>
      </c>
      <c r="D168" t="s">
        <v>457</v>
      </c>
      <c r="E168" t="s">
        <v>491</v>
      </c>
      <c r="F168" t="s">
        <v>440</v>
      </c>
      <c r="G168" t="s">
        <v>485</v>
      </c>
      <c r="H168" t="s">
        <v>452</v>
      </c>
      <c r="I168" t="s">
        <v>542</v>
      </c>
      <c r="J168" t="s">
        <v>452</v>
      </c>
      <c r="K168" t="s">
        <v>491</v>
      </c>
      <c r="L168" t="s">
        <v>460</v>
      </c>
      <c r="M168" t="s">
        <v>546</v>
      </c>
      <c r="N168" t="s">
        <v>462</v>
      </c>
      <c r="O168" t="s">
        <v>463</v>
      </c>
      <c r="P168" t="s">
        <v>440</v>
      </c>
      <c r="Q168" t="s">
        <v>485</v>
      </c>
      <c r="R168" t="b">
        <v>0</v>
      </c>
      <c r="S168" t="s">
        <v>447</v>
      </c>
      <c r="T168" t="s">
        <v>464</v>
      </c>
    </row>
    <row r="169" spans="1:20" x14ac:dyDescent="0.25">
      <c r="A169" t="s">
        <v>541</v>
      </c>
      <c r="B169" t="s">
        <v>529</v>
      </c>
      <c r="C169" t="s">
        <v>476</v>
      </c>
      <c r="D169" t="s">
        <v>431</v>
      </c>
      <c r="E169" t="s">
        <v>534</v>
      </c>
      <c r="F169" t="s">
        <v>440</v>
      </c>
      <c r="G169" t="s">
        <v>535</v>
      </c>
      <c r="H169" t="s">
        <v>452</v>
      </c>
      <c r="I169" t="s">
        <v>542</v>
      </c>
      <c r="J169" t="s">
        <v>452</v>
      </c>
      <c r="K169" t="s">
        <v>534</v>
      </c>
      <c r="L169" t="s">
        <v>437</v>
      </c>
      <c r="M169" t="s">
        <v>478</v>
      </c>
      <c r="N169" t="s">
        <v>438</v>
      </c>
      <c r="O169" t="s">
        <v>468</v>
      </c>
      <c r="P169" t="s">
        <v>440</v>
      </c>
      <c r="Q169" t="s">
        <v>535</v>
      </c>
      <c r="R169" t="b">
        <v>0</v>
      </c>
      <c r="S169" t="s">
        <v>437</v>
      </c>
      <c r="T169" t="s">
        <v>437</v>
      </c>
    </row>
    <row r="170" spans="1:20" x14ac:dyDescent="0.25">
      <c r="A170" t="s">
        <v>541</v>
      </c>
      <c r="B170" t="s">
        <v>529</v>
      </c>
      <c r="C170" t="s">
        <v>506</v>
      </c>
      <c r="D170" t="s">
        <v>431</v>
      </c>
      <c r="E170" t="s">
        <v>534</v>
      </c>
      <c r="F170" t="s">
        <v>440</v>
      </c>
      <c r="G170" t="s">
        <v>535</v>
      </c>
      <c r="H170" t="s">
        <v>452</v>
      </c>
      <c r="I170" t="s">
        <v>542</v>
      </c>
      <c r="J170" t="s">
        <v>452</v>
      </c>
      <c r="K170" t="s">
        <v>534</v>
      </c>
      <c r="L170" t="s">
        <v>437</v>
      </c>
      <c r="M170" t="s">
        <v>508</v>
      </c>
      <c r="N170" t="s">
        <v>438</v>
      </c>
      <c r="O170" t="s">
        <v>468</v>
      </c>
      <c r="P170" t="s">
        <v>440</v>
      </c>
      <c r="Q170" t="s">
        <v>535</v>
      </c>
      <c r="R170" t="b">
        <v>0</v>
      </c>
      <c r="S170" t="s">
        <v>437</v>
      </c>
      <c r="T170" t="s">
        <v>437</v>
      </c>
    </row>
    <row r="171" spans="1:20" x14ac:dyDescent="0.25">
      <c r="A171" t="s">
        <v>541</v>
      </c>
      <c r="B171" t="s">
        <v>529</v>
      </c>
      <c r="C171" t="s">
        <v>479</v>
      </c>
      <c r="D171" t="s">
        <v>431</v>
      </c>
      <c r="E171" t="s">
        <v>534</v>
      </c>
      <c r="F171" t="s">
        <v>440</v>
      </c>
      <c r="G171" t="s">
        <v>535</v>
      </c>
      <c r="H171" t="s">
        <v>452</v>
      </c>
      <c r="I171" t="s">
        <v>542</v>
      </c>
      <c r="J171" t="s">
        <v>452</v>
      </c>
      <c r="K171" t="s">
        <v>534</v>
      </c>
      <c r="L171" t="s">
        <v>437</v>
      </c>
      <c r="M171" t="s">
        <v>480</v>
      </c>
      <c r="N171" t="s">
        <v>438</v>
      </c>
      <c r="O171" t="s">
        <v>468</v>
      </c>
      <c r="P171" t="s">
        <v>440</v>
      </c>
      <c r="Q171" t="s">
        <v>535</v>
      </c>
      <c r="R171" t="b">
        <v>0</v>
      </c>
      <c r="S171" t="s">
        <v>437</v>
      </c>
      <c r="T171" t="s">
        <v>437</v>
      </c>
    </row>
    <row r="172" spans="1:20" x14ac:dyDescent="0.25">
      <c r="A172" t="s">
        <v>541</v>
      </c>
      <c r="B172" t="s">
        <v>529</v>
      </c>
      <c r="C172" t="s">
        <v>457</v>
      </c>
      <c r="D172" t="s">
        <v>431</v>
      </c>
      <c r="E172" t="s">
        <v>534</v>
      </c>
      <c r="F172" t="s">
        <v>440</v>
      </c>
      <c r="G172" t="s">
        <v>535</v>
      </c>
      <c r="H172" t="s">
        <v>452</v>
      </c>
      <c r="I172" t="s">
        <v>542</v>
      </c>
      <c r="J172" t="s">
        <v>452</v>
      </c>
      <c r="K172" t="s">
        <v>534</v>
      </c>
      <c r="L172" t="s">
        <v>437</v>
      </c>
      <c r="M172" t="s">
        <v>462</v>
      </c>
      <c r="N172" t="s">
        <v>438</v>
      </c>
      <c r="O172" t="s">
        <v>468</v>
      </c>
      <c r="P172" t="s">
        <v>440</v>
      </c>
      <c r="Q172" t="s">
        <v>535</v>
      </c>
      <c r="R172" t="b">
        <v>0</v>
      </c>
      <c r="S172" t="s">
        <v>437</v>
      </c>
      <c r="T172" t="s">
        <v>437</v>
      </c>
    </row>
    <row r="173" spans="1:20" x14ac:dyDescent="0.25">
      <c r="A173" t="s">
        <v>541</v>
      </c>
      <c r="B173" t="s">
        <v>529</v>
      </c>
      <c r="C173" t="s">
        <v>536</v>
      </c>
      <c r="D173" t="s">
        <v>431</v>
      </c>
      <c r="E173" t="s">
        <v>534</v>
      </c>
      <c r="F173" t="s">
        <v>440</v>
      </c>
      <c r="G173" t="s">
        <v>537</v>
      </c>
      <c r="H173" t="s">
        <v>452</v>
      </c>
      <c r="I173" t="s">
        <v>542</v>
      </c>
      <c r="J173" t="s">
        <v>452</v>
      </c>
      <c r="K173" t="s">
        <v>534</v>
      </c>
      <c r="L173" t="s">
        <v>437</v>
      </c>
      <c r="M173" t="s">
        <v>538</v>
      </c>
      <c r="N173" t="s">
        <v>438</v>
      </c>
      <c r="O173" t="s">
        <v>468</v>
      </c>
      <c r="P173" t="s">
        <v>440</v>
      </c>
      <c r="Q173" t="s">
        <v>537</v>
      </c>
      <c r="R173" t="b">
        <v>0</v>
      </c>
      <c r="S173" t="s">
        <v>437</v>
      </c>
      <c r="T173" t="s">
        <v>437</v>
      </c>
    </row>
    <row r="174" spans="1:20" x14ac:dyDescent="0.25">
      <c r="A174" t="s">
        <v>541</v>
      </c>
      <c r="B174" t="s">
        <v>529</v>
      </c>
      <c r="C174" t="s">
        <v>509</v>
      </c>
      <c r="D174" t="s">
        <v>506</v>
      </c>
      <c r="E174" t="s">
        <v>439</v>
      </c>
      <c r="F174" t="s">
        <v>440</v>
      </c>
      <c r="G174" t="s">
        <v>449</v>
      </c>
      <c r="H174" t="s">
        <v>452</v>
      </c>
      <c r="I174" t="s">
        <v>542</v>
      </c>
      <c r="J174" t="s">
        <v>452</v>
      </c>
      <c r="K174" t="s">
        <v>439</v>
      </c>
      <c r="L174" t="s">
        <v>460</v>
      </c>
      <c r="M174" t="s">
        <v>510</v>
      </c>
      <c r="N174" t="s">
        <v>508</v>
      </c>
      <c r="O174" t="s">
        <v>463</v>
      </c>
      <c r="P174" t="s">
        <v>440</v>
      </c>
      <c r="Q174" t="s">
        <v>449</v>
      </c>
      <c r="R174" t="b">
        <v>1</v>
      </c>
      <c r="S174" t="s">
        <v>447</v>
      </c>
      <c r="T174" t="s">
        <v>464</v>
      </c>
    </row>
    <row r="175" spans="1:20" x14ac:dyDescent="0.25">
      <c r="A175" t="s">
        <v>541</v>
      </c>
      <c r="B175" t="s">
        <v>529</v>
      </c>
      <c r="C175" t="s">
        <v>509</v>
      </c>
      <c r="D175" t="s">
        <v>476</v>
      </c>
      <c r="E175" t="s">
        <v>439</v>
      </c>
      <c r="F175" t="s">
        <v>440</v>
      </c>
      <c r="G175" t="s">
        <v>449</v>
      </c>
      <c r="H175" t="s">
        <v>452</v>
      </c>
      <c r="I175" t="s">
        <v>542</v>
      </c>
      <c r="J175" t="s">
        <v>452</v>
      </c>
      <c r="K175" t="s">
        <v>439</v>
      </c>
      <c r="L175" t="s">
        <v>460</v>
      </c>
      <c r="M175" t="s">
        <v>510</v>
      </c>
      <c r="N175" t="s">
        <v>478</v>
      </c>
      <c r="O175" t="s">
        <v>463</v>
      </c>
      <c r="P175" t="s">
        <v>440</v>
      </c>
      <c r="Q175" t="s">
        <v>449</v>
      </c>
      <c r="R175" t="b">
        <v>1</v>
      </c>
      <c r="S175" t="s">
        <v>447</v>
      </c>
      <c r="T175" t="s">
        <v>464</v>
      </c>
    </row>
    <row r="176" spans="1:20" x14ac:dyDescent="0.25">
      <c r="A176" t="s">
        <v>541</v>
      </c>
      <c r="B176" t="s">
        <v>529</v>
      </c>
      <c r="C176" t="s">
        <v>513</v>
      </c>
      <c r="D176" t="s">
        <v>506</v>
      </c>
      <c r="E176" t="s">
        <v>439</v>
      </c>
      <c r="F176" t="s">
        <v>440</v>
      </c>
      <c r="G176" t="s">
        <v>449</v>
      </c>
      <c r="H176" t="s">
        <v>452</v>
      </c>
      <c r="I176" t="s">
        <v>542</v>
      </c>
      <c r="J176" t="s">
        <v>452</v>
      </c>
      <c r="K176" t="s">
        <v>439</v>
      </c>
      <c r="L176" t="s">
        <v>460</v>
      </c>
      <c r="M176" t="s">
        <v>514</v>
      </c>
      <c r="N176" t="s">
        <v>508</v>
      </c>
      <c r="O176" t="s">
        <v>463</v>
      </c>
      <c r="P176" t="s">
        <v>440</v>
      </c>
      <c r="Q176" t="s">
        <v>449</v>
      </c>
      <c r="R176" t="b">
        <v>1</v>
      </c>
      <c r="S176" t="s">
        <v>447</v>
      </c>
      <c r="T176" t="s">
        <v>464</v>
      </c>
    </row>
    <row r="177" spans="1:20" x14ac:dyDescent="0.25">
      <c r="A177" t="s">
        <v>541</v>
      </c>
      <c r="B177" t="s">
        <v>529</v>
      </c>
      <c r="C177" t="s">
        <v>513</v>
      </c>
      <c r="D177" t="s">
        <v>476</v>
      </c>
      <c r="E177" t="s">
        <v>439</v>
      </c>
      <c r="F177" t="s">
        <v>440</v>
      </c>
      <c r="G177" t="s">
        <v>449</v>
      </c>
      <c r="H177" t="s">
        <v>452</v>
      </c>
      <c r="I177" t="s">
        <v>542</v>
      </c>
      <c r="J177" t="s">
        <v>452</v>
      </c>
      <c r="K177" t="s">
        <v>439</v>
      </c>
      <c r="L177" t="s">
        <v>460</v>
      </c>
      <c r="M177" t="s">
        <v>514</v>
      </c>
      <c r="N177" t="s">
        <v>478</v>
      </c>
      <c r="O177" t="s">
        <v>463</v>
      </c>
      <c r="P177" t="s">
        <v>440</v>
      </c>
      <c r="Q177" t="s">
        <v>449</v>
      </c>
      <c r="R177" t="b">
        <v>1</v>
      </c>
      <c r="S177" t="s">
        <v>447</v>
      </c>
      <c r="T177" t="s">
        <v>464</v>
      </c>
    </row>
    <row r="178" spans="1:20" x14ac:dyDescent="0.25">
      <c r="A178" t="s">
        <v>541</v>
      </c>
      <c r="B178" t="s">
        <v>529</v>
      </c>
      <c r="C178" t="s">
        <v>503</v>
      </c>
      <c r="D178" t="s">
        <v>506</v>
      </c>
      <c r="E178" t="s">
        <v>439</v>
      </c>
      <c r="F178" t="s">
        <v>440</v>
      </c>
      <c r="G178" t="s">
        <v>449</v>
      </c>
      <c r="H178" t="s">
        <v>452</v>
      </c>
      <c r="I178" t="s">
        <v>542</v>
      </c>
      <c r="J178" t="s">
        <v>452</v>
      </c>
      <c r="K178" t="s">
        <v>439</v>
      </c>
      <c r="L178" t="s">
        <v>460</v>
      </c>
      <c r="M178" t="s">
        <v>504</v>
      </c>
      <c r="N178" t="s">
        <v>508</v>
      </c>
      <c r="O178" t="s">
        <v>463</v>
      </c>
      <c r="P178" t="s">
        <v>440</v>
      </c>
      <c r="Q178" t="s">
        <v>449</v>
      </c>
      <c r="R178" t="b">
        <v>1</v>
      </c>
      <c r="S178" t="s">
        <v>447</v>
      </c>
      <c r="T178" t="s">
        <v>464</v>
      </c>
    </row>
    <row r="179" spans="1:20" x14ac:dyDescent="0.25">
      <c r="A179" t="s">
        <v>541</v>
      </c>
      <c r="B179" t="s">
        <v>529</v>
      </c>
      <c r="C179" t="s">
        <v>503</v>
      </c>
      <c r="D179" t="s">
        <v>476</v>
      </c>
      <c r="E179" t="s">
        <v>439</v>
      </c>
      <c r="F179" t="s">
        <v>440</v>
      </c>
      <c r="G179" t="s">
        <v>449</v>
      </c>
      <c r="H179" t="s">
        <v>452</v>
      </c>
      <c r="I179" t="s">
        <v>542</v>
      </c>
      <c r="J179" t="s">
        <v>452</v>
      </c>
      <c r="K179" t="s">
        <v>439</v>
      </c>
      <c r="L179" t="s">
        <v>460</v>
      </c>
      <c r="M179" t="s">
        <v>504</v>
      </c>
      <c r="N179" t="s">
        <v>478</v>
      </c>
      <c r="O179" t="s">
        <v>463</v>
      </c>
      <c r="P179" t="s">
        <v>440</v>
      </c>
      <c r="Q179" t="s">
        <v>449</v>
      </c>
      <c r="R179" t="b">
        <v>1</v>
      </c>
      <c r="S179" t="s">
        <v>447</v>
      </c>
      <c r="T179" t="s">
        <v>464</v>
      </c>
    </row>
    <row r="180" spans="1:20" x14ac:dyDescent="0.25">
      <c r="A180" t="s">
        <v>541</v>
      </c>
      <c r="B180" t="s">
        <v>529</v>
      </c>
      <c r="C180" t="s">
        <v>511</v>
      </c>
      <c r="D180" t="s">
        <v>506</v>
      </c>
      <c r="E180" t="s">
        <v>439</v>
      </c>
      <c r="F180" t="s">
        <v>440</v>
      </c>
      <c r="G180" t="s">
        <v>449</v>
      </c>
      <c r="H180" t="s">
        <v>452</v>
      </c>
      <c r="I180" t="s">
        <v>542</v>
      </c>
      <c r="J180" t="s">
        <v>452</v>
      </c>
      <c r="K180" t="s">
        <v>439</v>
      </c>
      <c r="L180" t="s">
        <v>460</v>
      </c>
      <c r="M180" t="s">
        <v>512</v>
      </c>
      <c r="N180" t="s">
        <v>508</v>
      </c>
      <c r="O180" t="s">
        <v>463</v>
      </c>
      <c r="P180" t="s">
        <v>440</v>
      </c>
      <c r="Q180" t="s">
        <v>449</v>
      </c>
      <c r="R180" t="b">
        <v>1</v>
      </c>
      <c r="S180" t="s">
        <v>447</v>
      </c>
      <c r="T180" t="s">
        <v>464</v>
      </c>
    </row>
    <row r="181" spans="1:20" x14ac:dyDescent="0.25">
      <c r="A181" t="s">
        <v>541</v>
      </c>
      <c r="B181" t="s">
        <v>529</v>
      </c>
      <c r="C181" t="s">
        <v>511</v>
      </c>
      <c r="D181" t="s">
        <v>476</v>
      </c>
      <c r="E181" t="s">
        <v>439</v>
      </c>
      <c r="F181" t="s">
        <v>440</v>
      </c>
      <c r="G181" t="s">
        <v>449</v>
      </c>
      <c r="H181" t="s">
        <v>452</v>
      </c>
      <c r="I181" t="s">
        <v>542</v>
      </c>
      <c r="J181" t="s">
        <v>452</v>
      </c>
      <c r="K181" t="s">
        <v>439</v>
      </c>
      <c r="L181" t="s">
        <v>460</v>
      </c>
      <c r="M181" t="s">
        <v>512</v>
      </c>
      <c r="N181" t="s">
        <v>478</v>
      </c>
      <c r="O181" t="s">
        <v>463</v>
      </c>
      <c r="P181" t="s">
        <v>440</v>
      </c>
      <c r="Q181" t="s">
        <v>449</v>
      </c>
      <c r="R181" t="b">
        <v>1</v>
      </c>
      <c r="S181" t="s">
        <v>447</v>
      </c>
      <c r="T181" t="s">
        <v>464</v>
      </c>
    </row>
    <row r="182" spans="1:20" x14ac:dyDescent="0.25">
      <c r="A182" t="s">
        <v>541</v>
      </c>
      <c r="B182" t="s">
        <v>529</v>
      </c>
      <c r="C182" t="s">
        <v>505</v>
      </c>
      <c r="D182" t="s">
        <v>506</v>
      </c>
      <c r="E182" t="s">
        <v>439</v>
      </c>
      <c r="F182" t="s">
        <v>440</v>
      </c>
      <c r="G182" t="s">
        <v>449</v>
      </c>
      <c r="H182" t="s">
        <v>452</v>
      </c>
      <c r="I182" t="s">
        <v>542</v>
      </c>
      <c r="J182" t="s">
        <v>452</v>
      </c>
      <c r="K182" t="s">
        <v>439</v>
      </c>
      <c r="L182" t="s">
        <v>460</v>
      </c>
      <c r="M182" t="s">
        <v>507</v>
      </c>
      <c r="N182" t="s">
        <v>508</v>
      </c>
      <c r="O182" t="s">
        <v>463</v>
      </c>
      <c r="P182" t="s">
        <v>440</v>
      </c>
      <c r="Q182" t="s">
        <v>449</v>
      </c>
      <c r="R182" t="b">
        <v>1</v>
      </c>
      <c r="S182" t="s">
        <v>447</v>
      </c>
      <c r="T182" t="s">
        <v>464</v>
      </c>
    </row>
    <row r="183" spans="1:20" x14ac:dyDescent="0.25">
      <c r="A183" t="s">
        <v>541</v>
      </c>
      <c r="B183" t="s">
        <v>529</v>
      </c>
      <c r="C183" t="s">
        <v>505</v>
      </c>
      <c r="D183" t="s">
        <v>476</v>
      </c>
      <c r="E183" t="s">
        <v>439</v>
      </c>
      <c r="F183" t="s">
        <v>440</v>
      </c>
      <c r="G183" t="s">
        <v>449</v>
      </c>
      <c r="H183" t="s">
        <v>452</v>
      </c>
      <c r="I183" t="s">
        <v>542</v>
      </c>
      <c r="J183" t="s">
        <v>452</v>
      </c>
      <c r="K183" t="s">
        <v>439</v>
      </c>
      <c r="L183" t="s">
        <v>460</v>
      </c>
      <c r="M183" t="s">
        <v>507</v>
      </c>
      <c r="N183" t="s">
        <v>478</v>
      </c>
      <c r="O183" t="s">
        <v>463</v>
      </c>
      <c r="P183" t="s">
        <v>440</v>
      </c>
      <c r="Q183" t="s">
        <v>449</v>
      </c>
      <c r="R183" t="b">
        <v>1</v>
      </c>
      <c r="S183" t="s">
        <v>447</v>
      </c>
      <c r="T183" t="s">
        <v>464</v>
      </c>
    </row>
    <row r="184" spans="1:20" x14ac:dyDescent="0.25">
      <c r="A184" t="s">
        <v>541</v>
      </c>
      <c r="B184" t="s">
        <v>529</v>
      </c>
      <c r="C184" t="s">
        <v>431</v>
      </c>
      <c r="D184" t="s">
        <v>506</v>
      </c>
      <c r="E184" t="s">
        <v>441</v>
      </c>
      <c r="F184" t="s">
        <v>440</v>
      </c>
      <c r="G184" t="s">
        <v>449</v>
      </c>
      <c r="H184" t="s">
        <v>452</v>
      </c>
      <c r="I184" t="s">
        <v>542</v>
      </c>
      <c r="J184" t="s">
        <v>452</v>
      </c>
      <c r="K184" t="s">
        <v>441</v>
      </c>
      <c r="L184" t="s">
        <v>460</v>
      </c>
      <c r="M184" t="s">
        <v>438</v>
      </c>
      <c r="N184" t="s">
        <v>508</v>
      </c>
      <c r="O184" t="s">
        <v>515</v>
      </c>
      <c r="P184" t="s">
        <v>440</v>
      </c>
      <c r="Q184" t="s">
        <v>449</v>
      </c>
      <c r="R184" t="b">
        <v>1</v>
      </c>
      <c r="S184" t="s">
        <v>447</v>
      </c>
      <c r="T184" t="s">
        <v>464</v>
      </c>
    </row>
    <row r="185" spans="1:20" x14ac:dyDescent="0.25">
      <c r="A185" t="s">
        <v>541</v>
      </c>
      <c r="B185" t="s">
        <v>529</v>
      </c>
      <c r="C185" t="s">
        <v>431</v>
      </c>
      <c r="D185" t="s">
        <v>479</v>
      </c>
      <c r="E185" t="s">
        <v>441</v>
      </c>
      <c r="F185" t="s">
        <v>440</v>
      </c>
      <c r="G185" t="s">
        <v>449</v>
      </c>
      <c r="H185" t="s">
        <v>452</v>
      </c>
      <c r="I185" t="s">
        <v>542</v>
      </c>
      <c r="J185" t="s">
        <v>452</v>
      </c>
      <c r="K185" t="s">
        <v>441</v>
      </c>
      <c r="L185" t="s">
        <v>460</v>
      </c>
      <c r="M185" t="s">
        <v>438</v>
      </c>
      <c r="N185" t="s">
        <v>480</v>
      </c>
      <c r="O185" t="s">
        <v>515</v>
      </c>
      <c r="P185" t="s">
        <v>440</v>
      </c>
      <c r="Q185" t="s">
        <v>449</v>
      </c>
      <c r="R185" t="b">
        <v>1</v>
      </c>
      <c r="S185" t="s">
        <v>447</v>
      </c>
      <c r="T185" t="s">
        <v>464</v>
      </c>
    </row>
    <row r="186" spans="1:20" x14ac:dyDescent="0.25">
      <c r="A186" t="s">
        <v>541</v>
      </c>
      <c r="B186" t="s">
        <v>529</v>
      </c>
      <c r="C186" t="s">
        <v>431</v>
      </c>
      <c r="D186" t="s">
        <v>476</v>
      </c>
      <c r="E186" t="s">
        <v>441</v>
      </c>
      <c r="F186" t="s">
        <v>440</v>
      </c>
      <c r="G186" t="s">
        <v>449</v>
      </c>
      <c r="H186" t="s">
        <v>452</v>
      </c>
      <c r="I186" t="s">
        <v>542</v>
      </c>
      <c r="J186" t="s">
        <v>452</v>
      </c>
      <c r="K186" t="s">
        <v>441</v>
      </c>
      <c r="L186" t="s">
        <v>460</v>
      </c>
      <c r="M186" t="s">
        <v>438</v>
      </c>
      <c r="N186" t="s">
        <v>478</v>
      </c>
      <c r="O186" t="s">
        <v>515</v>
      </c>
      <c r="P186" t="s">
        <v>440</v>
      </c>
      <c r="Q186" t="s">
        <v>449</v>
      </c>
      <c r="R186" t="b">
        <v>1</v>
      </c>
      <c r="S186" t="s">
        <v>447</v>
      </c>
      <c r="T186" t="s">
        <v>464</v>
      </c>
    </row>
    <row r="187" spans="1:20" x14ac:dyDescent="0.25">
      <c r="A187" t="s">
        <v>541</v>
      </c>
      <c r="B187" t="s">
        <v>529</v>
      </c>
      <c r="C187" t="s">
        <v>524</v>
      </c>
      <c r="D187" t="s">
        <v>431</v>
      </c>
      <c r="E187" t="s">
        <v>488</v>
      </c>
      <c r="F187" t="s">
        <v>440</v>
      </c>
      <c r="G187" t="s">
        <v>525</v>
      </c>
      <c r="H187" t="s">
        <v>452</v>
      </c>
      <c r="I187" t="s">
        <v>542</v>
      </c>
      <c r="J187" t="s">
        <v>452</v>
      </c>
      <c r="K187" t="s">
        <v>488</v>
      </c>
      <c r="L187" t="s">
        <v>431</v>
      </c>
      <c r="M187" t="s">
        <v>526</v>
      </c>
      <c r="N187" t="s">
        <v>438</v>
      </c>
      <c r="O187" t="s">
        <v>468</v>
      </c>
      <c r="P187" t="s">
        <v>440</v>
      </c>
      <c r="Q187" t="s">
        <v>525</v>
      </c>
      <c r="R187" t="b">
        <v>1</v>
      </c>
      <c r="S187" t="s">
        <v>447</v>
      </c>
      <c r="T187" t="s">
        <v>437</v>
      </c>
    </row>
    <row r="188" spans="1:20" x14ac:dyDescent="0.25">
      <c r="A188" t="s">
        <v>541</v>
      </c>
      <c r="B188" t="s">
        <v>529</v>
      </c>
      <c r="C188" t="s">
        <v>524</v>
      </c>
      <c r="D188" t="s">
        <v>431</v>
      </c>
      <c r="E188" t="s">
        <v>488</v>
      </c>
      <c r="F188" t="s">
        <v>440</v>
      </c>
      <c r="G188" t="s">
        <v>527</v>
      </c>
      <c r="H188" t="s">
        <v>452</v>
      </c>
      <c r="I188" t="s">
        <v>542</v>
      </c>
      <c r="J188" t="s">
        <v>452</v>
      </c>
      <c r="K188" t="s">
        <v>488</v>
      </c>
      <c r="L188" t="s">
        <v>431</v>
      </c>
      <c r="M188" t="s">
        <v>526</v>
      </c>
      <c r="N188" t="s">
        <v>438</v>
      </c>
      <c r="O188" t="s">
        <v>468</v>
      </c>
      <c r="P188" t="s">
        <v>440</v>
      </c>
      <c r="Q188" t="s">
        <v>527</v>
      </c>
      <c r="R188" t="b">
        <v>1</v>
      </c>
      <c r="S188" t="s">
        <v>447</v>
      </c>
      <c r="T188" t="s">
        <v>437</v>
      </c>
    </row>
    <row r="189" spans="1:20" x14ac:dyDescent="0.25">
      <c r="A189" t="s">
        <v>541</v>
      </c>
      <c r="B189" t="s">
        <v>529</v>
      </c>
      <c r="C189" t="s">
        <v>456</v>
      </c>
      <c r="D189" t="s">
        <v>457</v>
      </c>
      <c r="E189" t="s">
        <v>458</v>
      </c>
      <c r="F189" t="s">
        <v>440</v>
      </c>
      <c r="G189" t="s">
        <v>459</v>
      </c>
      <c r="H189" t="s">
        <v>452</v>
      </c>
      <c r="I189" t="s">
        <v>542</v>
      </c>
      <c r="J189" t="s">
        <v>452</v>
      </c>
      <c r="K189" t="s">
        <v>458</v>
      </c>
      <c r="L189" t="s">
        <v>460</v>
      </c>
      <c r="M189" t="s">
        <v>461</v>
      </c>
      <c r="N189" t="s">
        <v>462</v>
      </c>
      <c r="O189" t="s">
        <v>463</v>
      </c>
      <c r="P189" t="s">
        <v>440</v>
      </c>
      <c r="Q189" t="s">
        <v>459</v>
      </c>
      <c r="R189" t="b">
        <v>1</v>
      </c>
      <c r="S189" t="s">
        <v>447</v>
      </c>
      <c r="T189" t="s">
        <v>464</v>
      </c>
    </row>
    <row r="190" spans="1:20" x14ac:dyDescent="0.25">
      <c r="A190" t="s">
        <v>541</v>
      </c>
      <c r="B190" t="s">
        <v>529</v>
      </c>
      <c r="C190" t="s">
        <v>456</v>
      </c>
      <c r="D190" t="s">
        <v>457</v>
      </c>
      <c r="E190" t="s">
        <v>458</v>
      </c>
      <c r="F190" t="s">
        <v>440</v>
      </c>
      <c r="G190" t="s">
        <v>485</v>
      </c>
      <c r="H190" t="s">
        <v>452</v>
      </c>
      <c r="I190" t="s">
        <v>542</v>
      </c>
      <c r="J190" t="s">
        <v>452</v>
      </c>
      <c r="K190" t="s">
        <v>458</v>
      </c>
      <c r="L190" t="s">
        <v>460</v>
      </c>
      <c r="M190" t="s">
        <v>461</v>
      </c>
      <c r="N190" t="s">
        <v>462</v>
      </c>
      <c r="O190" t="s">
        <v>463</v>
      </c>
      <c r="P190" t="s">
        <v>440</v>
      </c>
      <c r="Q190" t="s">
        <v>485</v>
      </c>
      <c r="R190" t="b">
        <v>1</v>
      </c>
      <c r="S190" t="s">
        <v>447</v>
      </c>
      <c r="T190" t="s">
        <v>464</v>
      </c>
    </row>
    <row r="191" spans="1:20" x14ac:dyDescent="0.25">
      <c r="A191" t="s">
        <v>541</v>
      </c>
      <c r="B191" t="s">
        <v>529</v>
      </c>
      <c r="C191" t="s">
        <v>475</v>
      </c>
      <c r="D191" t="s">
        <v>457</v>
      </c>
      <c r="E191" t="s">
        <v>439</v>
      </c>
      <c r="F191" t="s">
        <v>440</v>
      </c>
      <c r="G191" t="s">
        <v>442</v>
      </c>
      <c r="H191" t="s">
        <v>452</v>
      </c>
      <c r="I191" t="s">
        <v>542</v>
      </c>
      <c r="J191" t="s">
        <v>452</v>
      </c>
      <c r="K191" t="s">
        <v>439</v>
      </c>
      <c r="L191" t="s">
        <v>460</v>
      </c>
      <c r="M191" t="s">
        <v>477</v>
      </c>
      <c r="N191" t="s">
        <v>462</v>
      </c>
      <c r="O191" t="s">
        <v>463</v>
      </c>
      <c r="P191" t="s">
        <v>440</v>
      </c>
      <c r="Q191" t="s">
        <v>442</v>
      </c>
      <c r="R191" t="b">
        <v>1</v>
      </c>
      <c r="S191" t="s">
        <v>447</v>
      </c>
      <c r="T191" t="s">
        <v>464</v>
      </c>
    </row>
    <row r="192" spans="1:20" x14ac:dyDescent="0.25">
      <c r="A192" t="s">
        <v>541</v>
      </c>
      <c r="B192" t="s">
        <v>529</v>
      </c>
      <c r="C192" t="s">
        <v>475</v>
      </c>
      <c r="D192" t="s">
        <v>479</v>
      </c>
      <c r="E192" t="s">
        <v>439</v>
      </c>
      <c r="F192" t="s">
        <v>440</v>
      </c>
      <c r="G192" t="s">
        <v>442</v>
      </c>
      <c r="H192" t="s">
        <v>452</v>
      </c>
      <c r="I192" t="s">
        <v>542</v>
      </c>
      <c r="J192" t="s">
        <v>452</v>
      </c>
      <c r="K192" t="s">
        <v>439</v>
      </c>
      <c r="L192" t="s">
        <v>460</v>
      </c>
      <c r="M192" t="s">
        <v>477</v>
      </c>
      <c r="N192" t="s">
        <v>480</v>
      </c>
      <c r="O192" t="s">
        <v>463</v>
      </c>
      <c r="P192" t="s">
        <v>440</v>
      </c>
      <c r="Q192" t="s">
        <v>442</v>
      </c>
      <c r="R192" t="b">
        <v>1</v>
      </c>
      <c r="S192" t="s">
        <v>447</v>
      </c>
      <c r="T192" t="s">
        <v>464</v>
      </c>
    </row>
    <row r="193" spans="1:20" x14ac:dyDescent="0.25">
      <c r="A193" t="s">
        <v>541</v>
      </c>
      <c r="B193" t="s">
        <v>529</v>
      </c>
      <c r="C193" t="s">
        <v>475</v>
      </c>
      <c r="D193" t="s">
        <v>476</v>
      </c>
      <c r="E193" t="s">
        <v>439</v>
      </c>
      <c r="F193" t="s">
        <v>440</v>
      </c>
      <c r="G193" t="s">
        <v>442</v>
      </c>
      <c r="H193" t="s">
        <v>452</v>
      </c>
      <c r="I193" t="s">
        <v>542</v>
      </c>
      <c r="J193" t="s">
        <v>452</v>
      </c>
      <c r="K193" t="s">
        <v>439</v>
      </c>
      <c r="L193" t="s">
        <v>460</v>
      </c>
      <c r="M193" t="s">
        <v>477</v>
      </c>
      <c r="N193" t="s">
        <v>478</v>
      </c>
      <c r="O193" t="s">
        <v>463</v>
      </c>
      <c r="P193" t="s">
        <v>440</v>
      </c>
      <c r="Q193" t="s">
        <v>442</v>
      </c>
      <c r="R193" t="b">
        <v>1</v>
      </c>
      <c r="S193" t="s">
        <v>447</v>
      </c>
      <c r="T193" t="s">
        <v>464</v>
      </c>
    </row>
    <row r="194" spans="1:20" x14ac:dyDescent="0.25">
      <c r="A194" t="s">
        <v>541</v>
      </c>
      <c r="B194" t="s">
        <v>529</v>
      </c>
      <c r="C194" t="s">
        <v>493</v>
      </c>
      <c r="D194" t="s">
        <v>457</v>
      </c>
      <c r="E194" t="s">
        <v>491</v>
      </c>
      <c r="F194" t="s">
        <v>440</v>
      </c>
      <c r="G194" t="s">
        <v>485</v>
      </c>
      <c r="H194" t="s">
        <v>452</v>
      </c>
      <c r="I194" t="s">
        <v>542</v>
      </c>
      <c r="J194" t="s">
        <v>452</v>
      </c>
      <c r="K194" t="s">
        <v>491</v>
      </c>
      <c r="L194" t="s">
        <v>460</v>
      </c>
      <c r="M194" t="s">
        <v>494</v>
      </c>
      <c r="N194" t="s">
        <v>462</v>
      </c>
      <c r="O194" t="s">
        <v>463</v>
      </c>
      <c r="P194" t="s">
        <v>440</v>
      </c>
      <c r="Q194" t="s">
        <v>485</v>
      </c>
      <c r="R194" t="b">
        <v>1</v>
      </c>
      <c r="S194" t="s">
        <v>447</v>
      </c>
      <c r="T194" t="s">
        <v>464</v>
      </c>
    </row>
    <row r="195" spans="1:20" x14ac:dyDescent="0.25">
      <c r="A195" t="s">
        <v>541</v>
      </c>
      <c r="B195" t="s">
        <v>529</v>
      </c>
      <c r="C195" t="s">
        <v>490</v>
      </c>
      <c r="D195" t="s">
        <v>457</v>
      </c>
      <c r="E195" t="s">
        <v>491</v>
      </c>
      <c r="F195" t="s">
        <v>440</v>
      </c>
      <c r="G195" t="s">
        <v>485</v>
      </c>
      <c r="H195" t="s">
        <v>452</v>
      </c>
      <c r="I195" t="s">
        <v>542</v>
      </c>
      <c r="J195" t="s">
        <v>452</v>
      </c>
      <c r="K195" t="s">
        <v>491</v>
      </c>
      <c r="L195" t="s">
        <v>460</v>
      </c>
      <c r="M195" t="s">
        <v>492</v>
      </c>
      <c r="N195" t="s">
        <v>462</v>
      </c>
      <c r="O195" t="s">
        <v>463</v>
      </c>
      <c r="P195" t="s">
        <v>440</v>
      </c>
      <c r="Q195" t="s">
        <v>485</v>
      </c>
      <c r="R195" t="b">
        <v>1</v>
      </c>
      <c r="S195" t="s">
        <v>447</v>
      </c>
      <c r="T195" t="s">
        <v>464</v>
      </c>
    </row>
    <row r="196" spans="1:20" x14ac:dyDescent="0.25">
      <c r="A196" t="s">
        <v>541</v>
      </c>
      <c r="B196" t="s">
        <v>529</v>
      </c>
      <c r="C196" t="s">
        <v>487</v>
      </c>
      <c r="D196" t="s">
        <v>431</v>
      </c>
      <c r="E196" t="s">
        <v>488</v>
      </c>
      <c r="F196" t="s">
        <v>440</v>
      </c>
      <c r="G196" t="s">
        <v>485</v>
      </c>
      <c r="H196" t="s">
        <v>452</v>
      </c>
      <c r="I196" t="s">
        <v>542</v>
      </c>
      <c r="J196" t="s">
        <v>452</v>
      </c>
      <c r="K196" t="s">
        <v>488</v>
      </c>
      <c r="L196" t="s">
        <v>431</v>
      </c>
      <c r="M196" t="s">
        <v>489</v>
      </c>
      <c r="N196" t="s">
        <v>438</v>
      </c>
      <c r="O196" t="s">
        <v>468</v>
      </c>
      <c r="P196" t="s">
        <v>440</v>
      </c>
      <c r="Q196" t="s">
        <v>485</v>
      </c>
      <c r="R196" t="b">
        <v>1</v>
      </c>
      <c r="S196" t="s">
        <v>447</v>
      </c>
      <c r="T196" t="s">
        <v>437</v>
      </c>
    </row>
    <row r="197" spans="1:20" x14ac:dyDescent="0.25">
      <c r="A197" t="s">
        <v>541</v>
      </c>
      <c r="B197" t="s">
        <v>529</v>
      </c>
      <c r="C197" t="s">
        <v>483</v>
      </c>
      <c r="D197" t="s">
        <v>431</v>
      </c>
      <c r="E197" t="s">
        <v>484</v>
      </c>
      <c r="F197" t="s">
        <v>440</v>
      </c>
      <c r="G197" t="s">
        <v>485</v>
      </c>
      <c r="H197" t="s">
        <v>452</v>
      </c>
      <c r="I197" t="s">
        <v>542</v>
      </c>
      <c r="J197" t="s">
        <v>452</v>
      </c>
      <c r="K197" t="s">
        <v>484</v>
      </c>
      <c r="L197" t="s">
        <v>431</v>
      </c>
      <c r="M197" s="3" t="s">
        <v>486</v>
      </c>
      <c r="N197" t="s">
        <v>438</v>
      </c>
      <c r="O197" t="s">
        <v>468</v>
      </c>
      <c r="P197" t="s">
        <v>440</v>
      </c>
      <c r="Q197" t="s">
        <v>485</v>
      </c>
      <c r="R197" t="b">
        <v>1</v>
      </c>
      <c r="S197" t="s">
        <v>447</v>
      </c>
      <c r="T197" t="s">
        <v>437</v>
      </c>
    </row>
    <row r="198" spans="1:20" x14ac:dyDescent="0.25">
      <c r="A198" t="s">
        <v>541</v>
      </c>
      <c r="B198" t="s">
        <v>529</v>
      </c>
      <c r="C198" t="s">
        <v>431</v>
      </c>
      <c r="D198" t="s">
        <v>431</v>
      </c>
      <c r="E198" t="s">
        <v>444</v>
      </c>
      <c r="F198" t="s">
        <v>440</v>
      </c>
      <c r="G198" t="s">
        <v>453</v>
      </c>
      <c r="H198" t="s">
        <v>452</v>
      </c>
      <c r="I198" t="s">
        <v>542</v>
      </c>
      <c r="J198" t="s">
        <v>452</v>
      </c>
      <c r="K198" t="s">
        <v>444</v>
      </c>
      <c r="L198" t="s">
        <v>431</v>
      </c>
      <c r="M198" t="s">
        <v>438</v>
      </c>
      <c r="N198" t="s">
        <v>438</v>
      </c>
      <c r="O198" t="s">
        <v>437</v>
      </c>
      <c r="P198" t="s">
        <v>440</v>
      </c>
      <c r="Q198" t="s">
        <v>453</v>
      </c>
      <c r="R198" t="b">
        <v>1</v>
      </c>
      <c r="S198" t="s">
        <v>447</v>
      </c>
      <c r="T198" t="s">
        <v>437</v>
      </c>
    </row>
    <row r="199" spans="1:20" x14ac:dyDescent="0.25">
      <c r="A199" t="s">
        <v>541</v>
      </c>
      <c r="B199" t="s">
        <v>529</v>
      </c>
      <c r="C199" t="s">
        <v>431</v>
      </c>
      <c r="D199" t="s">
        <v>431</v>
      </c>
      <c r="E199" t="s">
        <v>448</v>
      </c>
      <c r="F199" t="s">
        <v>440</v>
      </c>
      <c r="G199" t="s">
        <v>449</v>
      </c>
      <c r="H199" t="s">
        <v>452</v>
      </c>
      <c r="I199" t="s">
        <v>542</v>
      </c>
      <c r="J199" t="s">
        <v>452</v>
      </c>
      <c r="K199" t="s">
        <v>448</v>
      </c>
      <c r="L199" t="s">
        <v>431</v>
      </c>
      <c r="M199" t="s">
        <v>438</v>
      </c>
      <c r="N199" t="s">
        <v>438</v>
      </c>
      <c r="O199" t="s">
        <v>437</v>
      </c>
      <c r="P199" t="s">
        <v>440</v>
      </c>
      <c r="Q199" t="s">
        <v>449</v>
      </c>
      <c r="R199" t="b">
        <v>1</v>
      </c>
      <c r="S199" t="s">
        <v>447</v>
      </c>
      <c r="T199" t="s">
        <v>437</v>
      </c>
    </row>
    <row r="200" spans="1:20" x14ac:dyDescent="0.25">
      <c r="A200" t="s">
        <v>541</v>
      </c>
      <c r="B200" t="s">
        <v>529</v>
      </c>
      <c r="C200" t="s">
        <v>431</v>
      </c>
      <c r="D200" t="s">
        <v>431</v>
      </c>
      <c r="E200" t="s">
        <v>446</v>
      </c>
      <c r="F200" t="s">
        <v>440</v>
      </c>
      <c r="G200" t="s">
        <v>435</v>
      </c>
      <c r="H200" t="s">
        <v>452</v>
      </c>
      <c r="I200" t="s">
        <v>542</v>
      </c>
      <c r="J200" t="s">
        <v>452</v>
      </c>
      <c r="K200" t="s">
        <v>446</v>
      </c>
      <c r="L200" t="s">
        <v>431</v>
      </c>
      <c r="M200" t="s">
        <v>438</v>
      </c>
      <c r="N200" t="s">
        <v>438</v>
      </c>
      <c r="O200" t="s">
        <v>437</v>
      </c>
      <c r="P200" t="s">
        <v>440</v>
      </c>
      <c r="Q200" t="s">
        <v>435</v>
      </c>
      <c r="R200" t="b">
        <v>1</v>
      </c>
      <c r="S200" t="s">
        <v>447</v>
      </c>
      <c r="T200" t="s">
        <v>437</v>
      </c>
    </row>
    <row r="201" spans="1:20" x14ac:dyDescent="0.25">
      <c r="A201" t="s">
        <v>547</v>
      </c>
      <c r="B201" t="s">
        <v>548</v>
      </c>
      <c r="C201" t="s">
        <v>431</v>
      </c>
      <c r="D201" t="s">
        <v>431</v>
      </c>
      <c r="E201" t="s">
        <v>441</v>
      </c>
      <c r="F201" t="s">
        <v>440</v>
      </c>
      <c r="G201" t="s">
        <v>443</v>
      </c>
      <c r="H201" t="s">
        <v>452</v>
      </c>
      <c r="I201" t="s">
        <v>549</v>
      </c>
      <c r="J201" t="s">
        <v>452</v>
      </c>
      <c r="K201" t="s">
        <v>441</v>
      </c>
      <c r="L201" t="s">
        <v>437</v>
      </c>
      <c r="M201" t="s">
        <v>438</v>
      </c>
      <c r="N201" t="s">
        <v>438</v>
      </c>
      <c r="O201" t="s">
        <v>437</v>
      </c>
      <c r="P201" t="s">
        <v>440</v>
      </c>
      <c r="Q201" t="s">
        <v>443</v>
      </c>
      <c r="R201" t="b">
        <v>0</v>
      </c>
      <c r="S201" t="s">
        <v>437</v>
      </c>
      <c r="T201" t="s">
        <v>437</v>
      </c>
    </row>
    <row r="202" spans="1:20" x14ac:dyDescent="0.25">
      <c r="A202" t="s">
        <v>547</v>
      </c>
      <c r="B202" t="s">
        <v>548</v>
      </c>
      <c r="C202" t="s">
        <v>431</v>
      </c>
      <c r="D202" t="s">
        <v>431</v>
      </c>
      <c r="E202" t="s">
        <v>444</v>
      </c>
      <c r="F202" t="s">
        <v>440</v>
      </c>
      <c r="G202" t="s">
        <v>445</v>
      </c>
      <c r="H202" t="s">
        <v>452</v>
      </c>
      <c r="I202" t="s">
        <v>549</v>
      </c>
      <c r="J202" t="s">
        <v>452</v>
      </c>
      <c r="K202" t="s">
        <v>444</v>
      </c>
      <c r="L202" t="s">
        <v>437</v>
      </c>
      <c r="M202" t="s">
        <v>438</v>
      </c>
      <c r="N202" t="s">
        <v>438</v>
      </c>
      <c r="O202" t="s">
        <v>437</v>
      </c>
      <c r="P202" t="s">
        <v>440</v>
      </c>
      <c r="Q202" t="s">
        <v>445</v>
      </c>
      <c r="R202" t="b">
        <v>0</v>
      </c>
      <c r="S202" t="s">
        <v>437</v>
      </c>
      <c r="T202" t="s">
        <v>437</v>
      </c>
    </row>
    <row r="203" spans="1:20" x14ac:dyDescent="0.25">
      <c r="A203" t="s">
        <v>547</v>
      </c>
      <c r="B203" t="s">
        <v>548</v>
      </c>
      <c r="C203" t="s">
        <v>431</v>
      </c>
      <c r="D203" t="s">
        <v>431</v>
      </c>
      <c r="E203" t="s">
        <v>550</v>
      </c>
      <c r="F203" t="s">
        <v>440</v>
      </c>
      <c r="G203" t="s">
        <v>452</v>
      </c>
      <c r="H203" t="s">
        <v>452</v>
      </c>
      <c r="I203" t="s">
        <v>549</v>
      </c>
      <c r="J203" t="s">
        <v>452</v>
      </c>
      <c r="K203" t="s">
        <v>550</v>
      </c>
      <c r="L203" t="s">
        <v>437</v>
      </c>
      <c r="M203" t="s">
        <v>438</v>
      </c>
      <c r="N203" t="s">
        <v>438</v>
      </c>
      <c r="O203" t="s">
        <v>437</v>
      </c>
      <c r="P203" t="s">
        <v>440</v>
      </c>
      <c r="Q203" t="s">
        <v>452</v>
      </c>
      <c r="R203" t="b">
        <v>0</v>
      </c>
      <c r="S203" t="s">
        <v>437</v>
      </c>
      <c r="T203" t="s">
        <v>437</v>
      </c>
    </row>
    <row r="204" spans="1:20" x14ac:dyDescent="0.25">
      <c r="A204" t="s">
        <v>547</v>
      </c>
      <c r="B204" t="s">
        <v>548</v>
      </c>
      <c r="C204" t="s">
        <v>476</v>
      </c>
      <c r="D204" t="s">
        <v>431</v>
      </c>
      <c r="E204" t="s">
        <v>534</v>
      </c>
      <c r="F204" t="s">
        <v>440</v>
      </c>
      <c r="G204" t="s">
        <v>535</v>
      </c>
      <c r="H204" t="s">
        <v>452</v>
      </c>
      <c r="I204" t="s">
        <v>549</v>
      </c>
      <c r="J204" t="s">
        <v>452</v>
      </c>
      <c r="K204" t="s">
        <v>534</v>
      </c>
      <c r="L204" t="s">
        <v>437</v>
      </c>
      <c r="M204" t="s">
        <v>478</v>
      </c>
      <c r="N204" t="s">
        <v>438</v>
      </c>
      <c r="O204" t="s">
        <v>468</v>
      </c>
      <c r="P204" t="s">
        <v>440</v>
      </c>
      <c r="Q204" t="s">
        <v>535</v>
      </c>
      <c r="R204" t="b">
        <v>0</v>
      </c>
      <c r="S204" t="s">
        <v>437</v>
      </c>
      <c r="T204" t="s">
        <v>437</v>
      </c>
    </row>
    <row r="205" spans="1:20" x14ac:dyDescent="0.25">
      <c r="A205" t="s">
        <v>547</v>
      </c>
      <c r="B205" t="s">
        <v>548</v>
      </c>
      <c r="C205" t="s">
        <v>479</v>
      </c>
      <c r="D205" t="s">
        <v>431</v>
      </c>
      <c r="E205" t="s">
        <v>534</v>
      </c>
      <c r="F205" t="s">
        <v>440</v>
      </c>
      <c r="G205" t="s">
        <v>535</v>
      </c>
      <c r="H205" t="s">
        <v>452</v>
      </c>
      <c r="I205" t="s">
        <v>549</v>
      </c>
      <c r="J205" t="s">
        <v>452</v>
      </c>
      <c r="K205" t="s">
        <v>534</v>
      </c>
      <c r="L205" t="s">
        <v>437</v>
      </c>
      <c r="M205" t="s">
        <v>480</v>
      </c>
      <c r="N205" t="s">
        <v>438</v>
      </c>
      <c r="O205" t="s">
        <v>468</v>
      </c>
      <c r="P205" t="s">
        <v>440</v>
      </c>
      <c r="Q205" t="s">
        <v>535</v>
      </c>
      <c r="R205" t="b">
        <v>0</v>
      </c>
      <c r="S205" t="s">
        <v>437</v>
      </c>
      <c r="T205" t="s">
        <v>437</v>
      </c>
    </row>
    <row r="206" spans="1:20" x14ac:dyDescent="0.25">
      <c r="A206" t="s">
        <v>547</v>
      </c>
      <c r="B206" t="s">
        <v>548</v>
      </c>
      <c r="C206" t="s">
        <v>457</v>
      </c>
      <c r="D206" t="s">
        <v>431</v>
      </c>
      <c r="E206" t="s">
        <v>534</v>
      </c>
      <c r="F206" t="s">
        <v>440</v>
      </c>
      <c r="G206" t="s">
        <v>535</v>
      </c>
      <c r="H206" t="s">
        <v>452</v>
      </c>
      <c r="I206" t="s">
        <v>549</v>
      </c>
      <c r="J206" t="s">
        <v>452</v>
      </c>
      <c r="K206" t="s">
        <v>534</v>
      </c>
      <c r="L206" t="s">
        <v>437</v>
      </c>
      <c r="M206" t="s">
        <v>462</v>
      </c>
      <c r="N206" t="s">
        <v>438</v>
      </c>
      <c r="O206" t="s">
        <v>468</v>
      </c>
      <c r="P206" t="s">
        <v>440</v>
      </c>
      <c r="Q206" t="s">
        <v>535</v>
      </c>
      <c r="R206" t="b">
        <v>0</v>
      </c>
      <c r="S206" t="s">
        <v>437</v>
      </c>
      <c r="T206" t="s">
        <v>437</v>
      </c>
    </row>
    <row r="207" spans="1:20" x14ac:dyDescent="0.25">
      <c r="A207" t="s">
        <v>547</v>
      </c>
      <c r="B207" t="s">
        <v>548</v>
      </c>
      <c r="C207" t="s">
        <v>506</v>
      </c>
      <c r="D207" t="s">
        <v>431</v>
      </c>
      <c r="E207" t="s">
        <v>534</v>
      </c>
      <c r="F207" t="s">
        <v>440</v>
      </c>
      <c r="G207" t="s">
        <v>535</v>
      </c>
      <c r="H207" t="s">
        <v>452</v>
      </c>
      <c r="I207" t="s">
        <v>549</v>
      </c>
      <c r="J207" t="s">
        <v>452</v>
      </c>
      <c r="K207" t="s">
        <v>534</v>
      </c>
      <c r="L207" t="s">
        <v>437</v>
      </c>
      <c r="M207" t="s">
        <v>508</v>
      </c>
      <c r="N207" t="s">
        <v>438</v>
      </c>
      <c r="O207" t="s">
        <v>468</v>
      </c>
      <c r="P207" t="s">
        <v>440</v>
      </c>
      <c r="Q207" t="s">
        <v>535</v>
      </c>
      <c r="R207" t="b">
        <v>0</v>
      </c>
      <c r="S207" t="s">
        <v>437</v>
      </c>
      <c r="T207" t="s">
        <v>437</v>
      </c>
    </row>
    <row r="208" spans="1:20" x14ac:dyDescent="0.25">
      <c r="A208" t="s">
        <v>547</v>
      </c>
      <c r="B208" t="s">
        <v>548</v>
      </c>
      <c r="C208" t="s">
        <v>536</v>
      </c>
      <c r="D208" t="s">
        <v>431</v>
      </c>
      <c r="E208" t="s">
        <v>534</v>
      </c>
      <c r="F208" t="s">
        <v>440</v>
      </c>
      <c r="G208" t="s">
        <v>537</v>
      </c>
      <c r="H208" t="s">
        <v>452</v>
      </c>
      <c r="I208" t="s">
        <v>549</v>
      </c>
      <c r="J208" t="s">
        <v>452</v>
      </c>
      <c r="K208" t="s">
        <v>534</v>
      </c>
      <c r="L208" t="s">
        <v>437</v>
      </c>
      <c r="M208" t="s">
        <v>538</v>
      </c>
      <c r="N208" t="s">
        <v>438</v>
      </c>
      <c r="O208" t="s">
        <v>468</v>
      </c>
      <c r="P208" t="s">
        <v>440</v>
      </c>
      <c r="Q208" t="s">
        <v>537</v>
      </c>
      <c r="R208" t="b">
        <v>0</v>
      </c>
      <c r="S208" t="s">
        <v>437</v>
      </c>
      <c r="T208" t="s">
        <v>437</v>
      </c>
    </row>
    <row r="209" spans="1:20" x14ac:dyDescent="0.25">
      <c r="A209" t="s">
        <v>547</v>
      </c>
      <c r="B209" t="s">
        <v>548</v>
      </c>
      <c r="C209" t="s">
        <v>509</v>
      </c>
      <c r="D209" t="s">
        <v>506</v>
      </c>
      <c r="E209" t="s">
        <v>439</v>
      </c>
      <c r="F209" t="s">
        <v>440</v>
      </c>
      <c r="G209" t="s">
        <v>449</v>
      </c>
      <c r="H209" t="s">
        <v>452</v>
      </c>
      <c r="I209" t="s">
        <v>549</v>
      </c>
      <c r="J209" t="s">
        <v>452</v>
      </c>
      <c r="K209" t="s">
        <v>439</v>
      </c>
      <c r="L209" t="s">
        <v>460</v>
      </c>
      <c r="M209" t="s">
        <v>510</v>
      </c>
      <c r="N209" t="s">
        <v>508</v>
      </c>
      <c r="O209" t="s">
        <v>463</v>
      </c>
      <c r="P209" t="s">
        <v>440</v>
      </c>
      <c r="Q209" t="s">
        <v>449</v>
      </c>
      <c r="R209" t="b">
        <v>1</v>
      </c>
      <c r="S209" t="s">
        <v>447</v>
      </c>
      <c r="T209" t="s">
        <v>464</v>
      </c>
    </row>
    <row r="210" spans="1:20" x14ac:dyDescent="0.25">
      <c r="A210" t="s">
        <v>547</v>
      </c>
      <c r="B210" t="s">
        <v>548</v>
      </c>
      <c r="C210" t="s">
        <v>509</v>
      </c>
      <c r="D210" t="s">
        <v>476</v>
      </c>
      <c r="E210" t="s">
        <v>439</v>
      </c>
      <c r="F210" t="s">
        <v>440</v>
      </c>
      <c r="G210" t="s">
        <v>449</v>
      </c>
      <c r="H210" t="s">
        <v>452</v>
      </c>
      <c r="I210" t="s">
        <v>549</v>
      </c>
      <c r="J210" t="s">
        <v>452</v>
      </c>
      <c r="K210" t="s">
        <v>439</v>
      </c>
      <c r="L210" t="s">
        <v>460</v>
      </c>
      <c r="M210" t="s">
        <v>510</v>
      </c>
      <c r="N210" t="s">
        <v>478</v>
      </c>
      <c r="O210" t="s">
        <v>463</v>
      </c>
      <c r="P210" t="s">
        <v>440</v>
      </c>
      <c r="Q210" t="s">
        <v>449</v>
      </c>
      <c r="R210" t="b">
        <v>1</v>
      </c>
      <c r="S210" t="s">
        <v>447</v>
      </c>
      <c r="T210" t="s">
        <v>464</v>
      </c>
    </row>
    <row r="211" spans="1:20" x14ac:dyDescent="0.25">
      <c r="A211" t="s">
        <v>547</v>
      </c>
      <c r="B211" t="s">
        <v>548</v>
      </c>
      <c r="C211" t="s">
        <v>513</v>
      </c>
      <c r="D211" t="s">
        <v>506</v>
      </c>
      <c r="E211" t="s">
        <v>439</v>
      </c>
      <c r="F211" t="s">
        <v>440</v>
      </c>
      <c r="G211" t="s">
        <v>449</v>
      </c>
      <c r="H211" t="s">
        <v>452</v>
      </c>
      <c r="I211" t="s">
        <v>549</v>
      </c>
      <c r="J211" t="s">
        <v>452</v>
      </c>
      <c r="K211" t="s">
        <v>439</v>
      </c>
      <c r="L211" t="s">
        <v>460</v>
      </c>
      <c r="M211" t="s">
        <v>514</v>
      </c>
      <c r="N211" t="s">
        <v>508</v>
      </c>
      <c r="O211" t="s">
        <v>463</v>
      </c>
      <c r="P211" t="s">
        <v>440</v>
      </c>
      <c r="Q211" t="s">
        <v>449</v>
      </c>
      <c r="R211" t="b">
        <v>1</v>
      </c>
      <c r="S211" t="s">
        <v>447</v>
      </c>
      <c r="T211" t="s">
        <v>464</v>
      </c>
    </row>
    <row r="212" spans="1:20" x14ac:dyDescent="0.25">
      <c r="A212" t="s">
        <v>547</v>
      </c>
      <c r="B212" t="s">
        <v>548</v>
      </c>
      <c r="C212" t="s">
        <v>513</v>
      </c>
      <c r="D212" t="s">
        <v>476</v>
      </c>
      <c r="E212" t="s">
        <v>439</v>
      </c>
      <c r="F212" t="s">
        <v>440</v>
      </c>
      <c r="G212" t="s">
        <v>449</v>
      </c>
      <c r="H212" t="s">
        <v>452</v>
      </c>
      <c r="I212" t="s">
        <v>549</v>
      </c>
      <c r="J212" t="s">
        <v>452</v>
      </c>
      <c r="K212" t="s">
        <v>439</v>
      </c>
      <c r="L212" t="s">
        <v>460</v>
      </c>
      <c r="M212" t="s">
        <v>514</v>
      </c>
      <c r="N212" t="s">
        <v>478</v>
      </c>
      <c r="O212" t="s">
        <v>463</v>
      </c>
      <c r="P212" t="s">
        <v>440</v>
      </c>
      <c r="Q212" t="s">
        <v>449</v>
      </c>
      <c r="R212" t="b">
        <v>1</v>
      </c>
      <c r="S212" t="s">
        <v>447</v>
      </c>
      <c r="T212" t="s">
        <v>464</v>
      </c>
    </row>
    <row r="213" spans="1:20" x14ac:dyDescent="0.25">
      <c r="A213" t="s">
        <v>547</v>
      </c>
      <c r="B213" t="s">
        <v>548</v>
      </c>
      <c r="C213" t="s">
        <v>503</v>
      </c>
      <c r="D213" t="s">
        <v>506</v>
      </c>
      <c r="E213" t="s">
        <v>439</v>
      </c>
      <c r="F213" t="s">
        <v>440</v>
      </c>
      <c r="G213" t="s">
        <v>449</v>
      </c>
      <c r="H213" t="s">
        <v>452</v>
      </c>
      <c r="I213" t="s">
        <v>549</v>
      </c>
      <c r="J213" t="s">
        <v>452</v>
      </c>
      <c r="K213" t="s">
        <v>439</v>
      </c>
      <c r="L213" t="s">
        <v>460</v>
      </c>
      <c r="M213" t="s">
        <v>504</v>
      </c>
      <c r="N213" t="s">
        <v>508</v>
      </c>
      <c r="O213" t="s">
        <v>463</v>
      </c>
      <c r="P213" t="s">
        <v>440</v>
      </c>
      <c r="Q213" t="s">
        <v>449</v>
      </c>
      <c r="R213" t="b">
        <v>1</v>
      </c>
      <c r="S213" t="s">
        <v>447</v>
      </c>
      <c r="T213" t="s">
        <v>464</v>
      </c>
    </row>
    <row r="214" spans="1:20" x14ac:dyDescent="0.25">
      <c r="A214" t="s">
        <v>547</v>
      </c>
      <c r="B214" t="s">
        <v>548</v>
      </c>
      <c r="C214" t="s">
        <v>503</v>
      </c>
      <c r="D214" t="s">
        <v>476</v>
      </c>
      <c r="E214" t="s">
        <v>439</v>
      </c>
      <c r="F214" t="s">
        <v>440</v>
      </c>
      <c r="G214" t="s">
        <v>449</v>
      </c>
      <c r="H214" t="s">
        <v>452</v>
      </c>
      <c r="I214" t="s">
        <v>549</v>
      </c>
      <c r="J214" t="s">
        <v>452</v>
      </c>
      <c r="K214" t="s">
        <v>439</v>
      </c>
      <c r="L214" t="s">
        <v>460</v>
      </c>
      <c r="M214" t="s">
        <v>504</v>
      </c>
      <c r="N214" t="s">
        <v>478</v>
      </c>
      <c r="O214" t="s">
        <v>463</v>
      </c>
      <c r="P214" t="s">
        <v>440</v>
      </c>
      <c r="Q214" t="s">
        <v>449</v>
      </c>
      <c r="R214" t="b">
        <v>1</v>
      </c>
      <c r="S214" t="s">
        <v>447</v>
      </c>
      <c r="T214" t="s">
        <v>464</v>
      </c>
    </row>
    <row r="215" spans="1:20" x14ac:dyDescent="0.25">
      <c r="A215" t="s">
        <v>547</v>
      </c>
      <c r="B215" t="s">
        <v>548</v>
      </c>
      <c r="C215" t="s">
        <v>511</v>
      </c>
      <c r="D215" t="s">
        <v>506</v>
      </c>
      <c r="E215" t="s">
        <v>439</v>
      </c>
      <c r="F215" t="s">
        <v>440</v>
      </c>
      <c r="G215" t="s">
        <v>449</v>
      </c>
      <c r="H215" t="s">
        <v>452</v>
      </c>
      <c r="I215" t="s">
        <v>549</v>
      </c>
      <c r="J215" t="s">
        <v>452</v>
      </c>
      <c r="K215" t="s">
        <v>439</v>
      </c>
      <c r="L215" t="s">
        <v>460</v>
      </c>
      <c r="M215" t="s">
        <v>512</v>
      </c>
      <c r="N215" t="s">
        <v>508</v>
      </c>
      <c r="O215" t="s">
        <v>463</v>
      </c>
      <c r="P215" t="s">
        <v>440</v>
      </c>
      <c r="Q215" t="s">
        <v>449</v>
      </c>
      <c r="R215" t="b">
        <v>1</v>
      </c>
      <c r="S215" t="s">
        <v>447</v>
      </c>
      <c r="T215" t="s">
        <v>464</v>
      </c>
    </row>
    <row r="216" spans="1:20" x14ac:dyDescent="0.25">
      <c r="A216" t="s">
        <v>547</v>
      </c>
      <c r="B216" t="s">
        <v>548</v>
      </c>
      <c r="C216" t="s">
        <v>511</v>
      </c>
      <c r="D216" t="s">
        <v>476</v>
      </c>
      <c r="E216" t="s">
        <v>439</v>
      </c>
      <c r="F216" t="s">
        <v>440</v>
      </c>
      <c r="G216" t="s">
        <v>449</v>
      </c>
      <c r="H216" t="s">
        <v>452</v>
      </c>
      <c r="I216" t="s">
        <v>549</v>
      </c>
      <c r="J216" t="s">
        <v>452</v>
      </c>
      <c r="K216" t="s">
        <v>439</v>
      </c>
      <c r="L216" t="s">
        <v>460</v>
      </c>
      <c r="M216" t="s">
        <v>512</v>
      </c>
      <c r="N216" t="s">
        <v>478</v>
      </c>
      <c r="O216" t="s">
        <v>463</v>
      </c>
      <c r="P216" t="s">
        <v>440</v>
      </c>
      <c r="Q216" t="s">
        <v>449</v>
      </c>
      <c r="R216" t="b">
        <v>1</v>
      </c>
      <c r="S216" t="s">
        <v>447</v>
      </c>
      <c r="T216" t="s">
        <v>464</v>
      </c>
    </row>
    <row r="217" spans="1:20" x14ac:dyDescent="0.25">
      <c r="A217" t="s">
        <v>547</v>
      </c>
      <c r="B217" t="s">
        <v>548</v>
      </c>
      <c r="C217" t="s">
        <v>505</v>
      </c>
      <c r="D217" t="s">
        <v>506</v>
      </c>
      <c r="E217" t="s">
        <v>439</v>
      </c>
      <c r="F217" t="s">
        <v>440</v>
      </c>
      <c r="G217" t="s">
        <v>449</v>
      </c>
      <c r="H217" t="s">
        <v>452</v>
      </c>
      <c r="I217" t="s">
        <v>549</v>
      </c>
      <c r="J217" t="s">
        <v>452</v>
      </c>
      <c r="K217" t="s">
        <v>439</v>
      </c>
      <c r="L217" t="s">
        <v>460</v>
      </c>
      <c r="M217" t="s">
        <v>507</v>
      </c>
      <c r="N217" t="s">
        <v>508</v>
      </c>
      <c r="O217" t="s">
        <v>463</v>
      </c>
      <c r="P217" t="s">
        <v>440</v>
      </c>
      <c r="Q217" t="s">
        <v>449</v>
      </c>
      <c r="R217" t="b">
        <v>1</v>
      </c>
      <c r="S217" t="s">
        <v>447</v>
      </c>
      <c r="T217" t="s">
        <v>464</v>
      </c>
    </row>
    <row r="218" spans="1:20" x14ac:dyDescent="0.25">
      <c r="A218" t="s">
        <v>547</v>
      </c>
      <c r="B218" t="s">
        <v>548</v>
      </c>
      <c r="C218" t="s">
        <v>505</v>
      </c>
      <c r="D218" t="s">
        <v>476</v>
      </c>
      <c r="E218" t="s">
        <v>439</v>
      </c>
      <c r="F218" t="s">
        <v>440</v>
      </c>
      <c r="G218" t="s">
        <v>449</v>
      </c>
      <c r="H218" t="s">
        <v>452</v>
      </c>
      <c r="I218" t="s">
        <v>549</v>
      </c>
      <c r="J218" t="s">
        <v>452</v>
      </c>
      <c r="K218" t="s">
        <v>439</v>
      </c>
      <c r="L218" t="s">
        <v>460</v>
      </c>
      <c r="M218" t="s">
        <v>507</v>
      </c>
      <c r="N218" t="s">
        <v>478</v>
      </c>
      <c r="O218" t="s">
        <v>463</v>
      </c>
      <c r="P218" t="s">
        <v>440</v>
      </c>
      <c r="Q218" t="s">
        <v>449</v>
      </c>
      <c r="R218" t="b">
        <v>1</v>
      </c>
      <c r="S218" t="s">
        <v>447</v>
      </c>
      <c r="T218" t="s">
        <v>464</v>
      </c>
    </row>
    <row r="219" spans="1:20" x14ac:dyDescent="0.25">
      <c r="A219" t="s">
        <v>547</v>
      </c>
      <c r="B219" t="s">
        <v>548</v>
      </c>
      <c r="C219" t="s">
        <v>431</v>
      </c>
      <c r="D219" t="s">
        <v>506</v>
      </c>
      <c r="E219" t="s">
        <v>441</v>
      </c>
      <c r="F219" t="s">
        <v>440</v>
      </c>
      <c r="G219" t="s">
        <v>449</v>
      </c>
      <c r="H219" t="s">
        <v>452</v>
      </c>
      <c r="I219" t="s">
        <v>549</v>
      </c>
      <c r="J219" t="s">
        <v>452</v>
      </c>
      <c r="K219" t="s">
        <v>441</v>
      </c>
      <c r="L219" t="s">
        <v>460</v>
      </c>
      <c r="M219" t="s">
        <v>438</v>
      </c>
      <c r="N219" t="s">
        <v>508</v>
      </c>
      <c r="O219" t="s">
        <v>515</v>
      </c>
      <c r="P219" t="s">
        <v>440</v>
      </c>
      <c r="Q219" t="s">
        <v>449</v>
      </c>
      <c r="R219" t="b">
        <v>1</v>
      </c>
      <c r="S219" t="s">
        <v>447</v>
      </c>
      <c r="T219" t="s">
        <v>464</v>
      </c>
    </row>
    <row r="220" spans="1:20" x14ac:dyDescent="0.25">
      <c r="A220" t="s">
        <v>547</v>
      </c>
      <c r="B220" t="s">
        <v>548</v>
      </c>
      <c r="C220" t="s">
        <v>431</v>
      </c>
      <c r="D220" t="s">
        <v>479</v>
      </c>
      <c r="E220" t="s">
        <v>441</v>
      </c>
      <c r="F220" t="s">
        <v>440</v>
      </c>
      <c r="G220" t="s">
        <v>449</v>
      </c>
      <c r="H220" t="s">
        <v>452</v>
      </c>
      <c r="I220" t="s">
        <v>549</v>
      </c>
      <c r="J220" t="s">
        <v>452</v>
      </c>
      <c r="K220" t="s">
        <v>441</v>
      </c>
      <c r="L220" t="s">
        <v>460</v>
      </c>
      <c r="M220" t="s">
        <v>438</v>
      </c>
      <c r="N220" t="s">
        <v>480</v>
      </c>
      <c r="O220" t="s">
        <v>515</v>
      </c>
      <c r="P220" t="s">
        <v>440</v>
      </c>
      <c r="Q220" t="s">
        <v>449</v>
      </c>
      <c r="R220" t="b">
        <v>1</v>
      </c>
      <c r="S220" t="s">
        <v>447</v>
      </c>
      <c r="T220" t="s">
        <v>464</v>
      </c>
    </row>
    <row r="221" spans="1:20" x14ac:dyDescent="0.25">
      <c r="A221" t="s">
        <v>547</v>
      </c>
      <c r="B221" t="s">
        <v>548</v>
      </c>
      <c r="C221" t="s">
        <v>431</v>
      </c>
      <c r="D221" t="s">
        <v>476</v>
      </c>
      <c r="E221" t="s">
        <v>441</v>
      </c>
      <c r="F221" t="s">
        <v>440</v>
      </c>
      <c r="G221" t="s">
        <v>449</v>
      </c>
      <c r="H221" t="s">
        <v>452</v>
      </c>
      <c r="I221" t="s">
        <v>549</v>
      </c>
      <c r="J221" t="s">
        <v>452</v>
      </c>
      <c r="K221" t="s">
        <v>441</v>
      </c>
      <c r="L221" t="s">
        <v>460</v>
      </c>
      <c r="M221" t="s">
        <v>438</v>
      </c>
      <c r="N221" t="s">
        <v>478</v>
      </c>
      <c r="O221" t="s">
        <v>515</v>
      </c>
      <c r="P221" t="s">
        <v>440</v>
      </c>
      <c r="Q221" t="s">
        <v>449</v>
      </c>
      <c r="R221" t="b">
        <v>1</v>
      </c>
      <c r="S221" t="s">
        <v>447</v>
      </c>
      <c r="T221" t="s">
        <v>464</v>
      </c>
    </row>
    <row r="222" spans="1:20" x14ac:dyDescent="0.25">
      <c r="A222" t="s">
        <v>547</v>
      </c>
      <c r="B222" t="s">
        <v>548</v>
      </c>
      <c r="C222" t="s">
        <v>524</v>
      </c>
      <c r="D222" t="s">
        <v>431</v>
      </c>
      <c r="E222" t="s">
        <v>488</v>
      </c>
      <c r="F222" t="s">
        <v>440</v>
      </c>
      <c r="G222" t="s">
        <v>525</v>
      </c>
      <c r="H222" t="s">
        <v>452</v>
      </c>
      <c r="I222" t="s">
        <v>549</v>
      </c>
      <c r="J222" t="s">
        <v>452</v>
      </c>
      <c r="K222" t="s">
        <v>488</v>
      </c>
      <c r="L222" t="s">
        <v>431</v>
      </c>
      <c r="M222" t="s">
        <v>526</v>
      </c>
      <c r="N222" t="s">
        <v>438</v>
      </c>
      <c r="O222" t="s">
        <v>468</v>
      </c>
      <c r="P222" t="s">
        <v>440</v>
      </c>
      <c r="Q222" t="s">
        <v>525</v>
      </c>
      <c r="R222" t="b">
        <v>1</v>
      </c>
      <c r="S222" t="s">
        <v>447</v>
      </c>
      <c r="T222" t="s">
        <v>437</v>
      </c>
    </row>
    <row r="223" spans="1:20" x14ac:dyDescent="0.25">
      <c r="A223" t="s">
        <v>547</v>
      </c>
      <c r="B223" t="s">
        <v>548</v>
      </c>
      <c r="C223" t="s">
        <v>524</v>
      </c>
      <c r="D223" t="s">
        <v>431</v>
      </c>
      <c r="E223" t="s">
        <v>488</v>
      </c>
      <c r="F223" t="s">
        <v>440</v>
      </c>
      <c r="G223" t="s">
        <v>527</v>
      </c>
      <c r="H223" t="s">
        <v>452</v>
      </c>
      <c r="I223" t="s">
        <v>549</v>
      </c>
      <c r="J223" t="s">
        <v>452</v>
      </c>
      <c r="K223" t="s">
        <v>488</v>
      </c>
      <c r="L223" t="s">
        <v>431</v>
      </c>
      <c r="M223" t="s">
        <v>526</v>
      </c>
      <c r="N223" t="s">
        <v>438</v>
      </c>
      <c r="O223" t="s">
        <v>468</v>
      </c>
      <c r="P223" t="s">
        <v>440</v>
      </c>
      <c r="Q223" t="s">
        <v>527</v>
      </c>
      <c r="R223" t="b">
        <v>1</v>
      </c>
      <c r="S223" t="s">
        <v>447</v>
      </c>
      <c r="T223" t="s">
        <v>437</v>
      </c>
    </row>
    <row r="224" spans="1:20" x14ac:dyDescent="0.25">
      <c r="A224" t="s">
        <v>547</v>
      </c>
      <c r="B224" t="s">
        <v>548</v>
      </c>
      <c r="C224" t="s">
        <v>456</v>
      </c>
      <c r="D224" t="s">
        <v>457</v>
      </c>
      <c r="E224" t="s">
        <v>458</v>
      </c>
      <c r="F224" t="s">
        <v>440</v>
      </c>
      <c r="G224" t="s">
        <v>459</v>
      </c>
      <c r="H224" t="s">
        <v>452</v>
      </c>
      <c r="I224" t="s">
        <v>549</v>
      </c>
      <c r="J224" t="s">
        <v>452</v>
      </c>
      <c r="K224" t="s">
        <v>458</v>
      </c>
      <c r="L224" t="s">
        <v>460</v>
      </c>
      <c r="M224" t="s">
        <v>461</v>
      </c>
      <c r="N224" t="s">
        <v>462</v>
      </c>
      <c r="O224" t="s">
        <v>463</v>
      </c>
      <c r="P224" t="s">
        <v>440</v>
      </c>
      <c r="Q224" t="s">
        <v>459</v>
      </c>
      <c r="R224" t="b">
        <v>1</v>
      </c>
      <c r="S224" t="s">
        <v>447</v>
      </c>
      <c r="T224" t="s">
        <v>464</v>
      </c>
    </row>
    <row r="225" spans="1:20" x14ac:dyDescent="0.25">
      <c r="A225" t="s">
        <v>547</v>
      </c>
      <c r="B225" t="s">
        <v>548</v>
      </c>
      <c r="C225" t="s">
        <v>456</v>
      </c>
      <c r="D225" t="s">
        <v>457</v>
      </c>
      <c r="E225" t="s">
        <v>458</v>
      </c>
      <c r="F225" t="s">
        <v>440</v>
      </c>
      <c r="G225" t="s">
        <v>485</v>
      </c>
      <c r="H225" t="s">
        <v>452</v>
      </c>
      <c r="I225" t="s">
        <v>549</v>
      </c>
      <c r="J225" t="s">
        <v>452</v>
      </c>
      <c r="K225" t="s">
        <v>458</v>
      </c>
      <c r="L225" t="s">
        <v>460</v>
      </c>
      <c r="M225" t="s">
        <v>461</v>
      </c>
      <c r="N225" t="s">
        <v>462</v>
      </c>
      <c r="O225" t="s">
        <v>463</v>
      </c>
      <c r="P225" t="s">
        <v>440</v>
      </c>
      <c r="Q225" t="s">
        <v>485</v>
      </c>
      <c r="R225" t="b">
        <v>1</v>
      </c>
      <c r="S225" t="s">
        <v>447</v>
      </c>
      <c r="T225" t="s">
        <v>464</v>
      </c>
    </row>
    <row r="226" spans="1:20" x14ac:dyDescent="0.25">
      <c r="A226" t="s">
        <v>547</v>
      </c>
      <c r="B226" t="s">
        <v>548</v>
      </c>
      <c r="C226" t="s">
        <v>475</v>
      </c>
      <c r="D226" t="s">
        <v>457</v>
      </c>
      <c r="E226" t="s">
        <v>439</v>
      </c>
      <c r="F226" t="s">
        <v>440</v>
      </c>
      <c r="G226" t="s">
        <v>442</v>
      </c>
      <c r="H226" t="s">
        <v>452</v>
      </c>
      <c r="I226" t="s">
        <v>549</v>
      </c>
      <c r="J226" t="s">
        <v>452</v>
      </c>
      <c r="K226" t="s">
        <v>439</v>
      </c>
      <c r="L226" t="s">
        <v>460</v>
      </c>
      <c r="M226" t="s">
        <v>477</v>
      </c>
      <c r="N226" t="s">
        <v>462</v>
      </c>
      <c r="O226" t="s">
        <v>463</v>
      </c>
      <c r="P226" t="s">
        <v>440</v>
      </c>
      <c r="Q226" t="s">
        <v>442</v>
      </c>
      <c r="R226" t="b">
        <v>1</v>
      </c>
      <c r="S226" t="s">
        <v>447</v>
      </c>
      <c r="T226" t="s">
        <v>464</v>
      </c>
    </row>
    <row r="227" spans="1:20" x14ac:dyDescent="0.25">
      <c r="A227" t="s">
        <v>547</v>
      </c>
      <c r="B227" t="s">
        <v>548</v>
      </c>
      <c r="C227" t="s">
        <v>475</v>
      </c>
      <c r="D227" t="s">
        <v>479</v>
      </c>
      <c r="E227" t="s">
        <v>439</v>
      </c>
      <c r="F227" t="s">
        <v>440</v>
      </c>
      <c r="G227" t="s">
        <v>442</v>
      </c>
      <c r="H227" t="s">
        <v>452</v>
      </c>
      <c r="I227" t="s">
        <v>549</v>
      </c>
      <c r="J227" t="s">
        <v>452</v>
      </c>
      <c r="K227" t="s">
        <v>439</v>
      </c>
      <c r="L227" t="s">
        <v>460</v>
      </c>
      <c r="M227" t="s">
        <v>477</v>
      </c>
      <c r="N227" t="s">
        <v>480</v>
      </c>
      <c r="O227" t="s">
        <v>463</v>
      </c>
      <c r="P227" t="s">
        <v>440</v>
      </c>
      <c r="Q227" t="s">
        <v>442</v>
      </c>
      <c r="R227" t="b">
        <v>1</v>
      </c>
      <c r="S227" t="s">
        <v>447</v>
      </c>
      <c r="T227" t="s">
        <v>464</v>
      </c>
    </row>
    <row r="228" spans="1:20" x14ac:dyDescent="0.25">
      <c r="A228" t="s">
        <v>547</v>
      </c>
      <c r="B228" t="s">
        <v>548</v>
      </c>
      <c r="C228" t="s">
        <v>475</v>
      </c>
      <c r="D228" t="s">
        <v>476</v>
      </c>
      <c r="E228" t="s">
        <v>439</v>
      </c>
      <c r="F228" t="s">
        <v>440</v>
      </c>
      <c r="G228" t="s">
        <v>442</v>
      </c>
      <c r="H228" t="s">
        <v>452</v>
      </c>
      <c r="I228" t="s">
        <v>549</v>
      </c>
      <c r="J228" t="s">
        <v>452</v>
      </c>
      <c r="K228" t="s">
        <v>439</v>
      </c>
      <c r="L228" t="s">
        <v>460</v>
      </c>
      <c r="M228" t="s">
        <v>477</v>
      </c>
      <c r="N228" t="s">
        <v>478</v>
      </c>
      <c r="O228" t="s">
        <v>463</v>
      </c>
      <c r="P228" t="s">
        <v>440</v>
      </c>
      <c r="Q228" t="s">
        <v>442</v>
      </c>
      <c r="R228" t="b">
        <v>1</v>
      </c>
      <c r="S228" t="s">
        <v>447</v>
      </c>
      <c r="T228" t="s">
        <v>464</v>
      </c>
    </row>
    <row r="229" spans="1:20" x14ac:dyDescent="0.25">
      <c r="A229" t="s">
        <v>547</v>
      </c>
      <c r="B229" t="s">
        <v>548</v>
      </c>
      <c r="C229" t="s">
        <v>493</v>
      </c>
      <c r="D229" t="s">
        <v>457</v>
      </c>
      <c r="E229" t="s">
        <v>491</v>
      </c>
      <c r="F229" t="s">
        <v>440</v>
      </c>
      <c r="G229" t="s">
        <v>485</v>
      </c>
      <c r="H229" t="s">
        <v>452</v>
      </c>
      <c r="I229" t="s">
        <v>549</v>
      </c>
      <c r="J229" t="s">
        <v>452</v>
      </c>
      <c r="K229" t="s">
        <v>491</v>
      </c>
      <c r="L229" t="s">
        <v>460</v>
      </c>
      <c r="M229" t="s">
        <v>494</v>
      </c>
      <c r="N229" t="s">
        <v>462</v>
      </c>
      <c r="O229" t="s">
        <v>463</v>
      </c>
      <c r="P229" t="s">
        <v>440</v>
      </c>
      <c r="Q229" t="s">
        <v>485</v>
      </c>
      <c r="R229" t="b">
        <v>1</v>
      </c>
      <c r="S229" t="s">
        <v>447</v>
      </c>
      <c r="T229" t="s">
        <v>464</v>
      </c>
    </row>
    <row r="230" spans="1:20" x14ac:dyDescent="0.25">
      <c r="A230" t="s">
        <v>547</v>
      </c>
      <c r="B230" t="s">
        <v>548</v>
      </c>
      <c r="C230" t="s">
        <v>490</v>
      </c>
      <c r="D230" t="s">
        <v>457</v>
      </c>
      <c r="E230" t="s">
        <v>491</v>
      </c>
      <c r="F230" t="s">
        <v>440</v>
      </c>
      <c r="G230" t="s">
        <v>485</v>
      </c>
      <c r="H230" t="s">
        <v>452</v>
      </c>
      <c r="I230" t="s">
        <v>549</v>
      </c>
      <c r="J230" t="s">
        <v>452</v>
      </c>
      <c r="K230" t="s">
        <v>491</v>
      </c>
      <c r="L230" t="s">
        <v>460</v>
      </c>
      <c r="M230" t="s">
        <v>492</v>
      </c>
      <c r="N230" t="s">
        <v>462</v>
      </c>
      <c r="O230" t="s">
        <v>463</v>
      </c>
      <c r="P230" t="s">
        <v>440</v>
      </c>
      <c r="Q230" t="s">
        <v>485</v>
      </c>
      <c r="R230" t="b">
        <v>1</v>
      </c>
      <c r="S230" t="s">
        <v>447</v>
      </c>
      <c r="T230" t="s">
        <v>464</v>
      </c>
    </row>
    <row r="231" spans="1:20" x14ac:dyDescent="0.25">
      <c r="A231" t="s">
        <v>547</v>
      </c>
      <c r="B231" t="s">
        <v>548</v>
      </c>
      <c r="C231" t="s">
        <v>487</v>
      </c>
      <c r="D231" t="s">
        <v>431</v>
      </c>
      <c r="E231" t="s">
        <v>488</v>
      </c>
      <c r="F231" t="s">
        <v>440</v>
      </c>
      <c r="G231" t="s">
        <v>485</v>
      </c>
      <c r="H231" t="s">
        <v>452</v>
      </c>
      <c r="I231" t="s">
        <v>549</v>
      </c>
      <c r="J231" t="s">
        <v>452</v>
      </c>
      <c r="K231" t="s">
        <v>488</v>
      </c>
      <c r="L231" t="s">
        <v>431</v>
      </c>
      <c r="M231" t="s">
        <v>489</v>
      </c>
      <c r="N231" t="s">
        <v>438</v>
      </c>
      <c r="O231" t="s">
        <v>468</v>
      </c>
      <c r="P231" t="s">
        <v>440</v>
      </c>
      <c r="Q231" t="s">
        <v>485</v>
      </c>
      <c r="R231" t="b">
        <v>1</v>
      </c>
      <c r="S231" t="s">
        <v>447</v>
      </c>
      <c r="T231" t="s">
        <v>437</v>
      </c>
    </row>
    <row r="232" spans="1:20" x14ac:dyDescent="0.25">
      <c r="A232" t="s">
        <v>547</v>
      </c>
      <c r="B232" t="s">
        <v>548</v>
      </c>
      <c r="C232" t="s">
        <v>483</v>
      </c>
      <c r="D232" t="s">
        <v>431</v>
      </c>
      <c r="E232" t="s">
        <v>484</v>
      </c>
      <c r="F232" t="s">
        <v>440</v>
      </c>
      <c r="G232" t="s">
        <v>485</v>
      </c>
      <c r="H232" t="s">
        <v>452</v>
      </c>
      <c r="I232" t="s">
        <v>549</v>
      </c>
      <c r="J232" t="s">
        <v>452</v>
      </c>
      <c r="K232" t="s">
        <v>484</v>
      </c>
      <c r="L232" t="s">
        <v>431</v>
      </c>
      <c r="M232" s="3" t="s">
        <v>486</v>
      </c>
      <c r="N232" t="s">
        <v>438</v>
      </c>
      <c r="O232" t="s">
        <v>468</v>
      </c>
      <c r="P232" t="s">
        <v>440</v>
      </c>
      <c r="Q232" t="s">
        <v>485</v>
      </c>
      <c r="R232" t="b">
        <v>1</v>
      </c>
      <c r="S232" t="s">
        <v>447</v>
      </c>
      <c r="T232" t="s">
        <v>437</v>
      </c>
    </row>
    <row r="233" spans="1:20" x14ac:dyDescent="0.25">
      <c r="A233" t="s">
        <v>547</v>
      </c>
      <c r="B233" t="s">
        <v>548</v>
      </c>
      <c r="C233" t="s">
        <v>431</v>
      </c>
      <c r="D233" t="s">
        <v>431</v>
      </c>
      <c r="E233" t="s">
        <v>444</v>
      </c>
      <c r="F233" t="s">
        <v>440</v>
      </c>
      <c r="G233" t="s">
        <v>453</v>
      </c>
      <c r="H233" t="s">
        <v>452</v>
      </c>
      <c r="I233" t="s">
        <v>549</v>
      </c>
      <c r="J233" t="s">
        <v>452</v>
      </c>
      <c r="K233" t="s">
        <v>444</v>
      </c>
      <c r="L233" t="s">
        <v>431</v>
      </c>
      <c r="M233" t="s">
        <v>438</v>
      </c>
      <c r="N233" t="s">
        <v>438</v>
      </c>
      <c r="O233" t="s">
        <v>437</v>
      </c>
      <c r="P233" t="s">
        <v>440</v>
      </c>
      <c r="Q233" t="s">
        <v>453</v>
      </c>
      <c r="R233" t="b">
        <v>1</v>
      </c>
      <c r="S233" t="s">
        <v>447</v>
      </c>
      <c r="T233" t="s">
        <v>437</v>
      </c>
    </row>
    <row r="234" spans="1:20" x14ac:dyDescent="0.25">
      <c r="A234" t="s">
        <v>547</v>
      </c>
      <c r="B234" t="s">
        <v>548</v>
      </c>
      <c r="C234" t="s">
        <v>431</v>
      </c>
      <c r="D234" t="s">
        <v>431</v>
      </c>
      <c r="E234" t="s">
        <v>448</v>
      </c>
      <c r="F234" t="s">
        <v>440</v>
      </c>
      <c r="G234" t="s">
        <v>449</v>
      </c>
      <c r="H234" t="s">
        <v>452</v>
      </c>
      <c r="I234" t="s">
        <v>549</v>
      </c>
      <c r="J234" t="s">
        <v>452</v>
      </c>
      <c r="K234" t="s">
        <v>448</v>
      </c>
      <c r="L234" t="s">
        <v>431</v>
      </c>
      <c r="M234" t="s">
        <v>438</v>
      </c>
      <c r="N234" t="s">
        <v>438</v>
      </c>
      <c r="O234" t="s">
        <v>437</v>
      </c>
      <c r="P234" t="s">
        <v>440</v>
      </c>
      <c r="Q234" t="s">
        <v>449</v>
      </c>
      <c r="R234" t="b">
        <v>1</v>
      </c>
      <c r="S234" t="s">
        <v>447</v>
      </c>
      <c r="T234" t="s">
        <v>437</v>
      </c>
    </row>
    <row r="235" spans="1:20" x14ac:dyDescent="0.25">
      <c r="A235" t="s">
        <v>547</v>
      </c>
      <c r="B235" t="s">
        <v>548</v>
      </c>
      <c r="C235" t="s">
        <v>431</v>
      </c>
      <c r="D235" t="s">
        <v>431</v>
      </c>
      <c r="E235" t="s">
        <v>446</v>
      </c>
      <c r="F235" t="s">
        <v>440</v>
      </c>
      <c r="G235" t="s">
        <v>435</v>
      </c>
      <c r="H235" t="s">
        <v>452</v>
      </c>
      <c r="I235" t="s">
        <v>549</v>
      </c>
      <c r="J235" t="s">
        <v>452</v>
      </c>
      <c r="K235" t="s">
        <v>446</v>
      </c>
      <c r="L235" t="s">
        <v>431</v>
      </c>
      <c r="M235" t="s">
        <v>438</v>
      </c>
      <c r="N235" t="s">
        <v>438</v>
      </c>
      <c r="O235" t="s">
        <v>437</v>
      </c>
      <c r="P235" t="s">
        <v>440</v>
      </c>
      <c r="Q235" t="s">
        <v>435</v>
      </c>
      <c r="R235" t="b">
        <v>1</v>
      </c>
      <c r="S235" t="s">
        <v>447</v>
      </c>
      <c r="T235" t="s">
        <v>437</v>
      </c>
    </row>
    <row r="236" spans="1:20" x14ac:dyDescent="0.25">
      <c r="A236" t="s">
        <v>551</v>
      </c>
      <c r="B236" t="s">
        <v>548</v>
      </c>
      <c r="C236" t="s">
        <v>431</v>
      </c>
      <c r="D236" t="s">
        <v>431</v>
      </c>
      <c r="E236" t="s">
        <v>441</v>
      </c>
      <c r="F236" t="s">
        <v>440</v>
      </c>
      <c r="G236" t="s">
        <v>443</v>
      </c>
      <c r="H236" t="s">
        <v>452</v>
      </c>
      <c r="I236" t="s">
        <v>552</v>
      </c>
      <c r="J236" t="s">
        <v>452</v>
      </c>
      <c r="K236" t="s">
        <v>441</v>
      </c>
      <c r="L236" t="s">
        <v>437</v>
      </c>
      <c r="M236" t="s">
        <v>438</v>
      </c>
      <c r="N236" t="s">
        <v>438</v>
      </c>
      <c r="O236" t="s">
        <v>437</v>
      </c>
      <c r="P236" t="s">
        <v>440</v>
      </c>
      <c r="Q236" t="s">
        <v>443</v>
      </c>
      <c r="R236" t="b">
        <v>0</v>
      </c>
      <c r="S236" t="s">
        <v>437</v>
      </c>
      <c r="T236" t="s">
        <v>437</v>
      </c>
    </row>
    <row r="237" spans="1:20" x14ac:dyDescent="0.25">
      <c r="A237" t="s">
        <v>551</v>
      </c>
      <c r="B237" t="s">
        <v>548</v>
      </c>
      <c r="C237" t="s">
        <v>431</v>
      </c>
      <c r="D237" t="s">
        <v>431</v>
      </c>
      <c r="E237" t="s">
        <v>444</v>
      </c>
      <c r="F237" t="s">
        <v>440</v>
      </c>
      <c r="G237" t="s">
        <v>445</v>
      </c>
      <c r="H237" t="s">
        <v>452</v>
      </c>
      <c r="I237" t="s">
        <v>552</v>
      </c>
      <c r="J237" t="s">
        <v>452</v>
      </c>
      <c r="K237" t="s">
        <v>444</v>
      </c>
      <c r="L237" t="s">
        <v>437</v>
      </c>
      <c r="M237" t="s">
        <v>438</v>
      </c>
      <c r="N237" t="s">
        <v>438</v>
      </c>
      <c r="O237" t="s">
        <v>437</v>
      </c>
      <c r="P237" t="s">
        <v>440</v>
      </c>
      <c r="Q237" t="s">
        <v>445</v>
      </c>
      <c r="R237" t="b">
        <v>0</v>
      </c>
      <c r="S237" t="s">
        <v>437</v>
      </c>
      <c r="T237" t="s">
        <v>437</v>
      </c>
    </row>
    <row r="238" spans="1:20" x14ac:dyDescent="0.25">
      <c r="A238" t="s">
        <v>551</v>
      </c>
      <c r="B238" t="s">
        <v>548</v>
      </c>
      <c r="C238" t="s">
        <v>431</v>
      </c>
      <c r="D238" t="s">
        <v>431</v>
      </c>
      <c r="E238" t="s">
        <v>444</v>
      </c>
      <c r="F238" t="s">
        <v>440</v>
      </c>
      <c r="G238" t="s">
        <v>452</v>
      </c>
      <c r="H238" t="s">
        <v>452</v>
      </c>
      <c r="I238" t="s">
        <v>552</v>
      </c>
      <c r="J238" t="s">
        <v>452</v>
      </c>
      <c r="K238" t="s">
        <v>444</v>
      </c>
      <c r="L238" t="s">
        <v>437</v>
      </c>
      <c r="M238" t="s">
        <v>438</v>
      </c>
      <c r="N238" t="s">
        <v>438</v>
      </c>
      <c r="O238" t="s">
        <v>437</v>
      </c>
      <c r="P238" t="s">
        <v>440</v>
      </c>
      <c r="Q238" t="s">
        <v>452</v>
      </c>
      <c r="R238" t="b">
        <v>0</v>
      </c>
      <c r="S238" t="s">
        <v>437</v>
      </c>
      <c r="T238" t="s">
        <v>437</v>
      </c>
    </row>
    <row r="239" spans="1:20" x14ac:dyDescent="0.25">
      <c r="A239" t="s">
        <v>551</v>
      </c>
      <c r="B239" t="s">
        <v>548</v>
      </c>
      <c r="C239" t="s">
        <v>509</v>
      </c>
      <c r="D239" t="s">
        <v>506</v>
      </c>
      <c r="E239" t="s">
        <v>439</v>
      </c>
      <c r="F239" t="s">
        <v>440</v>
      </c>
      <c r="G239" t="s">
        <v>449</v>
      </c>
      <c r="H239" t="s">
        <v>452</v>
      </c>
      <c r="I239" t="s">
        <v>552</v>
      </c>
      <c r="J239" t="s">
        <v>452</v>
      </c>
      <c r="K239" t="s">
        <v>439</v>
      </c>
      <c r="L239" t="s">
        <v>460</v>
      </c>
      <c r="M239" t="s">
        <v>510</v>
      </c>
      <c r="N239" t="s">
        <v>508</v>
      </c>
      <c r="O239" t="s">
        <v>463</v>
      </c>
      <c r="P239" t="s">
        <v>440</v>
      </c>
      <c r="Q239" t="s">
        <v>449</v>
      </c>
      <c r="R239" t="b">
        <v>1</v>
      </c>
      <c r="S239" t="s">
        <v>447</v>
      </c>
      <c r="T239" t="s">
        <v>464</v>
      </c>
    </row>
    <row r="240" spans="1:20" x14ac:dyDescent="0.25">
      <c r="A240" t="s">
        <v>551</v>
      </c>
      <c r="B240" t="s">
        <v>548</v>
      </c>
      <c r="C240" t="s">
        <v>509</v>
      </c>
      <c r="D240" t="s">
        <v>476</v>
      </c>
      <c r="E240" t="s">
        <v>439</v>
      </c>
      <c r="F240" t="s">
        <v>440</v>
      </c>
      <c r="G240" t="s">
        <v>449</v>
      </c>
      <c r="H240" t="s">
        <v>452</v>
      </c>
      <c r="I240" t="s">
        <v>552</v>
      </c>
      <c r="J240" t="s">
        <v>452</v>
      </c>
      <c r="K240" t="s">
        <v>439</v>
      </c>
      <c r="L240" t="s">
        <v>460</v>
      </c>
      <c r="M240" t="s">
        <v>510</v>
      </c>
      <c r="N240" t="s">
        <v>478</v>
      </c>
      <c r="O240" t="s">
        <v>463</v>
      </c>
      <c r="P240" t="s">
        <v>440</v>
      </c>
      <c r="Q240" t="s">
        <v>449</v>
      </c>
      <c r="R240" t="b">
        <v>1</v>
      </c>
      <c r="S240" t="s">
        <v>447</v>
      </c>
      <c r="T240" t="s">
        <v>464</v>
      </c>
    </row>
    <row r="241" spans="1:20" x14ac:dyDescent="0.25">
      <c r="A241" t="s">
        <v>551</v>
      </c>
      <c r="B241" t="s">
        <v>548</v>
      </c>
      <c r="C241" t="s">
        <v>513</v>
      </c>
      <c r="D241" t="s">
        <v>506</v>
      </c>
      <c r="E241" t="s">
        <v>439</v>
      </c>
      <c r="F241" t="s">
        <v>440</v>
      </c>
      <c r="G241" t="s">
        <v>449</v>
      </c>
      <c r="H241" t="s">
        <v>452</v>
      </c>
      <c r="I241" t="s">
        <v>552</v>
      </c>
      <c r="J241" t="s">
        <v>452</v>
      </c>
      <c r="K241" t="s">
        <v>439</v>
      </c>
      <c r="L241" t="s">
        <v>460</v>
      </c>
      <c r="M241" t="s">
        <v>514</v>
      </c>
      <c r="N241" t="s">
        <v>508</v>
      </c>
      <c r="O241" t="s">
        <v>463</v>
      </c>
      <c r="P241" t="s">
        <v>440</v>
      </c>
      <c r="Q241" t="s">
        <v>449</v>
      </c>
      <c r="R241" t="b">
        <v>1</v>
      </c>
      <c r="S241" t="s">
        <v>447</v>
      </c>
      <c r="T241" t="s">
        <v>464</v>
      </c>
    </row>
    <row r="242" spans="1:20" x14ac:dyDescent="0.25">
      <c r="A242" t="s">
        <v>551</v>
      </c>
      <c r="B242" t="s">
        <v>548</v>
      </c>
      <c r="C242" t="s">
        <v>513</v>
      </c>
      <c r="D242" t="s">
        <v>476</v>
      </c>
      <c r="E242" t="s">
        <v>439</v>
      </c>
      <c r="F242" t="s">
        <v>440</v>
      </c>
      <c r="G242" t="s">
        <v>449</v>
      </c>
      <c r="H242" t="s">
        <v>452</v>
      </c>
      <c r="I242" t="s">
        <v>552</v>
      </c>
      <c r="J242" t="s">
        <v>452</v>
      </c>
      <c r="K242" t="s">
        <v>439</v>
      </c>
      <c r="L242" t="s">
        <v>460</v>
      </c>
      <c r="M242" t="s">
        <v>514</v>
      </c>
      <c r="N242" t="s">
        <v>478</v>
      </c>
      <c r="O242" t="s">
        <v>463</v>
      </c>
      <c r="P242" t="s">
        <v>440</v>
      </c>
      <c r="Q242" t="s">
        <v>449</v>
      </c>
      <c r="R242" t="b">
        <v>1</v>
      </c>
      <c r="S242" t="s">
        <v>447</v>
      </c>
      <c r="T242" t="s">
        <v>464</v>
      </c>
    </row>
    <row r="243" spans="1:20" x14ac:dyDescent="0.25">
      <c r="A243" t="s">
        <v>551</v>
      </c>
      <c r="B243" t="s">
        <v>548</v>
      </c>
      <c r="C243" t="s">
        <v>503</v>
      </c>
      <c r="D243" t="s">
        <v>506</v>
      </c>
      <c r="E243" t="s">
        <v>439</v>
      </c>
      <c r="F243" t="s">
        <v>440</v>
      </c>
      <c r="G243" t="s">
        <v>449</v>
      </c>
      <c r="H243" t="s">
        <v>452</v>
      </c>
      <c r="I243" t="s">
        <v>552</v>
      </c>
      <c r="J243" t="s">
        <v>452</v>
      </c>
      <c r="K243" t="s">
        <v>439</v>
      </c>
      <c r="L243" t="s">
        <v>460</v>
      </c>
      <c r="M243" t="s">
        <v>504</v>
      </c>
      <c r="N243" t="s">
        <v>508</v>
      </c>
      <c r="O243" t="s">
        <v>463</v>
      </c>
      <c r="P243" t="s">
        <v>440</v>
      </c>
      <c r="Q243" t="s">
        <v>449</v>
      </c>
      <c r="R243" t="b">
        <v>1</v>
      </c>
      <c r="S243" t="s">
        <v>447</v>
      </c>
      <c r="T243" t="s">
        <v>464</v>
      </c>
    </row>
    <row r="244" spans="1:20" x14ac:dyDescent="0.25">
      <c r="A244" t="s">
        <v>551</v>
      </c>
      <c r="B244" t="s">
        <v>548</v>
      </c>
      <c r="C244" t="s">
        <v>503</v>
      </c>
      <c r="D244" t="s">
        <v>476</v>
      </c>
      <c r="E244" t="s">
        <v>439</v>
      </c>
      <c r="F244" t="s">
        <v>440</v>
      </c>
      <c r="G244" t="s">
        <v>449</v>
      </c>
      <c r="H244" t="s">
        <v>452</v>
      </c>
      <c r="I244" t="s">
        <v>552</v>
      </c>
      <c r="J244" t="s">
        <v>452</v>
      </c>
      <c r="K244" t="s">
        <v>439</v>
      </c>
      <c r="L244" t="s">
        <v>460</v>
      </c>
      <c r="M244" t="s">
        <v>504</v>
      </c>
      <c r="N244" t="s">
        <v>478</v>
      </c>
      <c r="O244" t="s">
        <v>463</v>
      </c>
      <c r="P244" t="s">
        <v>440</v>
      </c>
      <c r="Q244" t="s">
        <v>449</v>
      </c>
      <c r="R244" t="b">
        <v>1</v>
      </c>
      <c r="S244" t="s">
        <v>447</v>
      </c>
      <c r="T244" t="s">
        <v>464</v>
      </c>
    </row>
    <row r="245" spans="1:20" x14ac:dyDescent="0.25">
      <c r="A245" t="s">
        <v>551</v>
      </c>
      <c r="B245" t="s">
        <v>548</v>
      </c>
      <c r="C245" t="s">
        <v>511</v>
      </c>
      <c r="D245" t="s">
        <v>506</v>
      </c>
      <c r="E245" t="s">
        <v>439</v>
      </c>
      <c r="F245" t="s">
        <v>440</v>
      </c>
      <c r="G245" t="s">
        <v>449</v>
      </c>
      <c r="H245" t="s">
        <v>452</v>
      </c>
      <c r="I245" t="s">
        <v>552</v>
      </c>
      <c r="J245" t="s">
        <v>452</v>
      </c>
      <c r="K245" t="s">
        <v>439</v>
      </c>
      <c r="L245" t="s">
        <v>460</v>
      </c>
      <c r="M245" t="s">
        <v>512</v>
      </c>
      <c r="N245" t="s">
        <v>508</v>
      </c>
      <c r="O245" t="s">
        <v>463</v>
      </c>
      <c r="P245" t="s">
        <v>440</v>
      </c>
      <c r="Q245" t="s">
        <v>449</v>
      </c>
      <c r="R245" t="b">
        <v>1</v>
      </c>
      <c r="S245" t="s">
        <v>447</v>
      </c>
      <c r="T245" t="s">
        <v>464</v>
      </c>
    </row>
    <row r="246" spans="1:20" x14ac:dyDescent="0.25">
      <c r="A246" t="s">
        <v>551</v>
      </c>
      <c r="B246" t="s">
        <v>548</v>
      </c>
      <c r="C246" t="s">
        <v>511</v>
      </c>
      <c r="D246" t="s">
        <v>476</v>
      </c>
      <c r="E246" t="s">
        <v>439</v>
      </c>
      <c r="F246" t="s">
        <v>440</v>
      </c>
      <c r="G246" t="s">
        <v>449</v>
      </c>
      <c r="H246" t="s">
        <v>452</v>
      </c>
      <c r="I246" t="s">
        <v>552</v>
      </c>
      <c r="J246" t="s">
        <v>452</v>
      </c>
      <c r="K246" t="s">
        <v>439</v>
      </c>
      <c r="L246" t="s">
        <v>460</v>
      </c>
      <c r="M246" t="s">
        <v>512</v>
      </c>
      <c r="N246" t="s">
        <v>478</v>
      </c>
      <c r="O246" t="s">
        <v>463</v>
      </c>
      <c r="P246" t="s">
        <v>440</v>
      </c>
      <c r="Q246" t="s">
        <v>449</v>
      </c>
      <c r="R246" t="b">
        <v>1</v>
      </c>
      <c r="S246" t="s">
        <v>447</v>
      </c>
      <c r="T246" t="s">
        <v>464</v>
      </c>
    </row>
    <row r="247" spans="1:20" x14ac:dyDescent="0.25">
      <c r="A247" t="s">
        <v>551</v>
      </c>
      <c r="B247" t="s">
        <v>548</v>
      </c>
      <c r="C247" t="s">
        <v>505</v>
      </c>
      <c r="D247" t="s">
        <v>506</v>
      </c>
      <c r="E247" t="s">
        <v>439</v>
      </c>
      <c r="F247" t="s">
        <v>440</v>
      </c>
      <c r="G247" t="s">
        <v>449</v>
      </c>
      <c r="H247" t="s">
        <v>452</v>
      </c>
      <c r="I247" t="s">
        <v>552</v>
      </c>
      <c r="J247" t="s">
        <v>452</v>
      </c>
      <c r="K247" t="s">
        <v>439</v>
      </c>
      <c r="L247" t="s">
        <v>460</v>
      </c>
      <c r="M247" t="s">
        <v>507</v>
      </c>
      <c r="N247" t="s">
        <v>508</v>
      </c>
      <c r="O247" t="s">
        <v>463</v>
      </c>
      <c r="P247" t="s">
        <v>440</v>
      </c>
      <c r="Q247" t="s">
        <v>449</v>
      </c>
      <c r="R247" t="b">
        <v>1</v>
      </c>
      <c r="S247" t="s">
        <v>447</v>
      </c>
      <c r="T247" t="s">
        <v>464</v>
      </c>
    </row>
    <row r="248" spans="1:20" x14ac:dyDescent="0.25">
      <c r="A248" t="s">
        <v>551</v>
      </c>
      <c r="B248" t="s">
        <v>548</v>
      </c>
      <c r="C248" t="s">
        <v>505</v>
      </c>
      <c r="D248" t="s">
        <v>476</v>
      </c>
      <c r="E248" t="s">
        <v>439</v>
      </c>
      <c r="F248" t="s">
        <v>440</v>
      </c>
      <c r="G248" t="s">
        <v>449</v>
      </c>
      <c r="H248" t="s">
        <v>452</v>
      </c>
      <c r="I248" t="s">
        <v>552</v>
      </c>
      <c r="J248" t="s">
        <v>452</v>
      </c>
      <c r="K248" t="s">
        <v>439</v>
      </c>
      <c r="L248" t="s">
        <v>460</v>
      </c>
      <c r="M248" t="s">
        <v>507</v>
      </c>
      <c r="N248" t="s">
        <v>478</v>
      </c>
      <c r="O248" t="s">
        <v>463</v>
      </c>
      <c r="P248" t="s">
        <v>440</v>
      </c>
      <c r="Q248" t="s">
        <v>449</v>
      </c>
      <c r="R248" t="b">
        <v>1</v>
      </c>
      <c r="S248" t="s">
        <v>447</v>
      </c>
      <c r="T248" t="s">
        <v>464</v>
      </c>
    </row>
    <row r="249" spans="1:20" x14ac:dyDescent="0.25">
      <c r="A249" t="s">
        <v>551</v>
      </c>
      <c r="B249" t="s">
        <v>548</v>
      </c>
      <c r="C249" t="s">
        <v>431</v>
      </c>
      <c r="D249" t="s">
        <v>506</v>
      </c>
      <c r="E249" t="s">
        <v>441</v>
      </c>
      <c r="F249" t="s">
        <v>440</v>
      </c>
      <c r="G249" t="s">
        <v>449</v>
      </c>
      <c r="H249" t="s">
        <v>452</v>
      </c>
      <c r="I249" t="s">
        <v>552</v>
      </c>
      <c r="J249" t="s">
        <v>452</v>
      </c>
      <c r="K249" t="s">
        <v>441</v>
      </c>
      <c r="L249" t="s">
        <v>460</v>
      </c>
      <c r="M249" t="s">
        <v>438</v>
      </c>
      <c r="N249" t="s">
        <v>508</v>
      </c>
      <c r="O249" t="s">
        <v>515</v>
      </c>
      <c r="P249" t="s">
        <v>440</v>
      </c>
      <c r="Q249" t="s">
        <v>449</v>
      </c>
      <c r="R249" t="b">
        <v>1</v>
      </c>
      <c r="S249" t="s">
        <v>447</v>
      </c>
      <c r="T249" t="s">
        <v>464</v>
      </c>
    </row>
    <row r="250" spans="1:20" x14ac:dyDescent="0.25">
      <c r="A250" t="s">
        <v>551</v>
      </c>
      <c r="B250" t="s">
        <v>548</v>
      </c>
      <c r="C250" t="s">
        <v>431</v>
      </c>
      <c r="D250" t="s">
        <v>479</v>
      </c>
      <c r="E250" t="s">
        <v>441</v>
      </c>
      <c r="F250" t="s">
        <v>440</v>
      </c>
      <c r="G250" t="s">
        <v>449</v>
      </c>
      <c r="H250" t="s">
        <v>452</v>
      </c>
      <c r="I250" t="s">
        <v>552</v>
      </c>
      <c r="J250" t="s">
        <v>452</v>
      </c>
      <c r="K250" t="s">
        <v>441</v>
      </c>
      <c r="L250" t="s">
        <v>460</v>
      </c>
      <c r="M250" t="s">
        <v>438</v>
      </c>
      <c r="N250" t="s">
        <v>480</v>
      </c>
      <c r="O250" t="s">
        <v>515</v>
      </c>
      <c r="P250" t="s">
        <v>440</v>
      </c>
      <c r="Q250" t="s">
        <v>449</v>
      </c>
      <c r="R250" t="b">
        <v>1</v>
      </c>
      <c r="S250" t="s">
        <v>447</v>
      </c>
      <c r="T250" t="s">
        <v>464</v>
      </c>
    </row>
    <row r="251" spans="1:20" x14ac:dyDescent="0.25">
      <c r="A251" t="s">
        <v>551</v>
      </c>
      <c r="B251" t="s">
        <v>548</v>
      </c>
      <c r="C251" t="s">
        <v>431</v>
      </c>
      <c r="D251" t="s">
        <v>476</v>
      </c>
      <c r="E251" t="s">
        <v>441</v>
      </c>
      <c r="F251" t="s">
        <v>440</v>
      </c>
      <c r="G251" t="s">
        <v>449</v>
      </c>
      <c r="H251" t="s">
        <v>452</v>
      </c>
      <c r="I251" t="s">
        <v>552</v>
      </c>
      <c r="J251" t="s">
        <v>452</v>
      </c>
      <c r="K251" t="s">
        <v>441</v>
      </c>
      <c r="L251" t="s">
        <v>460</v>
      </c>
      <c r="M251" t="s">
        <v>438</v>
      </c>
      <c r="N251" t="s">
        <v>478</v>
      </c>
      <c r="O251" t="s">
        <v>515</v>
      </c>
      <c r="P251" t="s">
        <v>440</v>
      </c>
      <c r="Q251" t="s">
        <v>449</v>
      </c>
      <c r="R251" t="b">
        <v>1</v>
      </c>
      <c r="S251" t="s">
        <v>447</v>
      </c>
      <c r="T251" t="s">
        <v>464</v>
      </c>
    </row>
    <row r="252" spans="1:20" x14ac:dyDescent="0.25">
      <c r="A252" t="s">
        <v>551</v>
      </c>
      <c r="B252" t="s">
        <v>548</v>
      </c>
      <c r="C252" t="s">
        <v>524</v>
      </c>
      <c r="D252" t="s">
        <v>431</v>
      </c>
      <c r="E252" t="s">
        <v>488</v>
      </c>
      <c r="F252" t="s">
        <v>440</v>
      </c>
      <c r="G252" t="s">
        <v>525</v>
      </c>
      <c r="H252" t="s">
        <v>452</v>
      </c>
      <c r="I252" t="s">
        <v>552</v>
      </c>
      <c r="J252" t="s">
        <v>452</v>
      </c>
      <c r="K252" t="s">
        <v>488</v>
      </c>
      <c r="L252" t="s">
        <v>431</v>
      </c>
      <c r="M252" t="s">
        <v>526</v>
      </c>
      <c r="N252" t="s">
        <v>438</v>
      </c>
      <c r="O252" t="s">
        <v>468</v>
      </c>
      <c r="P252" t="s">
        <v>440</v>
      </c>
      <c r="Q252" t="s">
        <v>525</v>
      </c>
      <c r="R252" t="b">
        <v>1</v>
      </c>
      <c r="S252" t="s">
        <v>447</v>
      </c>
      <c r="T252" t="s">
        <v>437</v>
      </c>
    </row>
    <row r="253" spans="1:20" x14ac:dyDescent="0.25">
      <c r="A253" t="s">
        <v>551</v>
      </c>
      <c r="B253" t="s">
        <v>548</v>
      </c>
      <c r="C253" t="s">
        <v>524</v>
      </c>
      <c r="D253" t="s">
        <v>431</v>
      </c>
      <c r="E253" t="s">
        <v>488</v>
      </c>
      <c r="F253" t="s">
        <v>440</v>
      </c>
      <c r="G253" t="s">
        <v>527</v>
      </c>
      <c r="H253" t="s">
        <v>452</v>
      </c>
      <c r="I253" t="s">
        <v>552</v>
      </c>
      <c r="J253" t="s">
        <v>452</v>
      </c>
      <c r="K253" t="s">
        <v>488</v>
      </c>
      <c r="L253" t="s">
        <v>431</v>
      </c>
      <c r="M253" t="s">
        <v>526</v>
      </c>
      <c r="N253" t="s">
        <v>438</v>
      </c>
      <c r="O253" t="s">
        <v>468</v>
      </c>
      <c r="P253" t="s">
        <v>440</v>
      </c>
      <c r="Q253" t="s">
        <v>527</v>
      </c>
      <c r="R253" t="b">
        <v>1</v>
      </c>
      <c r="S253" t="s">
        <v>447</v>
      </c>
      <c r="T253" t="s">
        <v>437</v>
      </c>
    </row>
    <row r="254" spans="1:20" x14ac:dyDescent="0.25">
      <c r="A254" t="s">
        <v>551</v>
      </c>
      <c r="B254" t="s">
        <v>548</v>
      </c>
      <c r="C254" t="s">
        <v>456</v>
      </c>
      <c r="D254" t="s">
        <v>457</v>
      </c>
      <c r="E254" t="s">
        <v>458</v>
      </c>
      <c r="F254" t="s">
        <v>440</v>
      </c>
      <c r="G254" t="s">
        <v>459</v>
      </c>
      <c r="H254" t="s">
        <v>452</v>
      </c>
      <c r="I254" t="s">
        <v>552</v>
      </c>
      <c r="J254" t="s">
        <v>452</v>
      </c>
      <c r="K254" t="s">
        <v>458</v>
      </c>
      <c r="L254" t="s">
        <v>460</v>
      </c>
      <c r="M254" t="s">
        <v>461</v>
      </c>
      <c r="N254" t="s">
        <v>462</v>
      </c>
      <c r="O254" t="s">
        <v>463</v>
      </c>
      <c r="P254" t="s">
        <v>440</v>
      </c>
      <c r="Q254" t="s">
        <v>459</v>
      </c>
      <c r="R254" t="b">
        <v>1</v>
      </c>
      <c r="S254" t="s">
        <v>447</v>
      </c>
      <c r="T254" t="s">
        <v>464</v>
      </c>
    </row>
    <row r="255" spans="1:20" x14ac:dyDescent="0.25">
      <c r="A255" t="s">
        <v>551</v>
      </c>
      <c r="B255" t="s">
        <v>548</v>
      </c>
      <c r="C255" t="s">
        <v>456</v>
      </c>
      <c r="D255" t="s">
        <v>457</v>
      </c>
      <c r="E255" t="s">
        <v>458</v>
      </c>
      <c r="F255" t="s">
        <v>440</v>
      </c>
      <c r="G255" t="s">
        <v>485</v>
      </c>
      <c r="H255" t="s">
        <v>452</v>
      </c>
      <c r="I255" t="s">
        <v>552</v>
      </c>
      <c r="J255" t="s">
        <v>452</v>
      </c>
      <c r="K255" t="s">
        <v>458</v>
      </c>
      <c r="L255" t="s">
        <v>460</v>
      </c>
      <c r="M255" t="s">
        <v>461</v>
      </c>
      <c r="N255" t="s">
        <v>462</v>
      </c>
      <c r="O255" t="s">
        <v>463</v>
      </c>
      <c r="P255" t="s">
        <v>440</v>
      </c>
      <c r="Q255" t="s">
        <v>485</v>
      </c>
      <c r="R255" t="b">
        <v>1</v>
      </c>
      <c r="S255" t="s">
        <v>447</v>
      </c>
      <c r="T255" t="s">
        <v>464</v>
      </c>
    </row>
    <row r="256" spans="1:20" x14ac:dyDescent="0.25">
      <c r="A256" t="s">
        <v>551</v>
      </c>
      <c r="B256" t="s">
        <v>548</v>
      </c>
      <c r="C256" t="s">
        <v>475</v>
      </c>
      <c r="D256" t="s">
        <v>457</v>
      </c>
      <c r="E256" t="s">
        <v>439</v>
      </c>
      <c r="F256" t="s">
        <v>440</v>
      </c>
      <c r="G256" t="s">
        <v>442</v>
      </c>
      <c r="H256" t="s">
        <v>452</v>
      </c>
      <c r="I256" t="s">
        <v>552</v>
      </c>
      <c r="J256" t="s">
        <v>452</v>
      </c>
      <c r="K256" t="s">
        <v>439</v>
      </c>
      <c r="L256" t="s">
        <v>460</v>
      </c>
      <c r="M256" t="s">
        <v>477</v>
      </c>
      <c r="N256" t="s">
        <v>462</v>
      </c>
      <c r="O256" t="s">
        <v>463</v>
      </c>
      <c r="P256" t="s">
        <v>440</v>
      </c>
      <c r="Q256" t="s">
        <v>442</v>
      </c>
      <c r="R256" t="b">
        <v>1</v>
      </c>
      <c r="S256" t="s">
        <v>447</v>
      </c>
      <c r="T256" t="s">
        <v>464</v>
      </c>
    </row>
    <row r="257" spans="1:20" x14ac:dyDescent="0.25">
      <c r="A257" t="s">
        <v>551</v>
      </c>
      <c r="B257" t="s">
        <v>548</v>
      </c>
      <c r="C257" t="s">
        <v>475</v>
      </c>
      <c r="D257" t="s">
        <v>479</v>
      </c>
      <c r="E257" t="s">
        <v>439</v>
      </c>
      <c r="F257" t="s">
        <v>440</v>
      </c>
      <c r="G257" t="s">
        <v>442</v>
      </c>
      <c r="H257" t="s">
        <v>452</v>
      </c>
      <c r="I257" t="s">
        <v>552</v>
      </c>
      <c r="J257" t="s">
        <v>452</v>
      </c>
      <c r="K257" t="s">
        <v>439</v>
      </c>
      <c r="L257" t="s">
        <v>460</v>
      </c>
      <c r="M257" t="s">
        <v>477</v>
      </c>
      <c r="N257" t="s">
        <v>480</v>
      </c>
      <c r="O257" t="s">
        <v>463</v>
      </c>
      <c r="P257" t="s">
        <v>440</v>
      </c>
      <c r="Q257" t="s">
        <v>442</v>
      </c>
      <c r="R257" t="b">
        <v>1</v>
      </c>
      <c r="S257" t="s">
        <v>447</v>
      </c>
      <c r="T257" t="s">
        <v>464</v>
      </c>
    </row>
    <row r="258" spans="1:20" x14ac:dyDescent="0.25">
      <c r="A258" t="s">
        <v>551</v>
      </c>
      <c r="B258" t="s">
        <v>548</v>
      </c>
      <c r="C258" t="s">
        <v>475</v>
      </c>
      <c r="D258" t="s">
        <v>476</v>
      </c>
      <c r="E258" t="s">
        <v>439</v>
      </c>
      <c r="F258" t="s">
        <v>440</v>
      </c>
      <c r="G258" t="s">
        <v>442</v>
      </c>
      <c r="H258" t="s">
        <v>452</v>
      </c>
      <c r="I258" t="s">
        <v>552</v>
      </c>
      <c r="J258" t="s">
        <v>452</v>
      </c>
      <c r="K258" t="s">
        <v>439</v>
      </c>
      <c r="L258" t="s">
        <v>460</v>
      </c>
      <c r="M258" t="s">
        <v>477</v>
      </c>
      <c r="N258" t="s">
        <v>478</v>
      </c>
      <c r="O258" t="s">
        <v>463</v>
      </c>
      <c r="P258" t="s">
        <v>440</v>
      </c>
      <c r="Q258" t="s">
        <v>442</v>
      </c>
      <c r="R258" t="b">
        <v>1</v>
      </c>
      <c r="S258" t="s">
        <v>447</v>
      </c>
      <c r="T258" t="s">
        <v>464</v>
      </c>
    </row>
    <row r="259" spans="1:20" x14ac:dyDescent="0.25">
      <c r="A259" t="s">
        <v>551</v>
      </c>
      <c r="B259" t="s">
        <v>548</v>
      </c>
      <c r="C259" t="s">
        <v>493</v>
      </c>
      <c r="D259" t="s">
        <v>457</v>
      </c>
      <c r="E259" t="s">
        <v>491</v>
      </c>
      <c r="F259" t="s">
        <v>440</v>
      </c>
      <c r="G259" t="s">
        <v>485</v>
      </c>
      <c r="H259" t="s">
        <v>452</v>
      </c>
      <c r="I259" t="s">
        <v>552</v>
      </c>
      <c r="J259" t="s">
        <v>452</v>
      </c>
      <c r="K259" t="s">
        <v>491</v>
      </c>
      <c r="L259" t="s">
        <v>460</v>
      </c>
      <c r="M259" t="s">
        <v>494</v>
      </c>
      <c r="N259" t="s">
        <v>462</v>
      </c>
      <c r="O259" t="s">
        <v>463</v>
      </c>
      <c r="P259" t="s">
        <v>440</v>
      </c>
      <c r="Q259" t="s">
        <v>485</v>
      </c>
      <c r="R259" t="b">
        <v>1</v>
      </c>
      <c r="S259" t="s">
        <v>447</v>
      </c>
      <c r="T259" t="s">
        <v>464</v>
      </c>
    </row>
    <row r="260" spans="1:20" x14ac:dyDescent="0.25">
      <c r="A260" t="s">
        <v>551</v>
      </c>
      <c r="B260" t="s">
        <v>548</v>
      </c>
      <c r="C260" t="s">
        <v>490</v>
      </c>
      <c r="D260" t="s">
        <v>457</v>
      </c>
      <c r="E260" t="s">
        <v>491</v>
      </c>
      <c r="F260" t="s">
        <v>440</v>
      </c>
      <c r="G260" t="s">
        <v>485</v>
      </c>
      <c r="H260" t="s">
        <v>452</v>
      </c>
      <c r="I260" t="s">
        <v>552</v>
      </c>
      <c r="J260" t="s">
        <v>452</v>
      </c>
      <c r="K260" t="s">
        <v>491</v>
      </c>
      <c r="L260" t="s">
        <v>460</v>
      </c>
      <c r="M260" t="s">
        <v>492</v>
      </c>
      <c r="N260" t="s">
        <v>462</v>
      </c>
      <c r="O260" t="s">
        <v>463</v>
      </c>
      <c r="P260" t="s">
        <v>440</v>
      </c>
      <c r="Q260" t="s">
        <v>485</v>
      </c>
      <c r="R260" t="b">
        <v>1</v>
      </c>
      <c r="S260" t="s">
        <v>447</v>
      </c>
      <c r="T260" t="s">
        <v>464</v>
      </c>
    </row>
    <row r="261" spans="1:20" x14ac:dyDescent="0.25">
      <c r="A261" t="s">
        <v>551</v>
      </c>
      <c r="B261" t="s">
        <v>548</v>
      </c>
      <c r="C261" t="s">
        <v>487</v>
      </c>
      <c r="D261" t="s">
        <v>431</v>
      </c>
      <c r="E261" t="s">
        <v>488</v>
      </c>
      <c r="F261" t="s">
        <v>440</v>
      </c>
      <c r="G261" t="s">
        <v>485</v>
      </c>
      <c r="H261" t="s">
        <v>452</v>
      </c>
      <c r="I261" t="s">
        <v>552</v>
      </c>
      <c r="J261" t="s">
        <v>452</v>
      </c>
      <c r="K261" t="s">
        <v>488</v>
      </c>
      <c r="L261" t="s">
        <v>431</v>
      </c>
      <c r="M261" t="s">
        <v>489</v>
      </c>
      <c r="N261" t="s">
        <v>438</v>
      </c>
      <c r="O261" t="s">
        <v>468</v>
      </c>
      <c r="P261" t="s">
        <v>440</v>
      </c>
      <c r="Q261" t="s">
        <v>485</v>
      </c>
      <c r="R261" t="b">
        <v>1</v>
      </c>
      <c r="S261" t="s">
        <v>447</v>
      </c>
      <c r="T261" t="s">
        <v>437</v>
      </c>
    </row>
    <row r="262" spans="1:20" x14ac:dyDescent="0.25">
      <c r="A262" t="s">
        <v>551</v>
      </c>
      <c r="B262" t="s">
        <v>548</v>
      </c>
      <c r="C262" t="s">
        <v>483</v>
      </c>
      <c r="D262" t="s">
        <v>431</v>
      </c>
      <c r="E262" t="s">
        <v>484</v>
      </c>
      <c r="F262" t="s">
        <v>440</v>
      </c>
      <c r="G262" t="s">
        <v>485</v>
      </c>
      <c r="H262" t="s">
        <v>452</v>
      </c>
      <c r="I262" t="s">
        <v>552</v>
      </c>
      <c r="J262" t="s">
        <v>452</v>
      </c>
      <c r="K262" t="s">
        <v>484</v>
      </c>
      <c r="L262" t="s">
        <v>431</v>
      </c>
      <c r="M262" s="3" t="s">
        <v>486</v>
      </c>
      <c r="N262" t="s">
        <v>438</v>
      </c>
      <c r="O262" t="s">
        <v>468</v>
      </c>
      <c r="P262" t="s">
        <v>440</v>
      </c>
      <c r="Q262" t="s">
        <v>485</v>
      </c>
      <c r="R262" t="b">
        <v>1</v>
      </c>
      <c r="S262" t="s">
        <v>447</v>
      </c>
      <c r="T262" t="s">
        <v>437</v>
      </c>
    </row>
    <row r="263" spans="1:20" x14ac:dyDescent="0.25">
      <c r="A263" t="s">
        <v>551</v>
      </c>
      <c r="B263" t="s">
        <v>548</v>
      </c>
      <c r="C263" t="s">
        <v>431</v>
      </c>
      <c r="D263" t="s">
        <v>431</v>
      </c>
      <c r="E263" t="s">
        <v>444</v>
      </c>
      <c r="F263" t="s">
        <v>440</v>
      </c>
      <c r="G263" t="s">
        <v>453</v>
      </c>
      <c r="H263" t="s">
        <v>452</v>
      </c>
      <c r="I263" t="s">
        <v>552</v>
      </c>
      <c r="J263" t="s">
        <v>452</v>
      </c>
      <c r="K263" t="s">
        <v>444</v>
      </c>
      <c r="L263" t="s">
        <v>431</v>
      </c>
      <c r="M263" t="s">
        <v>438</v>
      </c>
      <c r="N263" t="s">
        <v>438</v>
      </c>
      <c r="O263" t="s">
        <v>437</v>
      </c>
      <c r="P263" t="s">
        <v>440</v>
      </c>
      <c r="Q263" t="s">
        <v>453</v>
      </c>
      <c r="R263" t="b">
        <v>1</v>
      </c>
      <c r="S263" t="s">
        <v>447</v>
      </c>
      <c r="T263" t="s">
        <v>437</v>
      </c>
    </row>
    <row r="264" spans="1:20" x14ac:dyDescent="0.25">
      <c r="A264" t="s">
        <v>551</v>
      </c>
      <c r="B264" t="s">
        <v>548</v>
      </c>
      <c r="C264" t="s">
        <v>431</v>
      </c>
      <c r="D264" t="s">
        <v>431</v>
      </c>
      <c r="E264" t="s">
        <v>448</v>
      </c>
      <c r="F264" t="s">
        <v>440</v>
      </c>
      <c r="G264" t="s">
        <v>449</v>
      </c>
      <c r="H264" t="s">
        <v>452</v>
      </c>
      <c r="I264" t="s">
        <v>552</v>
      </c>
      <c r="J264" t="s">
        <v>452</v>
      </c>
      <c r="K264" t="s">
        <v>448</v>
      </c>
      <c r="L264" t="s">
        <v>431</v>
      </c>
      <c r="M264" t="s">
        <v>438</v>
      </c>
      <c r="N264" t="s">
        <v>438</v>
      </c>
      <c r="O264" t="s">
        <v>437</v>
      </c>
      <c r="P264" t="s">
        <v>440</v>
      </c>
      <c r="Q264" t="s">
        <v>449</v>
      </c>
      <c r="R264" t="b">
        <v>1</v>
      </c>
      <c r="S264" t="s">
        <v>447</v>
      </c>
      <c r="T264" t="s">
        <v>437</v>
      </c>
    </row>
    <row r="265" spans="1:20" x14ac:dyDescent="0.25">
      <c r="A265" t="s">
        <v>551</v>
      </c>
      <c r="B265" t="s">
        <v>548</v>
      </c>
      <c r="C265" t="s">
        <v>431</v>
      </c>
      <c r="D265" t="s">
        <v>431</v>
      </c>
      <c r="E265" t="s">
        <v>446</v>
      </c>
      <c r="F265" t="s">
        <v>440</v>
      </c>
      <c r="G265" t="s">
        <v>435</v>
      </c>
      <c r="H265" t="s">
        <v>452</v>
      </c>
      <c r="I265" t="s">
        <v>552</v>
      </c>
      <c r="J265" t="s">
        <v>452</v>
      </c>
      <c r="K265" t="s">
        <v>446</v>
      </c>
      <c r="L265" t="s">
        <v>431</v>
      </c>
      <c r="M265" t="s">
        <v>438</v>
      </c>
      <c r="N265" t="s">
        <v>438</v>
      </c>
      <c r="O265" t="s">
        <v>437</v>
      </c>
      <c r="P265" t="s">
        <v>440</v>
      </c>
      <c r="Q265" t="s">
        <v>435</v>
      </c>
      <c r="R265" t="b">
        <v>1</v>
      </c>
      <c r="S265" t="s">
        <v>447</v>
      </c>
      <c r="T265" t="s">
        <v>437</v>
      </c>
    </row>
    <row r="266" spans="1:20" x14ac:dyDescent="0.25">
      <c r="A266" t="s">
        <v>553</v>
      </c>
      <c r="B266" t="s">
        <v>548</v>
      </c>
      <c r="C266" t="s">
        <v>431</v>
      </c>
      <c r="D266" t="s">
        <v>431</v>
      </c>
      <c r="E266" t="s">
        <v>444</v>
      </c>
      <c r="F266" t="s">
        <v>440</v>
      </c>
      <c r="G266" t="s">
        <v>442</v>
      </c>
      <c r="H266" t="s">
        <v>452</v>
      </c>
      <c r="I266" t="s">
        <v>554</v>
      </c>
      <c r="J266" t="s">
        <v>452</v>
      </c>
      <c r="K266" t="s">
        <v>444</v>
      </c>
      <c r="L266" t="s">
        <v>431</v>
      </c>
      <c r="M266" t="s">
        <v>438</v>
      </c>
      <c r="N266" t="s">
        <v>438</v>
      </c>
      <c r="O266" t="s">
        <v>437</v>
      </c>
      <c r="P266" t="s">
        <v>440</v>
      </c>
      <c r="Q266" t="s">
        <v>442</v>
      </c>
      <c r="R266" t="b">
        <v>0</v>
      </c>
      <c r="S266" t="s">
        <v>447</v>
      </c>
      <c r="T266" t="s">
        <v>437</v>
      </c>
    </row>
    <row r="267" spans="1:20" x14ac:dyDescent="0.25">
      <c r="A267" t="s">
        <v>553</v>
      </c>
      <c r="B267" t="s">
        <v>548</v>
      </c>
      <c r="C267" t="s">
        <v>431</v>
      </c>
      <c r="D267" t="s">
        <v>431</v>
      </c>
      <c r="E267" t="s">
        <v>444</v>
      </c>
      <c r="F267" t="s">
        <v>440</v>
      </c>
      <c r="G267" t="s">
        <v>445</v>
      </c>
      <c r="H267" t="s">
        <v>452</v>
      </c>
      <c r="I267" t="s">
        <v>554</v>
      </c>
      <c r="J267" t="s">
        <v>452</v>
      </c>
      <c r="K267" t="s">
        <v>444</v>
      </c>
      <c r="L267" t="s">
        <v>431</v>
      </c>
      <c r="M267" t="s">
        <v>438</v>
      </c>
      <c r="N267" t="s">
        <v>438</v>
      </c>
      <c r="O267" t="s">
        <v>437</v>
      </c>
      <c r="P267" t="s">
        <v>440</v>
      </c>
      <c r="Q267" t="s">
        <v>445</v>
      </c>
      <c r="R267" t="b">
        <v>0</v>
      </c>
      <c r="S267" t="s">
        <v>447</v>
      </c>
      <c r="T267" t="s">
        <v>437</v>
      </c>
    </row>
    <row r="268" spans="1:20" x14ac:dyDescent="0.25">
      <c r="A268" t="s">
        <v>553</v>
      </c>
      <c r="B268" t="s">
        <v>548</v>
      </c>
      <c r="C268" t="s">
        <v>431</v>
      </c>
      <c r="D268" t="s">
        <v>431</v>
      </c>
      <c r="E268" t="s">
        <v>444</v>
      </c>
      <c r="F268" t="s">
        <v>440</v>
      </c>
      <c r="G268" t="s">
        <v>452</v>
      </c>
      <c r="H268" t="s">
        <v>452</v>
      </c>
      <c r="I268" t="s">
        <v>554</v>
      </c>
      <c r="J268" t="s">
        <v>452</v>
      </c>
      <c r="K268" t="s">
        <v>444</v>
      </c>
      <c r="L268" t="s">
        <v>431</v>
      </c>
      <c r="M268" t="s">
        <v>438</v>
      </c>
      <c r="N268" t="s">
        <v>438</v>
      </c>
      <c r="O268" t="s">
        <v>437</v>
      </c>
      <c r="P268" t="s">
        <v>440</v>
      </c>
      <c r="Q268" t="s">
        <v>452</v>
      </c>
      <c r="R268" t="b">
        <v>0</v>
      </c>
      <c r="S268" t="s">
        <v>447</v>
      </c>
      <c r="T268" t="s">
        <v>437</v>
      </c>
    </row>
    <row r="269" spans="1:20" x14ac:dyDescent="0.25">
      <c r="A269" t="s">
        <v>553</v>
      </c>
      <c r="B269" t="s">
        <v>548</v>
      </c>
      <c r="C269" t="s">
        <v>431</v>
      </c>
      <c r="D269" t="s">
        <v>431</v>
      </c>
      <c r="E269" t="s">
        <v>444</v>
      </c>
      <c r="F269" t="s">
        <v>440</v>
      </c>
      <c r="G269" t="s">
        <v>520</v>
      </c>
      <c r="H269" t="s">
        <v>452</v>
      </c>
      <c r="I269" t="s">
        <v>554</v>
      </c>
      <c r="J269" t="s">
        <v>452</v>
      </c>
      <c r="K269" t="s">
        <v>444</v>
      </c>
      <c r="L269" t="s">
        <v>431</v>
      </c>
      <c r="M269" t="s">
        <v>438</v>
      </c>
      <c r="N269" t="s">
        <v>438</v>
      </c>
      <c r="O269" t="s">
        <v>437</v>
      </c>
      <c r="P269" t="s">
        <v>440</v>
      </c>
      <c r="Q269" t="s">
        <v>520</v>
      </c>
      <c r="R269" t="b">
        <v>0</v>
      </c>
      <c r="S269" t="s">
        <v>447</v>
      </c>
      <c r="T269" t="s">
        <v>437</v>
      </c>
    </row>
    <row r="270" spans="1:20" x14ac:dyDescent="0.25">
      <c r="A270" t="s">
        <v>553</v>
      </c>
      <c r="B270" t="s">
        <v>548</v>
      </c>
      <c r="C270" t="s">
        <v>431</v>
      </c>
      <c r="D270" t="s">
        <v>431</v>
      </c>
      <c r="E270" t="s">
        <v>444</v>
      </c>
      <c r="F270" t="s">
        <v>440</v>
      </c>
      <c r="G270" t="s">
        <v>453</v>
      </c>
      <c r="H270" t="s">
        <v>452</v>
      </c>
      <c r="I270" t="s">
        <v>554</v>
      </c>
      <c r="J270" t="s">
        <v>452</v>
      </c>
      <c r="K270" t="s">
        <v>444</v>
      </c>
      <c r="L270" t="s">
        <v>431</v>
      </c>
      <c r="M270" t="s">
        <v>438</v>
      </c>
      <c r="N270" t="s">
        <v>438</v>
      </c>
      <c r="O270" t="s">
        <v>437</v>
      </c>
      <c r="P270" t="s">
        <v>440</v>
      </c>
      <c r="Q270" t="s">
        <v>453</v>
      </c>
      <c r="R270" t="b">
        <v>0</v>
      </c>
      <c r="S270" t="s">
        <v>447</v>
      </c>
      <c r="T270" t="s">
        <v>437</v>
      </c>
    </row>
    <row r="271" spans="1:20" x14ac:dyDescent="0.25">
      <c r="A271" t="s">
        <v>553</v>
      </c>
      <c r="B271" t="s">
        <v>548</v>
      </c>
      <c r="C271" t="s">
        <v>431</v>
      </c>
      <c r="D271" t="s">
        <v>431</v>
      </c>
      <c r="E271" t="s">
        <v>444</v>
      </c>
      <c r="F271" t="s">
        <v>440</v>
      </c>
      <c r="G271" t="s">
        <v>525</v>
      </c>
      <c r="H271" t="s">
        <v>452</v>
      </c>
      <c r="I271" t="s">
        <v>554</v>
      </c>
      <c r="J271" t="s">
        <v>452</v>
      </c>
      <c r="K271" t="s">
        <v>444</v>
      </c>
      <c r="L271" t="s">
        <v>431</v>
      </c>
      <c r="M271" t="s">
        <v>438</v>
      </c>
      <c r="N271" t="s">
        <v>438</v>
      </c>
      <c r="O271" t="s">
        <v>437</v>
      </c>
      <c r="P271" t="s">
        <v>440</v>
      </c>
      <c r="Q271" t="s">
        <v>525</v>
      </c>
      <c r="R271" t="b">
        <v>0</v>
      </c>
      <c r="S271" t="s">
        <v>447</v>
      </c>
      <c r="T271" t="s">
        <v>437</v>
      </c>
    </row>
    <row r="272" spans="1:20" x14ac:dyDescent="0.25">
      <c r="A272" t="s">
        <v>553</v>
      </c>
      <c r="B272" t="s">
        <v>548</v>
      </c>
      <c r="C272" t="s">
        <v>431</v>
      </c>
      <c r="D272" t="s">
        <v>431</v>
      </c>
      <c r="E272" t="s">
        <v>444</v>
      </c>
      <c r="F272" t="s">
        <v>440</v>
      </c>
      <c r="G272" t="s">
        <v>527</v>
      </c>
      <c r="H272" t="s">
        <v>452</v>
      </c>
      <c r="I272" t="s">
        <v>554</v>
      </c>
      <c r="J272" t="s">
        <v>452</v>
      </c>
      <c r="K272" t="s">
        <v>444</v>
      </c>
      <c r="L272" t="s">
        <v>431</v>
      </c>
      <c r="M272" t="s">
        <v>438</v>
      </c>
      <c r="N272" t="s">
        <v>438</v>
      </c>
      <c r="O272" t="s">
        <v>437</v>
      </c>
      <c r="P272" t="s">
        <v>440</v>
      </c>
      <c r="Q272" t="s">
        <v>527</v>
      </c>
      <c r="R272" t="b">
        <v>0</v>
      </c>
      <c r="S272" t="s">
        <v>447</v>
      </c>
      <c r="T272" t="s">
        <v>437</v>
      </c>
    </row>
    <row r="273" spans="1:20" x14ac:dyDescent="0.25">
      <c r="A273" t="s">
        <v>555</v>
      </c>
      <c r="B273" t="s">
        <v>548</v>
      </c>
      <c r="C273" t="s">
        <v>431</v>
      </c>
      <c r="D273" t="s">
        <v>431</v>
      </c>
      <c r="E273" t="s">
        <v>441</v>
      </c>
      <c r="F273" t="s">
        <v>440</v>
      </c>
      <c r="G273" t="s">
        <v>443</v>
      </c>
      <c r="H273" t="s">
        <v>452</v>
      </c>
      <c r="I273" t="s">
        <v>556</v>
      </c>
      <c r="J273" t="s">
        <v>452</v>
      </c>
      <c r="K273" t="s">
        <v>441</v>
      </c>
      <c r="L273" t="s">
        <v>437</v>
      </c>
      <c r="M273" t="s">
        <v>438</v>
      </c>
      <c r="N273" t="s">
        <v>438</v>
      </c>
      <c r="O273" t="s">
        <v>437</v>
      </c>
      <c r="P273" t="s">
        <v>440</v>
      </c>
      <c r="Q273" t="s">
        <v>443</v>
      </c>
      <c r="R273" t="b">
        <v>0</v>
      </c>
      <c r="S273" t="s">
        <v>437</v>
      </c>
      <c r="T273" t="s">
        <v>437</v>
      </c>
    </row>
    <row r="274" spans="1:20" x14ac:dyDescent="0.25">
      <c r="A274" t="s">
        <v>555</v>
      </c>
      <c r="B274" t="s">
        <v>548</v>
      </c>
      <c r="C274" t="s">
        <v>431</v>
      </c>
      <c r="D274" t="s">
        <v>431</v>
      </c>
      <c r="E274" t="s">
        <v>444</v>
      </c>
      <c r="F274" t="s">
        <v>440</v>
      </c>
      <c r="G274" t="s">
        <v>445</v>
      </c>
      <c r="H274" t="s">
        <v>452</v>
      </c>
      <c r="I274" t="s">
        <v>556</v>
      </c>
      <c r="J274" t="s">
        <v>452</v>
      </c>
      <c r="K274" t="s">
        <v>444</v>
      </c>
      <c r="L274" t="s">
        <v>437</v>
      </c>
      <c r="M274" t="s">
        <v>438</v>
      </c>
      <c r="N274" t="s">
        <v>438</v>
      </c>
      <c r="O274" t="s">
        <v>437</v>
      </c>
      <c r="P274" t="s">
        <v>440</v>
      </c>
      <c r="Q274" t="s">
        <v>445</v>
      </c>
      <c r="R274" t="b">
        <v>0</v>
      </c>
      <c r="S274" t="s">
        <v>437</v>
      </c>
      <c r="T274" t="s">
        <v>437</v>
      </c>
    </row>
    <row r="275" spans="1:20" x14ac:dyDescent="0.25">
      <c r="A275" t="s">
        <v>555</v>
      </c>
      <c r="B275" t="s">
        <v>548</v>
      </c>
      <c r="C275" t="s">
        <v>431</v>
      </c>
      <c r="D275" t="s">
        <v>431</v>
      </c>
      <c r="E275" t="s">
        <v>550</v>
      </c>
      <c r="F275" t="s">
        <v>440</v>
      </c>
      <c r="G275" t="s">
        <v>452</v>
      </c>
      <c r="H275" t="s">
        <v>452</v>
      </c>
      <c r="I275" t="s">
        <v>556</v>
      </c>
      <c r="J275" t="s">
        <v>452</v>
      </c>
      <c r="K275" t="s">
        <v>550</v>
      </c>
      <c r="L275" t="s">
        <v>437</v>
      </c>
      <c r="M275" t="s">
        <v>438</v>
      </c>
      <c r="N275" t="s">
        <v>438</v>
      </c>
      <c r="O275" t="s">
        <v>437</v>
      </c>
      <c r="P275" t="s">
        <v>440</v>
      </c>
      <c r="Q275" t="s">
        <v>452</v>
      </c>
      <c r="R275" t="b">
        <v>0</v>
      </c>
      <c r="S275" t="s">
        <v>437</v>
      </c>
      <c r="T275" t="s">
        <v>437</v>
      </c>
    </row>
    <row r="276" spans="1:20" x14ac:dyDescent="0.25">
      <c r="A276" t="s">
        <v>555</v>
      </c>
      <c r="B276" t="s">
        <v>548</v>
      </c>
      <c r="C276" t="s">
        <v>476</v>
      </c>
      <c r="D276" t="s">
        <v>431</v>
      </c>
      <c r="E276" t="s">
        <v>534</v>
      </c>
      <c r="F276" t="s">
        <v>440</v>
      </c>
      <c r="G276" t="s">
        <v>535</v>
      </c>
      <c r="H276" t="s">
        <v>452</v>
      </c>
      <c r="I276" t="s">
        <v>556</v>
      </c>
      <c r="J276" t="s">
        <v>452</v>
      </c>
      <c r="K276" t="s">
        <v>534</v>
      </c>
      <c r="L276" t="s">
        <v>437</v>
      </c>
      <c r="M276" t="s">
        <v>478</v>
      </c>
      <c r="N276" t="s">
        <v>438</v>
      </c>
      <c r="O276" t="s">
        <v>468</v>
      </c>
      <c r="P276" t="s">
        <v>440</v>
      </c>
      <c r="Q276" t="s">
        <v>535</v>
      </c>
      <c r="R276" t="b">
        <v>0</v>
      </c>
      <c r="S276" t="s">
        <v>437</v>
      </c>
      <c r="T276" t="s">
        <v>437</v>
      </c>
    </row>
    <row r="277" spans="1:20" x14ac:dyDescent="0.25">
      <c r="A277" t="s">
        <v>555</v>
      </c>
      <c r="B277" t="s">
        <v>548</v>
      </c>
      <c r="C277" t="s">
        <v>479</v>
      </c>
      <c r="D277" t="s">
        <v>431</v>
      </c>
      <c r="E277" t="s">
        <v>534</v>
      </c>
      <c r="F277" t="s">
        <v>440</v>
      </c>
      <c r="G277" t="s">
        <v>535</v>
      </c>
      <c r="H277" t="s">
        <v>452</v>
      </c>
      <c r="I277" t="s">
        <v>556</v>
      </c>
      <c r="J277" t="s">
        <v>452</v>
      </c>
      <c r="K277" t="s">
        <v>534</v>
      </c>
      <c r="L277" t="s">
        <v>437</v>
      </c>
      <c r="M277" t="s">
        <v>480</v>
      </c>
      <c r="N277" t="s">
        <v>438</v>
      </c>
      <c r="O277" t="s">
        <v>468</v>
      </c>
      <c r="P277" t="s">
        <v>440</v>
      </c>
      <c r="Q277" t="s">
        <v>535</v>
      </c>
      <c r="R277" t="b">
        <v>0</v>
      </c>
      <c r="S277" t="s">
        <v>437</v>
      </c>
      <c r="T277" t="s">
        <v>437</v>
      </c>
    </row>
    <row r="278" spans="1:20" x14ac:dyDescent="0.25">
      <c r="A278" t="s">
        <v>555</v>
      </c>
      <c r="B278" t="s">
        <v>548</v>
      </c>
      <c r="C278" t="s">
        <v>557</v>
      </c>
      <c r="D278" t="s">
        <v>431</v>
      </c>
      <c r="E278" t="s">
        <v>534</v>
      </c>
      <c r="F278" t="s">
        <v>440</v>
      </c>
      <c r="G278" t="s">
        <v>535</v>
      </c>
      <c r="H278" t="s">
        <v>452</v>
      </c>
      <c r="I278" t="s">
        <v>556</v>
      </c>
      <c r="J278" t="s">
        <v>452</v>
      </c>
      <c r="K278" t="s">
        <v>534</v>
      </c>
      <c r="L278" t="s">
        <v>437</v>
      </c>
      <c r="M278" t="s">
        <v>558</v>
      </c>
      <c r="N278" t="s">
        <v>438</v>
      </c>
      <c r="O278" t="s">
        <v>468</v>
      </c>
      <c r="P278" t="s">
        <v>440</v>
      </c>
      <c r="Q278" t="s">
        <v>535</v>
      </c>
      <c r="R278" t="b">
        <v>0</v>
      </c>
      <c r="S278" t="s">
        <v>437</v>
      </c>
      <c r="T278" t="s">
        <v>437</v>
      </c>
    </row>
    <row r="279" spans="1:20" x14ac:dyDescent="0.25">
      <c r="A279" t="s">
        <v>555</v>
      </c>
      <c r="B279" t="s">
        <v>548</v>
      </c>
      <c r="C279" t="s">
        <v>509</v>
      </c>
      <c r="D279" t="s">
        <v>506</v>
      </c>
      <c r="E279" t="s">
        <v>439</v>
      </c>
      <c r="F279" t="s">
        <v>440</v>
      </c>
      <c r="G279" t="s">
        <v>449</v>
      </c>
      <c r="H279" t="s">
        <v>452</v>
      </c>
      <c r="I279" t="s">
        <v>556</v>
      </c>
      <c r="J279" t="s">
        <v>452</v>
      </c>
      <c r="K279" t="s">
        <v>439</v>
      </c>
      <c r="L279" t="s">
        <v>460</v>
      </c>
      <c r="M279" t="s">
        <v>510</v>
      </c>
      <c r="N279" t="s">
        <v>508</v>
      </c>
      <c r="O279" t="s">
        <v>463</v>
      </c>
      <c r="P279" t="s">
        <v>440</v>
      </c>
      <c r="Q279" t="s">
        <v>449</v>
      </c>
      <c r="R279" t="b">
        <v>1</v>
      </c>
      <c r="S279" t="s">
        <v>447</v>
      </c>
      <c r="T279" t="s">
        <v>464</v>
      </c>
    </row>
    <row r="280" spans="1:20" x14ac:dyDescent="0.25">
      <c r="A280" t="s">
        <v>555</v>
      </c>
      <c r="B280" t="s">
        <v>548</v>
      </c>
      <c r="C280" t="s">
        <v>509</v>
      </c>
      <c r="D280" t="s">
        <v>476</v>
      </c>
      <c r="E280" t="s">
        <v>439</v>
      </c>
      <c r="F280" t="s">
        <v>440</v>
      </c>
      <c r="G280" t="s">
        <v>449</v>
      </c>
      <c r="H280" t="s">
        <v>452</v>
      </c>
      <c r="I280" t="s">
        <v>556</v>
      </c>
      <c r="J280" t="s">
        <v>452</v>
      </c>
      <c r="K280" t="s">
        <v>439</v>
      </c>
      <c r="L280" t="s">
        <v>460</v>
      </c>
      <c r="M280" t="s">
        <v>510</v>
      </c>
      <c r="N280" t="s">
        <v>478</v>
      </c>
      <c r="O280" t="s">
        <v>463</v>
      </c>
      <c r="P280" t="s">
        <v>440</v>
      </c>
      <c r="Q280" t="s">
        <v>449</v>
      </c>
      <c r="R280" t="b">
        <v>1</v>
      </c>
      <c r="S280" t="s">
        <v>447</v>
      </c>
      <c r="T280" t="s">
        <v>464</v>
      </c>
    </row>
    <row r="281" spans="1:20" x14ac:dyDescent="0.25">
      <c r="A281" t="s">
        <v>555</v>
      </c>
      <c r="B281" t="s">
        <v>548</v>
      </c>
      <c r="C281" t="s">
        <v>513</v>
      </c>
      <c r="D281" t="s">
        <v>506</v>
      </c>
      <c r="E281" t="s">
        <v>439</v>
      </c>
      <c r="F281" t="s">
        <v>440</v>
      </c>
      <c r="G281" t="s">
        <v>449</v>
      </c>
      <c r="H281" t="s">
        <v>452</v>
      </c>
      <c r="I281" t="s">
        <v>556</v>
      </c>
      <c r="J281" t="s">
        <v>452</v>
      </c>
      <c r="K281" t="s">
        <v>439</v>
      </c>
      <c r="L281" t="s">
        <v>460</v>
      </c>
      <c r="M281" t="s">
        <v>514</v>
      </c>
      <c r="N281" t="s">
        <v>508</v>
      </c>
      <c r="O281" t="s">
        <v>463</v>
      </c>
      <c r="P281" t="s">
        <v>440</v>
      </c>
      <c r="Q281" t="s">
        <v>449</v>
      </c>
      <c r="R281" t="b">
        <v>1</v>
      </c>
      <c r="S281" t="s">
        <v>447</v>
      </c>
      <c r="T281" t="s">
        <v>464</v>
      </c>
    </row>
    <row r="282" spans="1:20" x14ac:dyDescent="0.25">
      <c r="A282" t="s">
        <v>555</v>
      </c>
      <c r="B282" t="s">
        <v>548</v>
      </c>
      <c r="C282" t="s">
        <v>513</v>
      </c>
      <c r="D282" t="s">
        <v>476</v>
      </c>
      <c r="E282" t="s">
        <v>439</v>
      </c>
      <c r="F282" t="s">
        <v>440</v>
      </c>
      <c r="G282" t="s">
        <v>449</v>
      </c>
      <c r="H282" t="s">
        <v>452</v>
      </c>
      <c r="I282" t="s">
        <v>556</v>
      </c>
      <c r="J282" t="s">
        <v>452</v>
      </c>
      <c r="K282" t="s">
        <v>439</v>
      </c>
      <c r="L282" t="s">
        <v>460</v>
      </c>
      <c r="M282" t="s">
        <v>514</v>
      </c>
      <c r="N282" t="s">
        <v>478</v>
      </c>
      <c r="O282" t="s">
        <v>463</v>
      </c>
      <c r="P282" t="s">
        <v>440</v>
      </c>
      <c r="Q282" t="s">
        <v>449</v>
      </c>
      <c r="R282" t="b">
        <v>1</v>
      </c>
      <c r="S282" t="s">
        <v>447</v>
      </c>
      <c r="T282" t="s">
        <v>464</v>
      </c>
    </row>
    <row r="283" spans="1:20" x14ac:dyDescent="0.25">
      <c r="A283" t="s">
        <v>555</v>
      </c>
      <c r="B283" t="s">
        <v>548</v>
      </c>
      <c r="C283" t="s">
        <v>503</v>
      </c>
      <c r="D283" t="s">
        <v>506</v>
      </c>
      <c r="E283" t="s">
        <v>439</v>
      </c>
      <c r="F283" t="s">
        <v>440</v>
      </c>
      <c r="G283" t="s">
        <v>449</v>
      </c>
      <c r="H283" t="s">
        <v>452</v>
      </c>
      <c r="I283" t="s">
        <v>556</v>
      </c>
      <c r="J283" t="s">
        <v>452</v>
      </c>
      <c r="K283" t="s">
        <v>439</v>
      </c>
      <c r="L283" t="s">
        <v>460</v>
      </c>
      <c r="M283" t="s">
        <v>504</v>
      </c>
      <c r="N283" t="s">
        <v>508</v>
      </c>
      <c r="O283" t="s">
        <v>463</v>
      </c>
      <c r="P283" t="s">
        <v>440</v>
      </c>
      <c r="Q283" t="s">
        <v>449</v>
      </c>
      <c r="R283" t="b">
        <v>1</v>
      </c>
      <c r="S283" t="s">
        <v>447</v>
      </c>
      <c r="T283" t="s">
        <v>464</v>
      </c>
    </row>
    <row r="284" spans="1:20" x14ac:dyDescent="0.25">
      <c r="A284" t="s">
        <v>555</v>
      </c>
      <c r="B284" t="s">
        <v>548</v>
      </c>
      <c r="C284" t="s">
        <v>503</v>
      </c>
      <c r="D284" t="s">
        <v>476</v>
      </c>
      <c r="E284" t="s">
        <v>439</v>
      </c>
      <c r="F284" t="s">
        <v>440</v>
      </c>
      <c r="G284" t="s">
        <v>449</v>
      </c>
      <c r="H284" t="s">
        <v>452</v>
      </c>
      <c r="I284" t="s">
        <v>556</v>
      </c>
      <c r="J284" t="s">
        <v>452</v>
      </c>
      <c r="K284" t="s">
        <v>439</v>
      </c>
      <c r="L284" t="s">
        <v>460</v>
      </c>
      <c r="M284" t="s">
        <v>504</v>
      </c>
      <c r="N284" t="s">
        <v>478</v>
      </c>
      <c r="O284" t="s">
        <v>463</v>
      </c>
      <c r="P284" t="s">
        <v>440</v>
      </c>
      <c r="Q284" t="s">
        <v>449</v>
      </c>
      <c r="R284" t="b">
        <v>1</v>
      </c>
      <c r="S284" t="s">
        <v>447</v>
      </c>
      <c r="T284" t="s">
        <v>464</v>
      </c>
    </row>
    <row r="285" spans="1:20" x14ac:dyDescent="0.25">
      <c r="A285" t="s">
        <v>555</v>
      </c>
      <c r="B285" t="s">
        <v>548</v>
      </c>
      <c r="C285" t="s">
        <v>511</v>
      </c>
      <c r="D285" t="s">
        <v>506</v>
      </c>
      <c r="E285" t="s">
        <v>439</v>
      </c>
      <c r="F285" t="s">
        <v>440</v>
      </c>
      <c r="G285" t="s">
        <v>449</v>
      </c>
      <c r="H285" t="s">
        <v>452</v>
      </c>
      <c r="I285" t="s">
        <v>556</v>
      </c>
      <c r="J285" t="s">
        <v>452</v>
      </c>
      <c r="K285" t="s">
        <v>439</v>
      </c>
      <c r="L285" t="s">
        <v>460</v>
      </c>
      <c r="M285" t="s">
        <v>512</v>
      </c>
      <c r="N285" t="s">
        <v>508</v>
      </c>
      <c r="O285" t="s">
        <v>463</v>
      </c>
      <c r="P285" t="s">
        <v>440</v>
      </c>
      <c r="Q285" t="s">
        <v>449</v>
      </c>
      <c r="R285" t="b">
        <v>1</v>
      </c>
      <c r="S285" t="s">
        <v>447</v>
      </c>
      <c r="T285" t="s">
        <v>464</v>
      </c>
    </row>
    <row r="286" spans="1:20" x14ac:dyDescent="0.25">
      <c r="A286" t="s">
        <v>555</v>
      </c>
      <c r="B286" t="s">
        <v>548</v>
      </c>
      <c r="C286" t="s">
        <v>511</v>
      </c>
      <c r="D286" t="s">
        <v>476</v>
      </c>
      <c r="E286" t="s">
        <v>439</v>
      </c>
      <c r="F286" t="s">
        <v>440</v>
      </c>
      <c r="G286" t="s">
        <v>449</v>
      </c>
      <c r="H286" t="s">
        <v>452</v>
      </c>
      <c r="I286" t="s">
        <v>556</v>
      </c>
      <c r="J286" t="s">
        <v>452</v>
      </c>
      <c r="K286" t="s">
        <v>439</v>
      </c>
      <c r="L286" t="s">
        <v>460</v>
      </c>
      <c r="M286" t="s">
        <v>512</v>
      </c>
      <c r="N286" t="s">
        <v>478</v>
      </c>
      <c r="O286" t="s">
        <v>463</v>
      </c>
      <c r="P286" t="s">
        <v>440</v>
      </c>
      <c r="Q286" t="s">
        <v>449</v>
      </c>
      <c r="R286" t="b">
        <v>1</v>
      </c>
      <c r="S286" t="s">
        <v>447</v>
      </c>
      <c r="T286" t="s">
        <v>464</v>
      </c>
    </row>
    <row r="287" spans="1:20" x14ac:dyDescent="0.25">
      <c r="A287" t="s">
        <v>555</v>
      </c>
      <c r="B287" t="s">
        <v>548</v>
      </c>
      <c r="C287" t="s">
        <v>505</v>
      </c>
      <c r="D287" t="s">
        <v>506</v>
      </c>
      <c r="E287" t="s">
        <v>439</v>
      </c>
      <c r="F287" t="s">
        <v>440</v>
      </c>
      <c r="G287" t="s">
        <v>449</v>
      </c>
      <c r="H287" t="s">
        <v>452</v>
      </c>
      <c r="I287" t="s">
        <v>556</v>
      </c>
      <c r="J287" t="s">
        <v>452</v>
      </c>
      <c r="K287" t="s">
        <v>439</v>
      </c>
      <c r="L287" t="s">
        <v>460</v>
      </c>
      <c r="M287" t="s">
        <v>507</v>
      </c>
      <c r="N287" t="s">
        <v>508</v>
      </c>
      <c r="O287" t="s">
        <v>463</v>
      </c>
      <c r="P287" t="s">
        <v>440</v>
      </c>
      <c r="Q287" t="s">
        <v>449</v>
      </c>
      <c r="R287" t="b">
        <v>1</v>
      </c>
      <c r="S287" t="s">
        <v>447</v>
      </c>
      <c r="T287" t="s">
        <v>464</v>
      </c>
    </row>
    <row r="288" spans="1:20" x14ac:dyDescent="0.25">
      <c r="A288" t="s">
        <v>555</v>
      </c>
      <c r="B288" t="s">
        <v>548</v>
      </c>
      <c r="C288" t="s">
        <v>505</v>
      </c>
      <c r="D288" t="s">
        <v>476</v>
      </c>
      <c r="E288" t="s">
        <v>439</v>
      </c>
      <c r="F288" t="s">
        <v>440</v>
      </c>
      <c r="G288" t="s">
        <v>449</v>
      </c>
      <c r="H288" t="s">
        <v>452</v>
      </c>
      <c r="I288" t="s">
        <v>556</v>
      </c>
      <c r="J288" t="s">
        <v>452</v>
      </c>
      <c r="K288" t="s">
        <v>439</v>
      </c>
      <c r="L288" t="s">
        <v>460</v>
      </c>
      <c r="M288" t="s">
        <v>507</v>
      </c>
      <c r="N288" t="s">
        <v>478</v>
      </c>
      <c r="O288" t="s">
        <v>463</v>
      </c>
      <c r="P288" t="s">
        <v>440</v>
      </c>
      <c r="Q288" t="s">
        <v>449</v>
      </c>
      <c r="R288" t="b">
        <v>1</v>
      </c>
      <c r="S288" t="s">
        <v>447</v>
      </c>
      <c r="T288" t="s">
        <v>464</v>
      </c>
    </row>
    <row r="289" spans="1:20" x14ac:dyDescent="0.25">
      <c r="A289" t="s">
        <v>555</v>
      </c>
      <c r="B289" t="s">
        <v>548</v>
      </c>
      <c r="C289" t="s">
        <v>431</v>
      </c>
      <c r="D289" t="s">
        <v>506</v>
      </c>
      <c r="E289" t="s">
        <v>441</v>
      </c>
      <c r="F289" t="s">
        <v>440</v>
      </c>
      <c r="G289" t="s">
        <v>449</v>
      </c>
      <c r="H289" t="s">
        <v>452</v>
      </c>
      <c r="I289" t="s">
        <v>556</v>
      </c>
      <c r="J289" t="s">
        <v>452</v>
      </c>
      <c r="K289" t="s">
        <v>441</v>
      </c>
      <c r="L289" t="s">
        <v>460</v>
      </c>
      <c r="M289" t="s">
        <v>438</v>
      </c>
      <c r="N289" t="s">
        <v>508</v>
      </c>
      <c r="O289" t="s">
        <v>515</v>
      </c>
      <c r="P289" t="s">
        <v>440</v>
      </c>
      <c r="Q289" t="s">
        <v>449</v>
      </c>
      <c r="R289" t="b">
        <v>1</v>
      </c>
      <c r="S289" t="s">
        <v>447</v>
      </c>
      <c r="T289" t="s">
        <v>464</v>
      </c>
    </row>
    <row r="290" spans="1:20" x14ac:dyDescent="0.25">
      <c r="A290" t="s">
        <v>555</v>
      </c>
      <c r="B290" t="s">
        <v>548</v>
      </c>
      <c r="C290" t="s">
        <v>431</v>
      </c>
      <c r="D290" t="s">
        <v>479</v>
      </c>
      <c r="E290" t="s">
        <v>441</v>
      </c>
      <c r="F290" t="s">
        <v>440</v>
      </c>
      <c r="G290" t="s">
        <v>449</v>
      </c>
      <c r="H290" t="s">
        <v>452</v>
      </c>
      <c r="I290" t="s">
        <v>556</v>
      </c>
      <c r="J290" t="s">
        <v>452</v>
      </c>
      <c r="K290" t="s">
        <v>441</v>
      </c>
      <c r="L290" t="s">
        <v>460</v>
      </c>
      <c r="M290" t="s">
        <v>438</v>
      </c>
      <c r="N290" t="s">
        <v>480</v>
      </c>
      <c r="O290" t="s">
        <v>515</v>
      </c>
      <c r="P290" t="s">
        <v>440</v>
      </c>
      <c r="Q290" t="s">
        <v>449</v>
      </c>
      <c r="R290" t="b">
        <v>1</v>
      </c>
      <c r="S290" t="s">
        <v>447</v>
      </c>
      <c r="T290" t="s">
        <v>464</v>
      </c>
    </row>
    <row r="291" spans="1:20" x14ac:dyDescent="0.25">
      <c r="A291" t="s">
        <v>555</v>
      </c>
      <c r="B291" t="s">
        <v>548</v>
      </c>
      <c r="C291" t="s">
        <v>431</v>
      </c>
      <c r="D291" t="s">
        <v>476</v>
      </c>
      <c r="E291" t="s">
        <v>441</v>
      </c>
      <c r="F291" t="s">
        <v>440</v>
      </c>
      <c r="G291" t="s">
        <v>449</v>
      </c>
      <c r="H291" t="s">
        <v>452</v>
      </c>
      <c r="I291" t="s">
        <v>556</v>
      </c>
      <c r="J291" t="s">
        <v>452</v>
      </c>
      <c r="K291" t="s">
        <v>441</v>
      </c>
      <c r="L291" t="s">
        <v>460</v>
      </c>
      <c r="M291" t="s">
        <v>438</v>
      </c>
      <c r="N291" t="s">
        <v>478</v>
      </c>
      <c r="O291" t="s">
        <v>515</v>
      </c>
      <c r="P291" t="s">
        <v>440</v>
      </c>
      <c r="Q291" t="s">
        <v>449</v>
      </c>
      <c r="R291" t="b">
        <v>1</v>
      </c>
      <c r="S291" t="s">
        <v>447</v>
      </c>
      <c r="T291" t="s">
        <v>464</v>
      </c>
    </row>
    <row r="292" spans="1:20" x14ac:dyDescent="0.25">
      <c r="A292" t="s">
        <v>555</v>
      </c>
      <c r="B292" t="s">
        <v>548</v>
      </c>
      <c r="C292" t="s">
        <v>524</v>
      </c>
      <c r="D292" t="s">
        <v>431</v>
      </c>
      <c r="E292" t="s">
        <v>488</v>
      </c>
      <c r="F292" t="s">
        <v>440</v>
      </c>
      <c r="G292" t="s">
        <v>525</v>
      </c>
      <c r="H292" t="s">
        <v>452</v>
      </c>
      <c r="I292" t="s">
        <v>556</v>
      </c>
      <c r="J292" t="s">
        <v>452</v>
      </c>
      <c r="K292" t="s">
        <v>488</v>
      </c>
      <c r="L292" t="s">
        <v>431</v>
      </c>
      <c r="M292" t="s">
        <v>526</v>
      </c>
      <c r="N292" t="s">
        <v>438</v>
      </c>
      <c r="O292" t="s">
        <v>468</v>
      </c>
      <c r="P292" t="s">
        <v>440</v>
      </c>
      <c r="Q292" t="s">
        <v>525</v>
      </c>
      <c r="R292" t="b">
        <v>1</v>
      </c>
      <c r="S292" t="s">
        <v>447</v>
      </c>
      <c r="T292" t="s">
        <v>437</v>
      </c>
    </row>
    <row r="293" spans="1:20" x14ac:dyDescent="0.25">
      <c r="A293" t="s">
        <v>555</v>
      </c>
      <c r="B293" t="s">
        <v>548</v>
      </c>
      <c r="C293" t="s">
        <v>524</v>
      </c>
      <c r="D293" t="s">
        <v>431</v>
      </c>
      <c r="E293" t="s">
        <v>488</v>
      </c>
      <c r="F293" t="s">
        <v>440</v>
      </c>
      <c r="G293" t="s">
        <v>527</v>
      </c>
      <c r="H293" t="s">
        <v>452</v>
      </c>
      <c r="I293" t="s">
        <v>556</v>
      </c>
      <c r="J293" t="s">
        <v>452</v>
      </c>
      <c r="K293" t="s">
        <v>488</v>
      </c>
      <c r="L293" t="s">
        <v>431</v>
      </c>
      <c r="M293" t="s">
        <v>526</v>
      </c>
      <c r="N293" t="s">
        <v>438</v>
      </c>
      <c r="O293" t="s">
        <v>468</v>
      </c>
      <c r="P293" t="s">
        <v>440</v>
      </c>
      <c r="Q293" t="s">
        <v>527</v>
      </c>
      <c r="R293" t="b">
        <v>1</v>
      </c>
      <c r="S293" t="s">
        <v>447</v>
      </c>
      <c r="T293" t="s">
        <v>437</v>
      </c>
    </row>
    <row r="294" spans="1:20" x14ac:dyDescent="0.25">
      <c r="A294" t="s">
        <v>555</v>
      </c>
      <c r="B294" t="s">
        <v>548</v>
      </c>
      <c r="C294" t="s">
        <v>456</v>
      </c>
      <c r="D294" t="s">
        <v>457</v>
      </c>
      <c r="E294" t="s">
        <v>458</v>
      </c>
      <c r="F294" t="s">
        <v>440</v>
      </c>
      <c r="G294" t="s">
        <v>459</v>
      </c>
      <c r="H294" t="s">
        <v>452</v>
      </c>
      <c r="I294" t="s">
        <v>556</v>
      </c>
      <c r="J294" t="s">
        <v>452</v>
      </c>
      <c r="K294" t="s">
        <v>458</v>
      </c>
      <c r="L294" t="s">
        <v>460</v>
      </c>
      <c r="M294" t="s">
        <v>461</v>
      </c>
      <c r="N294" t="s">
        <v>462</v>
      </c>
      <c r="O294" t="s">
        <v>463</v>
      </c>
      <c r="P294" t="s">
        <v>440</v>
      </c>
      <c r="Q294" t="s">
        <v>459</v>
      </c>
      <c r="R294" t="b">
        <v>1</v>
      </c>
      <c r="S294" t="s">
        <v>447</v>
      </c>
      <c r="T294" t="s">
        <v>464</v>
      </c>
    </row>
    <row r="295" spans="1:20" x14ac:dyDescent="0.25">
      <c r="A295" t="s">
        <v>555</v>
      </c>
      <c r="B295" t="s">
        <v>548</v>
      </c>
      <c r="C295" t="s">
        <v>456</v>
      </c>
      <c r="D295" t="s">
        <v>457</v>
      </c>
      <c r="E295" t="s">
        <v>458</v>
      </c>
      <c r="F295" t="s">
        <v>440</v>
      </c>
      <c r="G295" t="s">
        <v>485</v>
      </c>
      <c r="H295" t="s">
        <v>452</v>
      </c>
      <c r="I295" t="s">
        <v>556</v>
      </c>
      <c r="J295" t="s">
        <v>452</v>
      </c>
      <c r="K295" t="s">
        <v>458</v>
      </c>
      <c r="L295" t="s">
        <v>460</v>
      </c>
      <c r="M295" t="s">
        <v>461</v>
      </c>
      <c r="N295" t="s">
        <v>462</v>
      </c>
      <c r="O295" t="s">
        <v>463</v>
      </c>
      <c r="P295" t="s">
        <v>440</v>
      </c>
      <c r="Q295" t="s">
        <v>485</v>
      </c>
      <c r="R295" t="b">
        <v>1</v>
      </c>
      <c r="S295" t="s">
        <v>447</v>
      </c>
      <c r="T295" t="s">
        <v>464</v>
      </c>
    </row>
    <row r="296" spans="1:20" x14ac:dyDescent="0.25">
      <c r="A296" t="s">
        <v>555</v>
      </c>
      <c r="B296" t="s">
        <v>548</v>
      </c>
      <c r="C296" t="s">
        <v>475</v>
      </c>
      <c r="D296" t="s">
        <v>457</v>
      </c>
      <c r="E296" t="s">
        <v>439</v>
      </c>
      <c r="F296" t="s">
        <v>440</v>
      </c>
      <c r="G296" t="s">
        <v>442</v>
      </c>
      <c r="H296" t="s">
        <v>452</v>
      </c>
      <c r="I296" t="s">
        <v>556</v>
      </c>
      <c r="J296" t="s">
        <v>452</v>
      </c>
      <c r="K296" t="s">
        <v>439</v>
      </c>
      <c r="L296" t="s">
        <v>460</v>
      </c>
      <c r="M296" t="s">
        <v>477</v>
      </c>
      <c r="N296" t="s">
        <v>462</v>
      </c>
      <c r="O296" t="s">
        <v>463</v>
      </c>
      <c r="P296" t="s">
        <v>440</v>
      </c>
      <c r="Q296" t="s">
        <v>442</v>
      </c>
      <c r="R296" t="b">
        <v>1</v>
      </c>
      <c r="S296" t="s">
        <v>447</v>
      </c>
      <c r="T296" t="s">
        <v>464</v>
      </c>
    </row>
    <row r="297" spans="1:20" x14ac:dyDescent="0.25">
      <c r="A297" t="s">
        <v>555</v>
      </c>
      <c r="B297" t="s">
        <v>548</v>
      </c>
      <c r="C297" t="s">
        <v>475</v>
      </c>
      <c r="D297" t="s">
        <v>479</v>
      </c>
      <c r="E297" t="s">
        <v>439</v>
      </c>
      <c r="F297" t="s">
        <v>440</v>
      </c>
      <c r="G297" t="s">
        <v>442</v>
      </c>
      <c r="H297" t="s">
        <v>452</v>
      </c>
      <c r="I297" t="s">
        <v>556</v>
      </c>
      <c r="J297" t="s">
        <v>452</v>
      </c>
      <c r="K297" t="s">
        <v>439</v>
      </c>
      <c r="L297" t="s">
        <v>460</v>
      </c>
      <c r="M297" t="s">
        <v>477</v>
      </c>
      <c r="N297" t="s">
        <v>480</v>
      </c>
      <c r="O297" t="s">
        <v>463</v>
      </c>
      <c r="P297" t="s">
        <v>440</v>
      </c>
      <c r="Q297" t="s">
        <v>442</v>
      </c>
      <c r="R297" t="b">
        <v>1</v>
      </c>
      <c r="S297" t="s">
        <v>447</v>
      </c>
      <c r="T297" t="s">
        <v>464</v>
      </c>
    </row>
    <row r="298" spans="1:20" x14ac:dyDescent="0.25">
      <c r="A298" t="s">
        <v>555</v>
      </c>
      <c r="B298" t="s">
        <v>548</v>
      </c>
      <c r="C298" t="s">
        <v>475</v>
      </c>
      <c r="D298" t="s">
        <v>476</v>
      </c>
      <c r="E298" t="s">
        <v>439</v>
      </c>
      <c r="F298" t="s">
        <v>440</v>
      </c>
      <c r="G298" t="s">
        <v>442</v>
      </c>
      <c r="H298" t="s">
        <v>452</v>
      </c>
      <c r="I298" t="s">
        <v>556</v>
      </c>
      <c r="J298" t="s">
        <v>452</v>
      </c>
      <c r="K298" t="s">
        <v>439</v>
      </c>
      <c r="L298" t="s">
        <v>460</v>
      </c>
      <c r="M298" t="s">
        <v>477</v>
      </c>
      <c r="N298" t="s">
        <v>478</v>
      </c>
      <c r="O298" t="s">
        <v>463</v>
      </c>
      <c r="P298" t="s">
        <v>440</v>
      </c>
      <c r="Q298" t="s">
        <v>442</v>
      </c>
      <c r="R298" t="b">
        <v>1</v>
      </c>
      <c r="S298" t="s">
        <v>447</v>
      </c>
      <c r="T298" t="s">
        <v>464</v>
      </c>
    </row>
    <row r="299" spans="1:20" x14ac:dyDescent="0.25">
      <c r="A299" t="s">
        <v>555</v>
      </c>
      <c r="B299" t="s">
        <v>548</v>
      </c>
      <c r="C299" t="s">
        <v>493</v>
      </c>
      <c r="D299" t="s">
        <v>457</v>
      </c>
      <c r="E299" t="s">
        <v>491</v>
      </c>
      <c r="F299" t="s">
        <v>440</v>
      </c>
      <c r="G299" t="s">
        <v>485</v>
      </c>
      <c r="H299" t="s">
        <v>452</v>
      </c>
      <c r="I299" t="s">
        <v>556</v>
      </c>
      <c r="J299" t="s">
        <v>452</v>
      </c>
      <c r="K299" t="s">
        <v>491</v>
      </c>
      <c r="L299" t="s">
        <v>460</v>
      </c>
      <c r="M299" t="s">
        <v>494</v>
      </c>
      <c r="N299" t="s">
        <v>462</v>
      </c>
      <c r="O299" t="s">
        <v>463</v>
      </c>
      <c r="P299" t="s">
        <v>440</v>
      </c>
      <c r="Q299" t="s">
        <v>485</v>
      </c>
      <c r="R299" t="b">
        <v>1</v>
      </c>
      <c r="S299" t="s">
        <v>447</v>
      </c>
      <c r="T299" t="s">
        <v>464</v>
      </c>
    </row>
    <row r="300" spans="1:20" x14ac:dyDescent="0.25">
      <c r="A300" t="s">
        <v>555</v>
      </c>
      <c r="B300" t="s">
        <v>548</v>
      </c>
      <c r="C300" t="s">
        <v>490</v>
      </c>
      <c r="D300" t="s">
        <v>457</v>
      </c>
      <c r="E300" t="s">
        <v>491</v>
      </c>
      <c r="F300" t="s">
        <v>440</v>
      </c>
      <c r="G300" t="s">
        <v>485</v>
      </c>
      <c r="H300" t="s">
        <v>452</v>
      </c>
      <c r="I300" t="s">
        <v>556</v>
      </c>
      <c r="J300" t="s">
        <v>452</v>
      </c>
      <c r="K300" t="s">
        <v>491</v>
      </c>
      <c r="L300" t="s">
        <v>460</v>
      </c>
      <c r="M300" t="s">
        <v>492</v>
      </c>
      <c r="N300" t="s">
        <v>462</v>
      </c>
      <c r="O300" t="s">
        <v>463</v>
      </c>
      <c r="P300" t="s">
        <v>440</v>
      </c>
      <c r="Q300" t="s">
        <v>485</v>
      </c>
      <c r="R300" t="b">
        <v>1</v>
      </c>
      <c r="S300" t="s">
        <v>447</v>
      </c>
      <c r="T300" t="s">
        <v>464</v>
      </c>
    </row>
    <row r="301" spans="1:20" x14ac:dyDescent="0.25">
      <c r="A301" t="s">
        <v>555</v>
      </c>
      <c r="B301" t="s">
        <v>548</v>
      </c>
      <c r="C301" t="s">
        <v>487</v>
      </c>
      <c r="D301" t="s">
        <v>431</v>
      </c>
      <c r="E301" t="s">
        <v>488</v>
      </c>
      <c r="F301" t="s">
        <v>440</v>
      </c>
      <c r="G301" t="s">
        <v>485</v>
      </c>
      <c r="H301" t="s">
        <v>452</v>
      </c>
      <c r="I301" t="s">
        <v>556</v>
      </c>
      <c r="J301" t="s">
        <v>452</v>
      </c>
      <c r="K301" t="s">
        <v>488</v>
      </c>
      <c r="L301" t="s">
        <v>431</v>
      </c>
      <c r="M301" t="s">
        <v>489</v>
      </c>
      <c r="N301" t="s">
        <v>438</v>
      </c>
      <c r="O301" t="s">
        <v>468</v>
      </c>
      <c r="P301" t="s">
        <v>440</v>
      </c>
      <c r="Q301" t="s">
        <v>485</v>
      </c>
      <c r="R301" t="b">
        <v>1</v>
      </c>
      <c r="S301" t="s">
        <v>447</v>
      </c>
      <c r="T301" t="s">
        <v>437</v>
      </c>
    </row>
    <row r="302" spans="1:20" x14ac:dyDescent="0.25">
      <c r="A302" t="s">
        <v>555</v>
      </c>
      <c r="B302" t="s">
        <v>548</v>
      </c>
      <c r="C302" t="s">
        <v>483</v>
      </c>
      <c r="D302" t="s">
        <v>431</v>
      </c>
      <c r="E302" t="s">
        <v>484</v>
      </c>
      <c r="F302" t="s">
        <v>440</v>
      </c>
      <c r="G302" t="s">
        <v>485</v>
      </c>
      <c r="H302" t="s">
        <v>452</v>
      </c>
      <c r="I302" t="s">
        <v>556</v>
      </c>
      <c r="J302" t="s">
        <v>452</v>
      </c>
      <c r="K302" t="s">
        <v>484</v>
      </c>
      <c r="L302" t="s">
        <v>431</v>
      </c>
      <c r="M302" s="3" t="s">
        <v>486</v>
      </c>
      <c r="N302" t="s">
        <v>438</v>
      </c>
      <c r="O302" t="s">
        <v>468</v>
      </c>
      <c r="P302" t="s">
        <v>440</v>
      </c>
      <c r="Q302" t="s">
        <v>485</v>
      </c>
      <c r="R302" t="b">
        <v>1</v>
      </c>
      <c r="S302" t="s">
        <v>447</v>
      </c>
      <c r="T302" t="s">
        <v>437</v>
      </c>
    </row>
    <row r="303" spans="1:20" x14ac:dyDescent="0.25">
      <c r="A303" t="s">
        <v>555</v>
      </c>
      <c r="B303" t="s">
        <v>548</v>
      </c>
      <c r="C303" t="s">
        <v>431</v>
      </c>
      <c r="D303" t="s">
        <v>431</v>
      </c>
      <c r="E303" t="s">
        <v>444</v>
      </c>
      <c r="F303" t="s">
        <v>440</v>
      </c>
      <c r="G303" t="s">
        <v>453</v>
      </c>
      <c r="H303" t="s">
        <v>452</v>
      </c>
      <c r="I303" t="s">
        <v>556</v>
      </c>
      <c r="J303" t="s">
        <v>452</v>
      </c>
      <c r="K303" t="s">
        <v>444</v>
      </c>
      <c r="L303" t="s">
        <v>431</v>
      </c>
      <c r="M303" t="s">
        <v>438</v>
      </c>
      <c r="N303" t="s">
        <v>438</v>
      </c>
      <c r="O303" t="s">
        <v>437</v>
      </c>
      <c r="P303" t="s">
        <v>440</v>
      </c>
      <c r="Q303" t="s">
        <v>453</v>
      </c>
      <c r="R303" t="b">
        <v>1</v>
      </c>
      <c r="S303" t="s">
        <v>447</v>
      </c>
      <c r="T303" t="s">
        <v>437</v>
      </c>
    </row>
    <row r="304" spans="1:20" x14ac:dyDescent="0.25">
      <c r="A304" t="s">
        <v>555</v>
      </c>
      <c r="B304" t="s">
        <v>548</v>
      </c>
      <c r="C304" t="s">
        <v>431</v>
      </c>
      <c r="D304" t="s">
        <v>431</v>
      </c>
      <c r="E304" t="s">
        <v>448</v>
      </c>
      <c r="F304" t="s">
        <v>440</v>
      </c>
      <c r="G304" t="s">
        <v>449</v>
      </c>
      <c r="H304" t="s">
        <v>452</v>
      </c>
      <c r="I304" t="s">
        <v>556</v>
      </c>
      <c r="J304" t="s">
        <v>452</v>
      </c>
      <c r="K304" t="s">
        <v>448</v>
      </c>
      <c r="L304" t="s">
        <v>431</v>
      </c>
      <c r="M304" t="s">
        <v>438</v>
      </c>
      <c r="N304" t="s">
        <v>438</v>
      </c>
      <c r="O304" t="s">
        <v>437</v>
      </c>
      <c r="P304" t="s">
        <v>440</v>
      </c>
      <c r="Q304" t="s">
        <v>449</v>
      </c>
      <c r="R304" t="b">
        <v>1</v>
      </c>
      <c r="S304" t="s">
        <v>447</v>
      </c>
      <c r="T304" t="s">
        <v>437</v>
      </c>
    </row>
    <row r="305" spans="1:20" x14ac:dyDescent="0.25">
      <c r="A305" t="s">
        <v>555</v>
      </c>
      <c r="B305" t="s">
        <v>548</v>
      </c>
      <c r="C305" t="s">
        <v>431</v>
      </c>
      <c r="D305" t="s">
        <v>431</v>
      </c>
      <c r="E305" t="s">
        <v>446</v>
      </c>
      <c r="F305" t="s">
        <v>440</v>
      </c>
      <c r="G305" t="s">
        <v>435</v>
      </c>
      <c r="H305" t="s">
        <v>452</v>
      </c>
      <c r="I305" t="s">
        <v>556</v>
      </c>
      <c r="J305" t="s">
        <v>452</v>
      </c>
      <c r="K305" t="s">
        <v>446</v>
      </c>
      <c r="L305" t="s">
        <v>431</v>
      </c>
      <c r="M305" t="s">
        <v>438</v>
      </c>
      <c r="N305" t="s">
        <v>438</v>
      </c>
      <c r="O305" t="s">
        <v>437</v>
      </c>
      <c r="P305" t="s">
        <v>440</v>
      </c>
      <c r="Q305" t="s">
        <v>435</v>
      </c>
      <c r="R305" t="b">
        <v>1</v>
      </c>
      <c r="S305" t="s">
        <v>447</v>
      </c>
      <c r="T305" t="s">
        <v>437</v>
      </c>
    </row>
    <row r="306" spans="1:20" x14ac:dyDescent="0.25">
      <c r="A306" t="s">
        <v>559</v>
      </c>
      <c r="B306" t="s">
        <v>548</v>
      </c>
      <c r="C306" t="s">
        <v>431</v>
      </c>
      <c r="D306" t="s">
        <v>431</v>
      </c>
      <c r="E306" t="s">
        <v>441</v>
      </c>
      <c r="F306" t="s">
        <v>440</v>
      </c>
      <c r="G306" t="s">
        <v>443</v>
      </c>
      <c r="H306" t="s">
        <v>452</v>
      </c>
      <c r="I306" t="s">
        <v>560</v>
      </c>
      <c r="J306" t="s">
        <v>452</v>
      </c>
      <c r="K306" t="s">
        <v>441</v>
      </c>
      <c r="L306" t="s">
        <v>437</v>
      </c>
      <c r="M306" t="s">
        <v>438</v>
      </c>
      <c r="N306" t="s">
        <v>438</v>
      </c>
      <c r="O306" t="s">
        <v>437</v>
      </c>
      <c r="P306" t="s">
        <v>440</v>
      </c>
      <c r="Q306" t="s">
        <v>443</v>
      </c>
      <c r="R306" t="b">
        <v>0</v>
      </c>
      <c r="S306" t="s">
        <v>437</v>
      </c>
      <c r="T306" t="s">
        <v>437</v>
      </c>
    </row>
    <row r="307" spans="1:20" x14ac:dyDescent="0.25">
      <c r="A307" t="s">
        <v>559</v>
      </c>
      <c r="B307" t="s">
        <v>548</v>
      </c>
      <c r="C307" t="s">
        <v>431</v>
      </c>
      <c r="D307" t="s">
        <v>431</v>
      </c>
      <c r="E307" t="s">
        <v>444</v>
      </c>
      <c r="F307" t="s">
        <v>440</v>
      </c>
      <c r="G307" t="s">
        <v>445</v>
      </c>
      <c r="H307" t="s">
        <v>452</v>
      </c>
      <c r="I307" t="s">
        <v>560</v>
      </c>
      <c r="J307" t="s">
        <v>452</v>
      </c>
      <c r="K307" t="s">
        <v>444</v>
      </c>
      <c r="L307" t="s">
        <v>437</v>
      </c>
      <c r="M307" t="s">
        <v>438</v>
      </c>
      <c r="N307" t="s">
        <v>438</v>
      </c>
      <c r="O307" t="s">
        <v>437</v>
      </c>
      <c r="P307" t="s">
        <v>440</v>
      </c>
      <c r="Q307" t="s">
        <v>445</v>
      </c>
      <c r="R307" t="b">
        <v>0</v>
      </c>
      <c r="S307" t="s">
        <v>437</v>
      </c>
      <c r="T307" t="s">
        <v>437</v>
      </c>
    </row>
    <row r="308" spans="1:20" x14ac:dyDescent="0.25">
      <c r="A308" t="s">
        <v>559</v>
      </c>
      <c r="B308" t="s">
        <v>548</v>
      </c>
      <c r="C308" t="s">
        <v>431</v>
      </c>
      <c r="D308" t="s">
        <v>431</v>
      </c>
      <c r="E308" t="s">
        <v>444</v>
      </c>
      <c r="F308" t="s">
        <v>440</v>
      </c>
      <c r="G308" t="s">
        <v>452</v>
      </c>
      <c r="H308" t="s">
        <v>452</v>
      </c>
      <c r="I308" t="s">
        <v>560</v>
      </c>
      <c r="J308" t="s">
        <v>452</v>
      </c>
      <c r="K308" t="s">
        <v>444</v>
      </c>
      <c r="L308" t="s">
        <v>437</v>
      </c>
      <c r="M308" t="s">
        <v>438</v>
      </c>
      <c r="N308" t="s">
        <v>438</v>
      </c>
      <c r="O308" t="s">
        <v>437</v>
      </c>
      <c r="P308" t="s">
        <v>440</v>
      </c>
      <c r="Q308" t="s">
        <v>452</v>
      </c>
      <c r="R308" t="b">
        <v>0</v>
      </c>
      <c r="S308" t="s">
        <v>437</v>
      </c>
      <c r="T308" t="s">
        <v>437</v>
      </c>
    </row>
    <row r="309" spans="1:20" x14ac:dyDescent="0.25">
      <c r="A309" t="s">
        <v>559</v>
      </c>
      <c r="B309" t="s">
        <v>548</v>
      </c>
      <c r="C309" t="s">
        <v>509</v>
      </c>
      <c r="D309" t="s">
        <v>506</v>
      </c>
      <c r="E309" t="s">
        <v>439</v>
      </c>
      <c r="F309" t="s">
        <v>440</v>
      </c>
      <c r="G309" t="s">
        <v>449</v>
      </c>
      <c r="H309" t="s">
        <v>452</v>
      </c>
      <c r="I309" t="s">
        <v>560</v>
      </c>
      <c r="J309" t="s">
        <v>452</v>
      </c>
      <c r="K309" t="s">
        <v>439</v>
      </c>
      <c r="L309" t="s">
        <v>460</v>
      </c>
      <c r="M309" t="s">
        <v>510</v>
      </c>
      <c r="N309" t="s">
        <v>508</v>
      </c>
      <c r="O309" t="s">
        <v>463</v>
      </c>
      <c r="P309" t="s">
        <v>440</v>
      </c>
      <c r="Q309" t="s">
        <v>449</v>
      </c>
      <c r="R309" t="b">
        <v>1</v>
      </c>
      <c r="S309" t="s">
        <v>447</v>
      </c>
      <c r="T309" t="s">
        <v>464</v>
      </c>
    </row>
    <row r="310" spans="1:20" x14ac:dyDescent="0.25">
      <c r="A310" t="s">
        <v>559</v>
      </c>
      <c r="B310" t="s">
        <v>548</v>
      </c>
      <c r="C310" t="s">
        <v>509</v>
      </c>
      <c r="D310" t="s">
        <v>476</v>
      </c>
      <c r="E310" t="s">
        <v>439</v>
      </c>
      <c r="F310" t="s">
        <v>440</v>
      </c>
      <c r="G310" t="s">
        <v>449</v>
      </c>
      <c r="H310" t="s">
        <v>452</v>
      </c>
      <c r="I310" t="s">
        <v>560</v>
      </c>
      <c r="J310" t="s">
        <v>452</v>
      </c>
      <c r="K310" t="s">
        <v>439</v>
      </c>
      <c r="L310" t="s">
        <v>460</v>
      </c>
      <c r="M310" t="s">
        <v>510</v>
      </c>
      <c r="N310" t="s">
        <v>478</v>
      </c>
      <c r="O310" t="s">
        <v>463</v>
      </c>
      <c r="P310" t="s">
        <v>440</v>
      </c>
      <c r="Q310" t="s">
        <v>449</v>
      </c>
      <c r="R310" t="b">
        <v>1</v>
      </c>
      <c r="S310" t="s">
        <v>447</v>
      </c>
      <c r="T310" t="s">
        <v>464</v>
      </c>
    </row>
    <row r="311" spans="1:20" x14ac:dyDescent="0.25">
      <c r="A311" t="s">
        <v>559</v>
      </c>
      <c r="B311" t="s">
        <v>548</v>
      </c>
      <c r="C311" t="s">
        <v>513</v>
      </c>
      <c r="D311" t="s">
        <v>506</v>
      </c>
      <c r="E311" t="s">
        <v>439</v>
      </c>
      <c r="F311" t="s">
        <v>440</v>
      </c>
      <c r="G311" t="s">
        <v>449</v>
      </c>
      <c r="H311" t="s">
        <v>452</v>
      </c>
      <c r="I311" t="s">
        <v>560</v>
      </c>
      <c r="J311" t="s">
        <v>452</v>
      </c>
      <c r="K311" t="s">
        <v>439</v>
      </c>
      <c r="L311" t="s">
        <v>460</v>
      </c>
      <c r="M311" t="s">
        <v>514</v>
      </c>
      <c r="N311" t="s">
        <v>508</v>
      </c>
      <c r="O311" t="s">
        <v>463</v>
      </c>
      <c r="P311" t="s">
        <v>440</v>
      </c>
      <c r="Q311" t="s">
        <v>449</v>
      </c>
      <c r="R311" t="b">
        <v>1</v>
      </c>
      <c r="S311" t="s">
        <v>447</v>
      </c>
      <c r="T311" t="s">
        <v>464</v>
      </c>
    </row>
    <row r="312" spans="1:20" x14ac:dyDescent="0.25">
      <c r="A312" t="s">
        <v>559</v>
      </c>
      <c r="B312" t="s">
        <v>548</v>
      </c>
      <c r="C312" t="s">
        <v>513</v>
      </c>
      <c r="D312" t="s">
        <v>476</v>
      </c>
      <c r="E312" t="s">
        <v>439</v>
      </c>
      <c r="F312" t="s">
        <v>440</v>
      </c>
      <c r="G312" t="s">
        <v>449</v>
      </c>
      <c r="H312" t="s">
        <v>452</v>
      </c>
      <c r="I312" t="s">
        <v>560</v>
      </c>
      <c r="J312" t="s">
        <v>452</v>
      </c>
      <c r="K312" t="s">
        <v>439</v>
      </c>
      <c r="L312" t="s">
        <v>460</v>
      </c>
      <c r="M312" t="s">
        <v>514</v>
      </c>
      <c r="N312" t="s">
        <v>478</v>
      </c>
      <c r="O312" t="s">
        <v>463</v>
      </c>
      <c r="P312" t="s">
        <v>440</v>
      </c>
      <c r="Q312" t="s">
        <v>449</v>
      </c>
      <c r="R312" t="b">
        <v>1</v>
      </c>
      <c r="S312" t="s">
        <v>447</v>
      </c>
      <c r="T312" t="s">
        <v>464</v>
      </c>
    </row>
    <row r="313" spans="1:20" x14ac:dyDescent="0.25">
      <c r="A313" t="s">
        <v>559</v>
      </c>
      <c r="B313" t="s">
        <v>548</v>
      </c>
      <c r="C313" t="s">
        <v>503</v>
      </c>
      <c r="D313" t="s">
        <v>506</v>
      </c>
      <c r="E313" t="s">
        <v>439</v>
      </c>
      <c r="F313" t="s">
        <v>440</v>
      </c>
      <c r="G313" t="s">
        <v>449</v>
      </c>
      <c r="H313" t="s">
        <v>452</v>
      </c>
      <c r="I313" t="s">
        <v>560</v>
      </c>
      <c r="J313" t="s">
        <v>452</v>
      </c>
      <c r="K313" t="s">
        <v>439</v>
      </c>
      <c r="L313" t="s">
        <v>460</v>
      </c>
      <c r="M313" t="s">
        <v>504</v>
      </c>
      <c r="N313" t="s">
        <v>508</v>
      </c>
      <c r="O313" t="s">
        <v>463</v>
      </c>
      <c r="P313" t="s">
        <v>440</v>
      </c>
      <c r="Q313" t="s">
        <v>449</v>
      </c>
      <c r="R313" t="b">
        <v>1</v>
      </c>
      <c r="S313" t="s">
        <v>447</v>
      </c>
      <c r="T313" t="s">
        <v>464</v>
      </c>
    </row>
    <row r="314" spans="1:20" x14ac:dyDescent="0.25">
      <c r="A314" t="s">
        <v>559</v>
      </c>
      <c r="B314" t="s">
        <v>548</v>
      </c>
      <c r="C314" t="s">
        <v>503</v>
      </c>
      <c r="D314" t="s">
        <v>476</v>
      </c>
      <c r="E314" t="s">
        <v>439</v>
      </c>
      <c r="F314" t="s">
        <v>440</v>
      </c>
      <c r="G314" t="s">
        <v>449</v>
      </c>
      <c r="H314" t="s">
        <v>452</v>
      </c>
      <c r="I314" t="s">
        <v>560</v>
      </c>
      <c r="J314" t="s">
        <v>452</v>
      </c>
      <c r="K314" t="s">
        <v>439</v>
      </c>
      <c r="L314" t="s">
        <v>460</v>
      </c>
      <c r="M314" t="s">
        <v>504</v>
      </c>
      <c r="N314" t="s">
        <v>478</v>
      </c>
      <c r="O314" t="s">
        <v>463</v>
      </c>
      <c r="P314" t="s">
        <v>440</v>
      </c>
      <c r="Q314" t="s">
        <v>449</v>
      </c>
      <c r="R314" t="b">
        <v>1</v>
      </c>
      <c r="S314" t="s">
        <v>447</v>
      </c>
      <c r="T314" t="s">
        <v>464</v>
      </c>
    </row>
    <row r="315" spans="1:20" x14ac:dyDescent="0.25">
      <c r="A315" t="s">
        <v>559</v>
      </c>
      <c r="B315" t="s">
        <v>548</v>
      </c>
      <c r="C315" t="s">
        <v>511</v>
      </c>
      <c r="D315" t="s">
        <v>506</v>
      </c>
      <c r="E315" t="s">
        <v>439</v>
      </c>
      <c r="F315" t="s">
        <v>440</v>
      </c>
      <c r="G315" t="s">
        <v>449</v>
      </c>
      <c r="H315" t="s">
        <v>452</v>
      </c>
      <c r="I315" t="s">
        <v>560</v>
      </c>
      <c r="J315" t="s">
        <v>452</v>
      </c>
      <c r="K315" t="s">
        <v>439</v>
      </c>
      <c r="L315" t="s">
        <v>460</v>
      </c>
      <c r="M315" t="s">
        <v>512</v>
      </c>
      <c r="N315" t="s">
        <v>508</v>
      </c>
      <c r="O315" t="s">
        <v>463</v>
      </c>
      <c r="P315" t="s">
        <v>440</v>
      </c>
      <c r="Q315" t="s">
        <v>449</v>
      </c>
      <c r="R315" t="b">
        <v>1</v>
      </c>
      <c r="S315" t="s">
        <v>447</v>
      </c>
      <c r="T315" t="s">
        <v>464</v>
      </c>
    </row>
    <row r="316" spans="1:20" x14ac:dyDescent="0.25">
      <c r="A316" t="s">
        <v>559</v>
      </c>
      <c r="B316" t="s">
        <v>548</v>
      </c>
      <c r="C316" t="s">
        <v>511</v>
      </c>
      <c r="D316" t="s">
        <v>476</v>
      </c>
      <c r="E316" t="s">
        <v>439</v>
      </c>
      <c r="F316" t="s">
        <v>440</v>
      </c>
      <c r="G316" t="s">
        <v>449</v>
      </c>
      <c r="H316" t="s">
        <v>452</v>
      </c>
      <c r="I316" t="s">
        <v>560</v>
      </c>
      <c r="J316" t="s">
        <v>452</v>
      </c>
      <c r="K316" t="s">
        <v>439</v>
      </c>
      <c r="L316" t="s">
        <v>460</v>
      </c>
      <c r="M316" t="s">
        <v>512</v>
      </c>
      <c r="N316" t="s">
        <v>478</v>
      </c>
      <c r="O316" t="s">
        <v>463</v>
      </c>
      <c r="P316" t="s">
        <v>440</v>
      </c>
      <c r="Q316" t="s">
        <v>449</v>
      </c>
      <c r="R316" t="b">
        <v>1</v>
      </c>
      <c r="S316" t="s">
        <v>447</v>
      </c>
      <c r="T316" t="s">
        <v>464</v>
      </c>
    </row>
    <row r="317" spans="1:20" x14ac:dyDescent="0.25">
      <c r="A317" t="s">
        <v>559</v>
      </c>
      <c r="B317" t="s">
        <v>548</v>
      </c>
      <c r="C317" t="s">
        <v>505</v>
      </c>
      <c r="D317" t="s">
        <v>506</v>
      </c>
      <c r="E317" t="s">
        <v>439</v>
      </c>
      <c r="F317" t="s">
        <v>440</v>
      </c>
      <c r="G317" t="s">
        <v>449</v>
      </c>
      <c r="H317" t="s">
        <v>452</v>
      </c>
      <c r="I317" t="s">
        <v>560</v>
      </c>
      <c r="J317" t="s">
        <v>452</v>
      </c>
      <c r="K317" t="s">
        <v>439</v>
      </c>
      <c r="L317" t="s">
        <v>460</v>
      </c>
      <c r="M317" t="s">
        <v>507</v>
      </c>
      <c r="N317" t="s">
        <v>508</v>
      </c>
      <c r="O317" t="s">
        <v>463</v>
      </c>
      <c r="P317" t="s">
        <v>440</v>
      </c>
      <c r="Q317" t="s">
        <v>449</v>
      </c>
      <c r="R317" t="b">
        <v>1</v>
      </c>
      <c r="S317" t="s">
        <v>447</v>
      </c>
      <c r="T317" t="s">
        <v>464</v>
      </c>
    </row>
    <row r="318" spans="1:20" x14ac:dyDescent="0.25">
      <c r="A318" t="s">
        <v>559</v>
      </c>
      <c r="B318" t="s">
        <v>548</v>
      </c>
      <c r="C318" t="s">
        <v>505</v>
      </c>
      <c r="D318" t="s">
        <v>476</v>
      </c>
      <c r="E318" t="s">
        <v>439</v>
      </c>
      <c r="F318" t="s">
        <v>440</v>
      </c>
      <c r="G318" t="s">
        <v>449</v>
      </c>
      <c r="H318" t="s">
        <v>452</v>
      </c>
      <c r="I318" t="s">
        <v>560</v>
      </c>
      <c r="J318" t="s">
        <v>452</v>
      </c>
      <c r="K318" t="s">
        <v>439</v>
      </c>
      <c r="L318" t="s">
        <v>460</v>
      </c>
      <c r="M318" t="s">
        <v>507</v>
      </c>
      <c r="N318" t="s">
        <v>478</v>
      </c>
      <c r="O318" t="s">
        <v>463</v>
      </c>
      <c r="P318" t="s">
        <v>440</v>
      </c>
      <c r="Q318" t="s">
        <v>449</v>
      </c>
      <c r="R318" t="b">
        <v>1</v>
      </c>
      <c r="S318" t="s">
        <v>447</v>
      </c>
      <c r="T318" t="s">
        <v>464</v>
      </c>
    </row>
    <row r="319" spans="1:20" x14ac:dyDescent="0.25">
      <c r="A319" t="s">
        <v>559</v>
      </c>
      <c r="B319" t="s">
        <v>548</v>
      </c>
      <c r="C319" t="s">
        <v>431</v>
      </c>
      <c r="D319" t="s">
        <v>506</v>
      </c>
      <c r="E319" t="s">
        <v>441</v>
      </c>
      <c r="F319" t="s">
        <v>440</v>
      </c>
      <c r="G319" t="s">
        <v>449</v>
      </c>
      <c r="H319" t="s">
        <v>452</v>
      </c>
      <c r="I319" t="s">
        <v>560</v>
      </c>
      <c r="J319" t="s">
        <v>452</v>
      </c>
      <c r="K319" t="s">
        <v>441</v>
      </c>
      <c r="L319" t="s">
        <v>460</v>
      </c>
      <c r="M319" t="s">
        <v>438</v>
      </c>
      <c r="N319" t="s">
        <v>508</v>
      </c>
      <c r="O319" t="s">
        <v>515</v>
      </c>
      <c r="P319" t="s">
        <v>440</v>
      </c>
      <c r="Q319" t="s">
        <v>449</v>
      </c>
      <c r="R319" t="b">
        <v>1</v>
      </c>
      <c r="S319" t="s">
        <v>447</v>
      </c>
      <c r="T319" t="s">
        <v>464</v>
      </c>
    </row>
    <row r="320" spans="1:20" x14ac:dyDescent="0.25">
      <c r="A320" t="s">
        <v>559</v>
      </c>
      <c r="B320" t="s">
        <v>548</v>
      </c>
      <c r="C320" t="s">
        <v>431</v>
      </c>
      <c r="D320" t="s">
        <v>479</v>
      </c>
      <c r="E320" t="s">
        <v>441</v>
      </c>
      <c r="F320" t="s">
        <v>440</v>
      </c>
      <c r="G320" t="s">
        <v>449</v>
      </c>
      <c r="H320" t="s">
        <v>452</v>
      </c>
      <c r="I320" t="s">
        <v>560</v>
      </c>
      <c r="J320" t="s">
        <v>452</v>
      </c>
      <c r="K320" t="s">
        <v>441</v>
      </c>
      <c r="L320" t="s">
        <v>460</v>
      </c>
      <c r="M320" t="s">
        <v>438</v>
      </c>
      <c r="N320" t="s">
        <v>480</v>
      </c>
      <c r="O320" t="s">
        <v>515</v>
      </c>
      <c r="P320" t="s">
        <v>440</v>
      </c>
      <c r="Q320" t="s">
        <v>449</v>
      </c>
      <c r="R320" t="b">
        <v>1</v>
      </c>
      <c r="S320" t="s">
        <v>447</v>
      </c>
      <c r="T320" t="s">
        <v>464</v>
      </c>
    </row>
    <row r="321" spans="1:20" x14ac:dyDescent="0.25">
      <c r="A321" t="s">
        <v>559</v>
      </c>
      <c r="B321" t="s">
        <v>548</v>
      </c>
      <c r="C321" t="s">
        <v>431</v>
      </c>
      <c r="D321" t="s">
        <v>476</v>
      </c>
      <c r="E321" t="s">
        <v>441</v>
      </c>
      <c r="F321" t="s">
        <v>440</v>
      </c>
      <c r="G321" t="s">
        <v>449</v>
      </c>
      <c r="H321" t="s">
        <v>452</v>
      </c>
      <c r="I321" t="s">
        <v>560</v>
      </c>
      <c r="J321" t="s">
        <v>452</v>
      </c>
      <c r="K321" t="s">
        <v>441</v>
      </c>
      <c r="L321" t="s">
        <v>460</v>
      </c>
      <c r="M321" t="s">
        <v>438</v>
      </c>
      <c r="N321" t="s">
        <v>478</v>
      </c>
      <c r="O321" t="s">
        <v>515</v>
      </c>
      <c r="P321" t="s">
        <v>440</v>
      </c>
      <c r="Q321" t="s">
        <v>449</v>
      </c>
      <c r="R321" t="b">
        <v>1</v>
      </c>
      <c r="S321" t="s">
        <v>447</v>
      </c>
      <c r="T321" t="s">
        <v>464</v>
      </c>
    </row>
    <row r="322" spans="1:20" x14ac:dyDescent="0.25">
      <c r="A322" t="s">
        <v>559</v>
      </c>
      <c r="B322" t="s">
        <v>548</v>
      </c>
      <c r="C322" t="s">
        <v>524</v>
      </c>
      <c r="D322" t="s">
        <v>431</v>
      </c>
      <c r="E322" t="s">
        <v>488</v>
      </c>
      <c r="F322" t="s">
        <v>440</v>
      </c>
      <c r="G322" t="s">
        <v>525</v>
      </c>
      <c r="H322" t="s">
        <v>452</v>
      </c>
      <c r="I322" t="s">
        <v>560</v>
      </c>
      <c r="J322" t="s">
        <v>452</v>
      </c>
      <c r="K322" t="s">
        <v>488</v>
      </c>
      <c r="L322" t="s">
        <v>431</v>
      </c>
      <c r="M322" t="s">
        <v>526</v>
      </c>
      <c r="N322" t="s">
        <v>438</v>
      </c>
      <c r="O322" t="s">
        <v>468</v>
      </c>
      <c r="P322" t="s">
        <v>440</v>
      </c>
      <c r="Q322" t="s">
        <v>525</v>
      </c>
      <c r="R322" t="b">
        <v>1</v>
      </c>
      <c r="S322" t="s">
        <v>447</v>
      </c>
      <c r="T322" t="s">
        <v>437</v>
      </c>
    </row>
    <row r="323" spans="1:20" x14ac:dyDescent="0.25">
      <c r="A323" t="s">
        <v>559</v>
      </c>
      <c r="B323" t="s">
        <v>548</v>
      </c>
      <c r="C323" t="s">
        <v>524</v>
      </c>
      <c r="D323" t="s">
        <v>431</v>
      </c>
      <c r="E323" t="s">
        <v>488</v>
      </c>
      <c r="F323" t="s">
        <v>440</v>
      </c>
      <c r="G323" t="s">
        <v>527</v>
      </c>
      <c r="H323" t="s">
        <v>452</v>
      </c>
      <c r="I323" t="s">
        <v>560</v>
      </c>
      <c r="J323" t="s">
        <v>452</v>
      </c>
      <c r="K323" t="s">
        <v>488</v>
      </c>
      <c r="L323" t="s">
        <v>431</v>
      </c>
      <c r="M323" t="s">
        <v>526</v>
      </c>
      <c r="N323" t="s">
        <v>438</v>
      </c>
      <c r="O323" t="s">
        <v>468</v>
      </c>
      <c r="P323" t="s">
        <v>440</v>
      </c>
      <c r="Q323" t="s">
        <v>527</v>
      </c>
      <c r="R323" t="b">
        <v>1</v>
      </c>
      <c r="S323" t="s">
        <v>447</v>
      </c>
      <c r="T323" t="s">
        <v>437</v>
      </c>
    </row>
    <row r="324" spans="1:20" x14ac:dyDescent="0.25">
      <c r="A324" t="s">
        <v>559</v>
      </c>
      <c r="B324" t="s">
        <v>548</v>
      </c>
      <c r="C324" t="s">
        <v>456</v>
      </c>
      <c r="D324" t="s">
        <v>457</v>
      </c>
      <c r="E324" t="s">
        <v>458</v>
      </c>
      <c r="F324" t="s">
        <v>440</v>
      </c>
      <c r="G324" t="s">
        <v>459</v>
      </c>
      <c r="H324" t="s">
        <v>452</v>
      </c>
      <c r="I324" t="s">
        <v>560</v>
      </c>
      <c r="J324" t="s">
        <v>452</v>
      </c>
      <c r="K324" t="s">
        <v>458</v>
      </c>
      <c r="L324" t="s">
        <v>460</v>
      </c>
      <c r="M324" t="s">
        <v>461</v>
      </c>
      <c r="N324" t="s">
        <v>462</v>
      </c>
      <c r="O324" t="s">
        <v>463</v>
      </c>
      <c r="P324" t="s">
        <v>440</v>
      </c>
      <c r="Q324" t="s">
        <v>459</v>
      </c>
      <c r="R324" t="b">
        <v>1</v>
      </c>
      <c r="S324" t="s">
        <v>447</v>
      </c>
      <c r="T324" t="s">
        <v>464</v>
      </c>
    </row>
    <row r="325" spans="1:20" x14ac:dyDescent="0.25">
      <c r="A325" t="s">
        <v>559</v>
      </c>
      <c r="B325" t="s">
        <v>548</v>
      </c>
      <c r="C325" t="s">
        <v>456</v>
      </c>
      <c r="D325" t="s">
        <v>457</v>
      </c>
      <c r="E325" t="s">
        <v>458</v>
      </c>
      <c r="F325" t="s">
        <v>440</v>
      </c>
      <c r="G325" t="s">
        <v>485</v>
      </c>
      <c r="H325" t="s">
        <v>452</v>
      </c>
      <c r="I325" t="s">
        <v>560</v>
      </c>
      <c r="J325" t="s">
        <v>452</v>
      </c>
      <c r="K325" t="s">
        <v>458</v>
      </c>
      <c r="L325" t="s">
        <v>460</v>
      </c>
      <c r="M325" t="s">
        <v>461</v>
      </c>
      <c r="N325" t="s">
        <v>462</v>
      </c>
      <c r="O325" t="s">
        <v>463</v>
      </c>
      <c r="P325" t="s">
        <v>440</v>
      </c>
      <c r="Q325" t="s">
        <v>485</v>
      </c>
      <c r="R325" t="b">
        <v>1</v>
      </c>
      <c r="S325" t="s">
        <v>447</v>
      </c>
      <c r="T325" t="s">
        <v>464</v>
      </c>
    </row>
    <row r="326" spans="1:20" x14ac:dyDescent="0.25">
      <c r="A326" t="s">
        <v>559</v>
      </c>
      <c r="B326" t="s">
        <v>548</v>
      </c>
      <c r="C326" t="s">
        <v>475</v>
      </c>
      <c r="D326" t="s">
        <v>457</v>
      </c>
      <c r="E326" t="s">
        <v>439</v>
      </c>
      <c r="F326" t="s">
        <v>440</v>
      </c>
      <c r="G326" t="s">
        <v>442</v>
      </c>
      <c r="H326" t="s">
        <v>452</v>
      </c>
      <c r="I326" t="s">
        <v>560</v>
      </c>
      <c r="J326" t="s">
        <v>452</v>
      </c>
      <c r="K326" t="s">
        <v>439</v>
      </c>
      <c r="L326" t="s">
        <v>460</v>
      </c>
      <c r="M326" t="s">
        <v>477</v>
      </c>
      <c r="N326" t="s">
        <v>462</v>
      </c>
      <c r="O326" t="s">
        <v>463</v>
      </c>
      <c r="P326" t="s">
        <v>440</v>
      </c>
      <c r="Q326" t="s">
        <v>442</v>
      </c>
      <c r="R326" t="b">
        <v>1</v>
      </c>
      <c r="S326" t="s">
        <v>447</v>
      </c>
      <c r="T326" t="s">
        <v>464</v>
      </c>
    </row>
    <row r="327" spans="1:20" x14ac:dyDescent="0.25">
      <c r="A327" t="s">
        <v>559</v>
      </c>
      <c r="B327" t="s">
        <v>548</v>
      </c>
      <c r="C327" t="s">
        <v>475</v>
      </c>
      <c r="D327" t="s">
        <v>479</v>
      </c>
      <c r="E327" t="s">
        <v>439</v>
      </c>
      <c r="F327" t="s">
        <v>440</v>
      </c>
      <c r="G327" t="s">
        <v>442</v>
      </c>
      <c r="H327" t="s">
        <v>452</v>
      </c>
      <c r="I327" t="s">
        <v>560</v>
      </c>
      <c r="J327" t="s">
        <v>452</v>
      </c>
      <c r="K327" t="s">
        <v>439</v>
      </c>
      <c r="L327" t="s">
        <v>460</v>
      </c>
      <c r="M327" t="s">
        <v>477</v>
      </c>
      <c r="N327" t="s">
        <v>480</v>
      </c>
      <c r="O327" t="s">
        <v>463</v>
      </c>
      <c r="P327" t="s">
        <v>440</v>
      </c>
      <c r="Q327" t="s">
        <v>442</v>
      </c>
      <c r="R327" t="b">
        <v>1</v>
      </c>
      <c r="S327" t="s">
        <v>447</v>
      </c>
      <c r="T327" t="s">
        <v>464</v>
      </c>
    </row>
    <row r="328" spans="1:20" x14ac:dyDescent="0.25">
      <c r="A328" t="s">
        <v>559</v>
      </c>
      <c r="B328" t="s">
        <v>548</v>
      </c>
      <c r="C328" t="s">
        <v>475</v>
      </c>
      <c r="D328" t="s">
        <v>476</v>
      </c>
      <c r="E328" t="s">
        <v>439</v>
      </c>
      <c r="F328" t="s">
        <v>440</v>
      </c>
      <c r="G328" t="s">
        <v>442</v>
      </c>
      <c r="H328" t="s">
        <v>452</v>
      </c>
      <c r="I328" t="s">
        <v>560</v>
      </c>
      <c r="J328" t="s">
        <v>452</v>
      </c>
      <c r="K328" t="s">
        <v>439</v>
      </c>
      <c r="L328" t="s">
        <v>460</v>
      </c>
      <c r="M328" t="s">
        <v>477</v>
      </c>
      <c r="N328" t="s">
        <v>478</v>
      </c>
      <c r="O328" t="s">
        <v>463</v>
      </c>
      <c r="P328" t="s">
        <v>440</v>
      </c>
      <c r="Q328" t="s">
        <v>442</v>
      </c>
      <c r="R328" t="b">
        <v>1</v>
      </c>
      <c r="S328" t="s">
        <v>447</v>
      </c>
      <c r="T328" t="s">
        <v>464</v>
      </c>
    </row>
    <row r="329" spans="1:20" x14ac:dyDescent="0.25">
      <c r="A329" t="s">
        <v>559</v>
      </c>
      <c r="B329" t="s">
        <v>548</v>
      </c>
      <c r="C329" t="s">
        <v>493</v>
      </c>
      <c r="D329" t="s">
        <v>457</v>
      </c>
      <c r="E329" t="s">
        <v>491</v>
      </c>
      <c r="F329" t="s">
        <v>440</v>
      </c>
      <c r="G329" t="s">
        <v>485</v>
      </c>
      <c r="H329" t="s">
        <v>452</v>
      </c>
      <c r="I329" t="s">
        <v>560</v>
      </c>
      <c r="J329" t="s">
        <v>452</v>
      </c>
      <c r="K329" t="s">
        <v>491</v>
      </c>
      <c r="L329" t="s">
        <v>460</v>
      </c>
      <c r="M329" t="s">
        <v>494</v>
      </c>
      <c r="N329" t="s">
        <v>462</v>
      </c>
      <c r="O329" t="s">
        <v>463</v>
      </c>
      <c r="P329" t="s">
        <v>440</v>
      </c>
      <c r="Q329" t="s">
        <v>485</v>
      </c>
      <c r="R329" t="b">
        <v>1</v>
      </c>
      <c r="S329" t="s">
        <v>447</v>
      </c>
      <c r="T329" t="s">
        <v>464</v>
      </c>
    </row>
    <row r="330" spans="1:20" x14ac:dyDescent="0.25">
      <c r="A330" t="s">
        <v>559</v>
      </c>
      <c r="B330" t="s">
        <v>548</v>
      </c>
      <c r="C330" t="s">
        <v>490</v>
      </c>
      <c r="D330" t="s">
        <v>457</v>
      </c>
      <c r="E330" t="s">
        <v>491</v>
      </c>
      <c r="F330" t="s">
        <v>440</v>
      </c>
      <c r="G330" t="s">
        <v>485</v>
      </c>
      <c r="H330" t="s">
        <v>452</v>
      </c>
      <c r="I330" t="s">
        <v>560</v>
      </c>
      <c r="J330" t="s">
        <v>452</v>
      </c>
      <c r="K330" t="s">
        <v>491</v>
      </c>
      <c r="L330" t="s">
        <v>460</v>
      </c>
      <c r="M330" t="s">
        <v>492</v>
      </c>
      <c r="N330" t="s">
        <v>462</v>
      </c>
      <c r="O330" t="s">
        <v>463</v>
      </c>
      <c r="P330" t="s">
        <v>440</v>
      </c>
      <c r="Q330" t="s">
        <v>485</v>
      </c>
      <c r="R330" t="b">
        <v>1</v>
      </c>
      <c r="S330" t="s">
        <v>447</v>
      </c>
      <c r="T330" t="s">
        <v>464</v>
      </c>
    </row>
    <row r="331" spans="1:20" x14ac:dyDescent="0.25">
      <c r="A331" t="s">
        <v>559</v>
      </c>
      <c r="B331" t="s">
        <v>548</v>
      </c>
      <c r="C331" t="s">
        <v>487</v>
      </c>
      <c r="D331" t="s">
        <v>431</v>
      </c>
      <c r="E331" t="s">
        <v>488</v>
      </c>
      <c r="F331" t="s">
        <v>440</v>
      </c>
      <c r="G331" t="s">
        <v>485</v>
      </c>
      <c r="H331" t="s">
        <v>452</v>
      </c>
      <c r="I331" t="s">
        <v>560</v>
      </c>
      <c r="J331" t="s">
        <v>452</v>
      </c>
      <c r="K331" t="s">
        <v>488</v>
      </c>
      <c r="L331" t="s">
        <v>431</v>
      </c>
      <c r="M331" t="s">
        <v>489</v>
      </c>
      <c r="N331" t="s">
        <v>438</v>
      </c>
      <c r="O331" t="s">
        <v>468</v>
      </c>
      <c r="P331" t="s">
        <v>440</v>
      </c>
      <c r="Q331" t="s">
        <v>485</v>
      </c>
      <c r="R331" t="b">
        <v>1</v>
      </c>
      <c r="S331" t="s">
        <v>447</v>
      </c>
      <c r="T331" t="s">
        <v>437</v>
      </c>
    </row>
    <row r="332" spans="1:20" x14ac:dyDescent="0.25">
      <c r="A332" t="s">
        <v>559</v>
      </c>
      <c r="B332" t="s">
        <v>548</v>
      </c>
      <c r="C332" t="s">
        <v>483</v>
      </c>
      <c r="D332" t="s">
        <v>431</v>
      </c>
      <c r="E332" t="s">
        <v>484</v>
      </c>
      <c r="F332" t="s">
        <v>440</v>
      </c>
      <c r="G332" t="s">
        <v>485</v>
      </c>
      <c r="H332" t="s">
        <v>452</v>
      </c>
      <c r="I332" t="s">
        <v>560</v>
      </c>
      <c r="J332" t="s">
        <v>452</v>
      </c>
      <c r="K332" t="s">
        <v>484</v>
      </c>
      <c r="L332" t="s">
        <v>431</v>
      </c>
      <c r="M332" s="3" t="s">
        <v>486</v>
      </c>
      <c r="N332" t="s">
        <v>438</v>
      </c>
      <c r="O332" t="s">
        <v>468</v>
      </c>
      <c r="P332" t="s">
        <v>440</v>
      </c>
      <c r="Q332" t="s">
        <v>485</v>
      </c>
      <c r="R332" t="b">
        <v>1</v>
      </c>
      <c r="S332" t="s">
        <v>447</v>
      </c>
      <c r="T332" t="s">
        <v>437</v>
      </c>
    </row>
    <row r="333" spans="1:20" x14ac:dyDescent="0.25">
      <c r="A333" t="s">
        <v>559</v>
      </c>
      <c r="B333" t="s">
        <v>548</v>
      </c>
      <c r="C333" t="s">
        <v>431</v>
      </c>
      <c r="D333" t="s">
        <v>431</v>
      </c>
      <c r="E333" t="s">
        <v>444</v>
      </c>
      <c r="F333" t="s">
        <v>440</v>
      </c>
      <c r="G333" t="s">
        <v>453</v>
      </c>
      <c r="H333" t="s">
        <v>452</v>
      </c>
      <c r="I333" t="s">
        <v>560</v>
      </c>
      <c r="J333" t="s">
        <v>452</v>
      </c>
      <c r="K333" t="s">
        <v>444</v>
      </c>
      <c r="L333" t="s">
        <v>431</v>
      </c>
      <c r="M333" t="s">
        <v>438</v>
      </c>
      <c r="N333" t="s">
        <v>438</v>
      </c>
      <c r="O333" t="s">
        <v>437</v>
      </c>
      <c r="P333" t="s">
        <v>440</v>
      </c>
      <c r="Q333" t="s">
        <v>453</v>
      </c>
      <c r="R333" t="b">
        <v>1</v>
      </c>
      <c r="S333" t="s">
        <v>447</v>
      </c>
      <c r="T333" t="s">
        <v>437</v>
      </c>
    </row>
    <row r="334" spans="1:20" x14ac:dyDescent="0.25">
      <c r="A334" t="s">
        <v>559</v>
      </c>
      <c r="B334" t="s">
        <v>548</v>
      </c>
      <c r="C334" t="s">
        <v>431</v>
      </c>
      <c r="D334" t="s">
        <v>431</v>
      </c>
      <c r="E334" t="s">
        <v>448</v>
      </c>
      <c r="F334" t="s">
        <v>440</v>
      </c>
      <c r="G334" t="s">
        <v>449</v>
      </c>
      <c r="H334" t="s">
        <v>452</v>
      </c>
      <c r="I334" t="s">
        <v>560</v>
      </c>
      <c r="J334" t="s">
        <v>452</v>
      </c>
      <c r="K334" t="s">
        <v>448</v>
      </c>
      <c r="L334" t="s">
        <v>431</v>
      </c>
      <c r="M334" t="s">
        <v>438</v>
      </c>
      <c r="N334" t="s">
        <v>438</v>
      </c>
      <c r="O334" t="s">
        <v>437</v>
      </c>
      <c r="P334" t="s">
        <v>440</v>
      </c>
      <c r="Q334" t="s">
        <v>449</v>
      </c>
      <c r="R334" t="b">
        <v>1</v>
      </c>
      <c r="S334" t="s">
        <v>447</v>
      </c>
      <c r="T334" t="s">
        <v>437</v>
      </c>
    </row>
    <row r="335" spans="1:20" x14ac:dyDescent="0.25">
      <c r="A335" t="s">
        <v>559</v>
      </c>
      <c r="B335" t="s">
        <v>548</v>
      </c>
      <c r="C335" t="s">
        <v>431</v>
      </c>
      <c r="D335" t="s">
        <v>431</v>
      </c>
      <c r="E335" t="s">
        <v>446</v>
      </c>
      <c r="F335" t="s">
        <v>440</v>
      </c>
      <c r="G335" t="s">
        <v>435</v>
      </c>
      <c r="H335" t="s">
        <v>452</v>
      </c>
      <c r="I335" t="s">
        <v>560</v>
      </c>
      <c r="J335" t="s">
        <v>452</v>
      </c>
      <c r="K335" t="s">
        <v>446</v>
      </c>
      <c r="L335" t="s">
        <v>431</v>
      </c>
      <c r="M335" t="s">
        <v>438</v>
      </c>
      <c r="N335" t="s">
        <v>438</v>
      </c>
      <c r="O335" t="s">
        <v>437</v>
      </c>
      <c r="P335" t="s">
        <v>440</v>
      </c>
      <c r="Q335" t="s">
        <v>435</v>
      </c>
      <c r="R335" t="b">
        <v>1</v>
      </c>
      <c r="S335" t="s">
        <v>447</v>
      </c>
      <c r="T335" t="s">
        <v>437</v>
      </c>
    </row>
    <row r="336" spans="1:20" x14ac:dyDescent="0.25">
      <c r="A336" t="s">
        <v>561</v>
      </c>
      <c r="B336" t="s">
        <v>548</v>
      </c>
      <c r="C336" t="s">
        <v>431</v>
      </c>
      <c r="D336" t="s">
        <v>431</v>
      </c>
      <c r="E336" t="s">
        <v>441</v>
      </c>
      <c r="F336" t="s">
        <v>440</v>
      </c>
      <c r="G336" t="s">
        <v>443</v>
      </c>
      <c r="H336" t="s">
        <v>452</v>
      </c>
      <c r="I336" t="s">
        <v>562</v>
      </c>
      <c r="J336" t="s">
        <v>452</v>
      </c>
      <c r="K336" t="s">
        <v>441</v>
      </c>
      <c r="L336" t="s">
        <v>437</v>
      </c>
      <c r="M336" t="s">
        <v>438</v>
      </c>
      <c r="N336" t="s">
        <v>438</v>
      </c>
      <c r="O336" t="s">
        <v>437</v>
      </c>
      <c r="P336" t="s">
        <v>440</v>
      </c>
      <c r="Q336" t="s">
        <v>443</v>
      </c>
      <c r="R336" t="b">
        <v>0</v>
      </c>
      <c r="S336" t="s">
        <v>437</v>
      </c>
      <c r="T336" t="s">
        <v>437</v>
      </c>
    </row>
    <row r="337" spans="1:20" x14ac:dyDescent="0.25">
      <c r="A337" t="s">
        <v>561</v>
      </c>
      <c r="B337" t="s">
        <v>548</v>
      </c>
      <c r="C337" t="s">
        <v>431</v>
      </c>
      <c r="D337" t="s">
        <v>431</v>
      </c>
      <c r="E337" t="s">
        <v>444</v>
      </c>
      <c r="F337" t="s">
        <v>440</v>
      </c>
      <c r="G337" t="s">
        <v>445</v>
      </c>
      <c r="H337" t="s">
        <v>452</v>
      </c>
      <c r="I337" t="s">
        <v>562</v>
      </c>
      <c r="J337" t="s">
        <v>452</v>
      </c>
      <c r="K337" t="s">
        <v>444</v>
      </c>
      <c r="L337" t="s">
        <v>437</v>
      </c>
      <c r="M337" t="s">
        <v>438</v>
      </c>
      <c r="N337" t="s">
        <v>438</v>
      </c>
      <c r="O337" t="s">
        <v>437</v>
      </c>
      <c r="P337" t="s">
        <v>440</v>
      </c>
      <c r="Q337" t="s">
        <v>445</v>
      </c>
      <c r="R337" t="b">
        <v>0</v>
      </c>
      <c r="S337" t="s">
        <v>437</v>
      </c>
      <c r="T337" t="s">
        <v>437</v>
      </c>
    </row>
    <row r="338" spans="1:20" x14ac:dyDescent="0.25">
      <c r="A338" t="s">
        <v>561</v>
      </c>
      <c r="B338" t="s">
        <v>548</v>
      </c>
      <c r="C338" t="s">
        <v>431</v>
      </c>
      <c r="D338" t="s">
        <v>431</v>
      </c>
      <c r="E338" t="s">
        <v>451</v>
      </c>
      <c r="F338" t="s">
        <v>440</v>
      </c>
      <c r="G338" t="s">
        <v>452</v>
      </c>
      <c r="H338" t="s">
        <v>452</v>
      </c>
      <c r="I338" t="s">
        <v>562</v>
      </c>
      <c r="J338" t="s">
        <v>452</v>
      </c>
      <c r="K338" t="s">
        <v>451</v>
      </c>
      <c r="L338" t="s">
        <v>437</v>
      </c>
      <c r="M338" t="s">
        <v>438</v>
      </c>
      <c r="N338" t="s">
        <v>438</v>
      </c>
      <c r="O338" t="s">
        <v>437</v>
      </c>
      <c r="P338" t="s">
        <v>440</v>
      </c>
      <c r="Q338" t="s">
        <v>452</v>
      </c>
      <c r="R338" t="b">
        <v>0</v>
      </c>
      <c r="S338" t="s">
        <v>437</v>
      </c>
      <c r="T338" t="s">
        <v>437</v>
      </c>
    </row>
    <row r="339" spans="1:20" x14ac:dyDescent="0.25">
      <c r="A339" t="s">
        <v>561</v>
      </c>
      <c r="B339" t="s">
        <v>548</v>
      </c>
      <c r="C339" t="s">
        <v>509</v>
      </c>
      <c r="D339" t="s">
        <v>506</v>
      </c>
      <c r="E339" t="s">
        <v>439</v>
      </c>
      <c r="F339" t="s">
        <v>440</v>
      </c>
      <c r="G339" t="s">
        <v>449</v>
      </c>
      <c r="H339" t="s">
        <v>452</v>
      </c>
      <c r="I339" t="s">
        <v>562</v>
      </c>
      <c r="J339" t="s">
        <v>452</v>
      </c>
      <c r="K339" t="s">
        <v>439</v>
      </c>
      <c r="L339" t="s">
        <v>460</v>
      </c>
      <c r="M339" t="s">
        <v>510</v>
      </c>
      <c r="N339" t="s">
        <v>508</v>
      </c>
      <c r="O339" t="s">
        <v>463</v>
      </c>
      <c r="P339" t="s">
        <v>440</v>
      </c>
      <c r="Q339" t="s">
        <v>449</v>
      </c>
      <c r="R339" t="b">
        <v>1</v>
      </c>
      <c r="S339" t="s">
        <v>447</v>
      </c>
      <c r="T339" t="s">
        <v>464</v>
      </c>
    </row>
    <row r="340" spans="1:20" x14ac:dyDescent="0.25">
      <c r="A340" t="s">
        <v>561</v>
      </c>
      <c r="B340" t="s">
        <v>548</v>
      </c>
      <c r="C340" t="s">
        <v>509</v>
      </c>
      <c r="D340" t="s">
        <v>476</v>
      </c>
      <c r="E340" t="s">
        <v>439</v>
      </c>
      <c r="F340" t="s">
        <v>440</v>
      </c>
      <c r="G340" t="s">
        <v>449</v>
      </c>
      <c r="H340" t="s">
        <v>452</v>
      </c>
      <c r="I340" t="s">
        <v>562</v>
      </c>
      <c r="J340" t="s">
        <v>452</v>
      </c>
      <c r="K340" t="s">
        <v>439</v>
      </c>
      <c r="L340" t="s">
        <v>460</v>
      </c>
      <c r="M340" t="s">
        <v>510</v>
      </c>
      <c r="N340" t="s">
        <v>478</v>
      </c>
      <c r="O340" t="s">
        <v>463</v>
      </c>
      <c r="P340" t="s">
        <v>440</v>
      </c>
      <c r="Q340" t="s">
        <v>449</v>
      </c>
      <c r="R340" t="b">
        <v>1</v>
      </c>
      <c r="S340" t="s">
        <v>447</v>
      </c>
      <c r="T340" t="s">
        <v>464</v>
      </c>
    </row>
    <row r="341" spans="1:20" x14ac:dyDescent="0.25">
      <c r="A341" t="s">
        <v>561</v>
      </c>
      <c r="B341" t="s">
        <v>548</v>
      </c>
      <c r="C341" t="s">
        <v>513</v>
      </c>
      <c r="D341" t="s">
        <v>506</v>
      </c>
      <c r="E341" t="s">
        <v>439</v>
      </c>
      <c r="F341" t="s">
        <v>440</v>
      </c>
      <c r="G341" t="s">
        <v>449</v>
      </c>
      <c r="H341" t="s">
        <v>452</v>
      </c>
      <c r="I341" t="s">
        <v>562</v>
      </c>
      <c r="J341" t="s">
        <v>452</v>
      </c>
      <c r="K341" t="s">
        <v>439</v>
      </c>
      <c r="L341" t="s">
        <v>460</v>
      </c>
      <c r="M341" t="s">
        <v>514</v>
      </c>
      <c r="N341" t="s">
        <v>508</v>
      </c>
      <c r="O341" t="s">
        <v>463</v>
      </c>
      <c r="P341" t="s">
        <v>440</v>
      </c>
      <c r="Q341" t="s">
        <v>449</v>
      </c>
      <c r="R341" t="b">
        <v>1</v>
      </c>
      <c r="S341" t="s">
        <v>447</v>
      </c>
      <c r="T341" t="s">
        <v>464</v>
      </c>
    </row>
    <row r="342" spans="1:20" x14ac:dyDescent="0.25">
      <c r="A342" t="s">
        <v>561</v>
      </c>
      <c r="B342" t="s">
        <v>548</v>
      </c>
      <c r="C342" t="s">
        <v>513</v>
      </c>
      <c r="D342" t="s">
        <v>476</v>
      </c>
      <c r="E342" t="s">
        <v>439</v>
      </c>
      <c r="F342" t="s">
        <v>440</v>
      </c>
      <c r="G342" t="s">
        <v>449</v>
      </c>
      <c r="H342" t="s">
        <v>452</v>
      </c>
      <c r="I342" t="s">
        <v>562</v>
      </c>
      <c r="J342" t="s">
        <v>452</v>
      </c>
      <c r="K342" t="s">
        <v>439</v>
      </c>
      <c r="L342" t="s">
        <v>460</v>
      </c>
      <c r="M342" t="s">
        <v>514</v>
      </c>
      <c r="N342" t="s">
        <v>478</v>
      </c>
      <c r="O342" t="s">
        <v>463</v>
      </c>
      <c r="P342" t="s">
        <v>440</v>
      </c>
      <c r="Q342" t="s">
        <v>449</v>
      </c>
      <c r="R342" t="b">
        <v>1</v>
      </c>
      <c r="S342" t="s">
        <v>447</v>
      </c>
      <c r="T342" t="s">
        <v>464</v>
      </c>
    </row>
    <row r="343" spans="1:20" x14ac:dyDescent="0.25">
      <c r="A343" t="s">
        <v>561</v>
      </c>
      <c r="B343" t="s">
        <v>548</v>
      </c>
      <c r="C343" t="s">
        <v>503</v>
      </c>
      <c r="D343" t="s">
        <v>506</v>
      </c>
      <c r="E343" t="s">
        <v>439</v>
      </c>
      <c r="F343" t="s">
        <v>440</v>
      </c>
      <c r="G343" t="s">
        <v>449</v>
      </c>
      <c r="H343" t="s">
        <v>452</v>
      </c>
      <c r="I343" t="s">
        <v>562</v>
      </c>
      <c r="J343" t="s">
        <v>452</v>
      </c>
      <c r="K343" t="s">
        <v>439</v>
      </c>
      <c r="L343" t="s">
        <v>460</v>
      </c>
      <c r="M343" t="s">
        <v>504</v>
      </c>
      <c r="N343" t="s">
        <v>508</v>
      </c>
      <c r="O343" t="s">
        <v>463</v>
      </c>
      <c r="P343" t="s">
        <v>440</v>
      </c>
      <c r="Q343" t="s">
        <v>449</v>
      </c>
      <c r="R343" t="b">
        <v>1</v>
      </c>
      <c r="S343" t="s">
        <v>447</v>
      </c>
      <c r="T343" t="s">
        <v>464</v>
      </c>
    </row>
    <row r="344" spans="1:20" x14ac:dyDescent="0.25">
      <c r="A344" t="s">
        <v>561</v>
      </c>
      <c r="B344" t="s">
        <v>548</v>
      </c>
      <c r="C344" t="s">
        <v>503</v>
      </c>
      <c r="D344" t="s">
        <v>476</v>
      </c>
      <c r="E344" t="s">
        <v>439</v>
      </c>
      <c r="F344" t="s">
        <v>440</v>
      </c>
      <c r="G344" t="s">
        <v>449</v>
      </c>
      <c r="H344" t="s">
        <v>452</v>
      </c>
      <c r="I344" t="s">
        <v>562</v>
      </c>
      <c r="J344" t="s">
        <v>452</v>
      </c>
      <c r="K344" t="s">
        <v>439</v>
      </c>
      <c r="L344" t="s">
        <v>460</v>
      </c>
      <c r="M344" t="s">
        <v>504</v>
      </c>
      <c r="N344" t="s">
        <v>478</v>
      </c>
      <c r="O344" t="s">
        <v>463</v>
      </c>
      <c r="P344" t="s">
        <v>440</v>
      </c>
      <c r="Q344" t="s">
        <v>449</v>
      </c>
      <c r="R344" t="b">
        <v>1</v>
      </c>
      <c r="S344" t="s">
        <v>447</v>
      </c>
      <c r="T344" t="s">
        <v>464</v>
      </c>
    </row>
    <row r="345" spans="1:20" x14ac:dyDescent="0.25">
      <c r="A345" t="s">
        <v>561</v>
      </c>
      <c r="B345" t="s">
        <v>548</v>
      </c>
      <c r="C345" t="s">
        <v>511</v>
      </c>
      <c r="D345" t="s">
        <v>506</v>
      </c>
      <c r="E345" t="s">
        <v>439</v>
      </c>
      <c r="F345" t="s">
        <v>440</v>
      </c>
      <c r="G345" t="s">
        <v>449</v>
      </c>
      <c r="H345" t="s">
        <v>452</v>
      </c>
      <c r="I345" t="s">
        <v>562</v>
      </c>
      <c r="J345" t="s">
        <v>452</v>
      </c>
      <c r="K345" t="s">
        <v>439</v>
      </c>
      <c r="L345" t="s">
        <v>460</v>
      </c>
      <c r="M345" t="s">
        <v>512</v>
      </c>
      <c r="N345" t="s">
        <v>508</v>
      </c>
      <c r="O345" t="s">
        <v>463</v>
      </c>
      <c r="P345" t="s">
        <v>440</v>
      </c>
      <c r="Q345" t="s">
        <v>449</v>
      </c>
      <c r="R345" t="b">
        <v>1</v>
      </c>
      <c r="S345" t="s">
        <v>447</v>
      </c>
      <c r="T345" t="s">
        <v>464</v>
      </c>
    </row>
    <row r="346" spans="1:20" x14ac:dyDescent="0.25">
      <c r="A346" t="s">
        <v>561</v>
      </c>
      <c r="B346" t="s">
        <v>548</v>
      </c>
      <c r="C346" t="s">
        <v>511</v>
      </c>
      <c r="D346" t="s">
        <v>476</v>
      </c>
      <c r="E346" t="s">
        <v>439</v>
      </c>
      <c r="F346" t="s">
        <v>440</v>
      </c>
      <c r="G346" t="s">
        <v>449</v>
      </c>
      <c r="H346" t="s">
        <v>452</v>
      </c>
      <c r="I346" t="s">
        <v>562</v>
      </c>
      <c r="J346" t="s">
        <v>452</v>
      </c>
      <c r="K346" t="s">
        <v>439</v>
      </c>
      <c r="L346" t="s">
        <v>460</v>
      </c>
      <c r="M346" t="s">
        <v>512</v>
      </c>
      <c r="N346" t="s">
        <v>478</v>
      </c>
      <c r="O346" t="s">
        <v>463</v>
      </c>
      <c r="P346" t="s">
        <v>440</v>
      </c>
      <c r="Q346" t="s">
        <v>449</v>
      </c>
      <c r="R346" t="b">
        <v>1</v>
      </c>
      <c r="S346" t="s">
        <v>447</v>
      </c>
      <c r="T346" t="s">
        <v>464</v>
      </c>
    </row>
    <row r="347" spans="1:20" x14ac:dyDescent="0.25">
      <c r="A347" t="s">
        <v>561</v>
      </c>
      <c r="B347" t="s">
        <v>548</v>
      </c>
      <c r="C347" t="s">
        <v>505</v>
      </c>
      <c r="D347" t="s">
        <v>506</v>
      </c>
      <c r="E347" t="s">
        <v>439</v>
      </c>
      <c r="F347" t="s">
        <v>440</v>
      </c>
      <c r="G347" t="s">
        <v>449</v>
      </c>
      <c r="H347" t="s">
        <v>452</v>
      </c>
      <c r="I347" t="s">
        <v>562</v>
      </c>
      <c r="J347" t="s">
        <v>452</v>
      </c>
      <c r="K347" t="s">
        <v>439</v>
      </c>
      <c r="L347" t="s">
        <v>460</v>
      </c>
      <c r="M347" t="s">
        <v>507</v>
      </c>
      <c r="N347" t="s">
        <v>508</v>
      </c>
      <c r="O347" t="s">
        <v>463</v>
      </c>
      <c r="P347" t="s">
        <v>440</v>
      </c>
      <c r="Q347" t="s">
        <v>449</v>
      </c>
      <c r="R347" t="b">
        <v>1</v>
      </c>
      <c r="S347" t="s">
        <v>447</v>
      </c>
      <c r="T347" t="s">
        <v>464</v>
      </c>
    </row>
    <row r="348" spans="1:20" x14ac:dyDescent="0.25">
      <c r="A348" t="s">
        <v>561</v>
      </c>
      <c r="B348" t="s">
        <v>548</v>
      </c>
      <c r="C348" t="s">
        <v>505</v>
      </c>
      <c r="D348" t="s">
        <v>476</v>
      </c>
      <c r="E348" t="s">
        <v>439</v>
      </c>
      <c r="F348" t="s">
        <v>440</v>
      </c>
      <c r="G348" t="s">
        <v>449</v>
      </c>
      <c r="H348" t="s">
        <v>452</v>
      </c>
      <c r="I348" t="s">
        <v>562</v>
      </c>
      <c r="J348" t="s">
        <v>452</v>
      </c>
      <c r="K348" t="s">
        <v>439</v>
      </c>
      <c r="L348" t="s">
        <v>460</v>
      </c>
      <c r="M348" t="s">
        <v>507</v>
      </c>
      <c r="N348" t="s">
        <v>478</v>
      </c>
      <c r="O348" t="s">
        <v>463</v>
      </c>
      <c r="P348" t="s">
        <v>440</v>
      </c>
      <c r="Q348" t="s">
        <v>449</v>
      </c>
      <c r="R348" t="b">
        <v>1</v>
      </c>
      <c r="S348" t="s">
        <v>447</v>
      </c>
      <c r="T348" t="s">
        <v>464</v>
      </c>
    </row>
    <row r="349" spans="1:20" x14ac:dyDescent="0.25">
      <c r="A349" t="s">
        <v>561</v>
      </c>
      <c r="B349" t="s">
        <v>548</v>
      </c>
      <c r="C349" t="s">
        <v>431</v>
      </c>
      <c r="D349" t="s">
        <v>506</v>
      </c>
      <c r="E349" t="s">
        <v>441</v>
      </c>
      <c r="F349" t="s">
        <v>440</v>
      </c>
      <c r="G349" t="s">
        <v>449</v>
      </c>
      <c r="H349" t="s">
        <v>452</v>
      </c>
      <c r="I349" t="s">
        <v>562</v>
      </c>
      <c r="J349" t="s">
        <v>452</v>
      </c>
      <c r="K349" t="s">
        <v>441</v>
      </c>
      <c r="L349" t="s">
        <v>460</v>
      </c>
      <c r="M349" t="s">
        <v>438</v>
      </c>
      <c r="N349" t="s">
        <v>508</v>
      </c>
      <c r="O349" t="s">
        <v>515</v>
      </c>
      <c r="P349" t="s">
        <v>440</v>
      </c>
      <c r="Q349" t="s">
        <v>449</v>
      </c>
      <c r="R349" t="b">
        <v>1</v>
      </c>
      <c r="S349" t="s">
        <v>447</v>
      </c>
      <c r="T349" t="s">
        <v>464</v>
      </c>
    </row>
    <row r="350" spans="1:20" x14ac:dyDescent="0.25">
      <c r="A350" t="s">
        <v>561</v>
      </c>
      <c r="B350" t="s">
        <v>548</v>
      </c>
      <c r="C350" t="s">
        <v>431</v>
      </c>
      <c r="D350" t="s">
        <v>479</v>
      </c>
      <c r="E350" t="s">
        <v>441</v>
      </c>
      <c r="F350" t="s">
        <v>440</v>
      </c>
      <c r="G350" t="s">
        <v>449</v>
      </c>
      <c r="H350" t="s">
        <v>452</v>
      </c>
      <c r="I350" t="s">
        <v>562</v>
      </c>
      <c r="J350" t="s">
        <v>452</v>
      </c>
      <c r="K350" t="s">
        <v>441</v>
      </c>
      <c r="L350" t="s">
        <v>460</v>
      </c>
      <c r="M350" t="s">
        <v>438</v>
      </c>
      <c r="N350" t="s">
        <v>480</v>
      </c>
      <c r="O350" t="s">
        <v>515</v>
      </c>
      <c r="P350" t="s">
        <v>440</v>
      </c>
      <c r="Q350" t="s">
        <v>449</v>
      </c>
      <c r="R350" t="b">
        <v>1</v>
      </c>
      <c r="S350" t="s">
        <v>447</v>
      </c>
      <c r="T350" t="s">
        <v>464</v>
      </c>
    </row>
    <row r="351" spans="1:20" x14ac:dyDescent="0.25">
      <c r="A351" t="s">
        <v>561</v>
      </c>
      <c r="B351" t="s">
        <v>548</v>
      </c>
      <c r="C351" t="s">
        <v>431</v>
      </c>
      <c r="D351" t="s">
        <v>476</v>
      </c>
      <c r="E351" t="s">
        <v>441</v>
      </c>
      <c r="F351" t="s">
        <v>440</v>
      </c>
      <c r="G351" t="s">
        <v>449</v>
      </c>
      <c r="H351" t="s">
        <v>452</v>
      </c>
      <c r="I351" t="s">
        <v>562</v>
      </c>
      <c r="J351" t="s">
        <v>452</v>
      </c>
      <c r="K351" t="s">
        <v>441</v>
      </c>
      <c r="L351" t="s">
        <v>460</v>
      </c>
      <c r="M351" t="s">
        <v>438</v>
      </c>
      <c r="N351" t="s">
        <v>478</v>
      </c>
      <c r="O351" t="s">
        <v>515</v>
      </c>
      <c r="P351" t="s">
        <v>440</v>
      </c>
      <c r="Q351" t="s">
        <v>449</v>
      </c>
      <c r="R351" t="b">
        <v>1</v>
      </c>
      <c r="S351" t="s">
        <v>447</v>
      </c>
      <c r="T351" t="s">
        <v>464</v>
      </c>
    </row>
    <row r="352" spans="1:20" x14ac:dyDescent="0.25">
      <c r="A352" t="s">
        <v>561</v>
      </c>
      <c r="B352" t="s">
        <v>548</v>
      </c>
      <c r="C352" t="s">
        <v>524</v>
      </c>
      <c r="D352" t="s">
        <v>431</v>
      </c>
      <c r="E352" t="s">
        <v>488</v>
      </c>
      <c r="F352" t="s">
        <v>440</v>
      </c>
      <c r="G352" t="s">
        <v>525</v>
      </c>
      <c r="H352" t="s">
        <v>452</v>
      </c>
      <c r="I352" t="s">
        <v>562</v>
      </c>
      <c r="J352" t="s">
        <v>452</v>
      </c>
      <c r="K352" t="s">
        <v>488</v>
      </c>
      <c r="L352" t="s">
        <v>431</v>
      </c>
      <c r="M352" t="s">
        <v>526</v>
      </c>
      <c r="N352" t="s">
        <v>438</v>
      </c>
      <c r="O352" t="s">
        <v>468</v>
      </c>
      <c r="P352" t="s">
        <v>440</v>
      </c>
      <c r="Q352" t="s">
        <v>525</v>
      </c>
      <c r="R352" t="b">
        <v>1</v>
      </c>
      <c r="S352" t="s">
        <v>447</v>
      </c>
      <c r="T352" t="s">
        <v>437</v>
      </c>
    </row>
    <row r="353" spans="1:20" x14ac:dyDescent="0.25">
      <c r="A353" t="s">
        <v>561</v>
      </c>
      <c r="B353" t="s">
        <v>548</v>
      </c>
      <c r="C353" t="s">
        <v>524</v>
      </c>
      <c r="D353" t="s">
        <v>431</v>
      </c>
      <c r="E353" t="s">
        <v>488</v>
      </c>
      <c r="F353" t="s">
        <v>440</v>
      </c>
      <c r="G353" t="s">
        <v>527</v>
      </c>
      <c r="H353" t="s">
        <v>452</v>
      </c>
      <c r="I353" t="s">
        <v>562</v>
      </c>
      <c r="J353" t="s">
        <v>452</v>
      </c>
      <c r="K353" t="s">
        <v>488</v>
      </c>
      <c r="L353" t="s">
        <v>431</v>
      </c>
      <c r="M353" t="s">
        <v>526</v>
      </c>
      <c r="N353" t="s">
        <v>438</v>
      </c>
      <c r="O353" t="s">
        <v>468</v>
      </c>
      <c r="P353" t="s">
        <v>440</v>
      </c>
      <c r="Q353" t="s">
        <v>527</v>
      </c>
      <c r="R353" t="b">
        <v>1</v>
      </c>
      <c r="S353" t="s">
        <v>447</v>
      </c>
      <c r="T353" t="s">
        <v>437</v>
      </c>
    </row>
    <row r="354" spans="1:20" x14ac:dyDescent="0.25">
      <c r="A354" t="s">
        <v>561</v>
      </c>
      <c r="B354" t="s">
        <v>548</v>
      </c>
      <c r="C354" t="s">
        <v>456</v>
      </c>
      <c r="D354" t="s">
        <v>457</v>
      </c>
      <c r="E354" t="s">
        <v>458</v>
      </c>
      <c r="F354" t="s">
        <v>440</v>
      </c>
      <c r="G354" t="s">
        <v>459</v>
      </c>
      <c r="H354" t="s">
        <v>452</v>
      </c>
      <c r="I354" t="s">
        <v>562</v>
      </c>
      <c r="J354" t="s">
        <v>452</v>
      </c>
      <c r="K354" t="s">
        <v>458</v>
      </c>
      <c r="L354" t="s">
        <v>460</v>
      </c>
      <c r="M354" t="s">
        <v>461</v>
      </c>
      <c r="N354" t="s">
        <v>462</v>
      </c>
      <c r="O354" t="s">
        <v>463</v>
      </c>
      <c r="P354" t="s">
        <v>440</v>
      </c>
      <c r="Q354" t="s">
        <v>459</v>
      </c>
      <c r="R354" t="b">
        <v>1</v>
      </c>
      <c r="S354" t="s">
        <v>447</v>
      </c>
      <c r="T354" t="s">
        <v>464</v>
      </c>
    </row>
    <row r="355" spans="1:20" x14ac:dyDescent="0.25">
      <c r="A355" t="s">
        <v>561</v>
      </c>
      <c r="B355" t="s">
        <v>548</v>
      </c>
      <c r="C355" t="s">
        <v>456</v>
      </c>
      <c r="D355" t="s">
        <v>457</v>
      </c>
      <c r="E355" t="s">
        <v>458</v>
      </c>
      <c r="F355" t="s">
        <v>440</v>
      </c>
      <c r="G355" t="s">
        <v>485</v>
      </c>
      <c r="H355" t="s">
        <v>452</v>
      </c>
      <c r="I355" t="s">
        <v>562</v>
      </c>
      <c r="J355" t="s">
        <v>452</v>
      </c>
      <c r="K355" t="s">
        <v>458</v>
      </c>
      <c r="L355" t="s">
        <v>460</v>
      </c>
      <c r="M355" t="s">
        <v>461</v>
      </c>
      <c r="N355" t="s">
        <v>462</v>
      </c>
      <c r="O355" t="s">
        <v>463</v>
      </c>
      <c r="P355" t="s">
        <v>440</v>
      </c>
      <c r="Q355" t="s">
        <v>485</v>
      </c>
      <c r="R355" t="b">
        <v>1</v>
      </c>
      <c r="S355" t="s">
        <v>447</v>
      </c>
      <c r="T355" t="s">
        <v>464</v>
      </c>
    </row>
    <row r="356" spans="1:20" x14ac:dyDescent="0.25">
      <c r="A356" t="s">
        <v>561</v>
      </c>
      <c r="B356" t="s">
        <v>548</v>
      </c>
      <c r="C356" t="s">
        <v>475</v>
      </c>
      <c r="D356" t="s">
        <v>457</v>
      </c>
      <c r="E356" t="s">
        <v>439</v>
      </c>
      <c r="F356" t="s">
        <v>440</v>
      </c>
      <c r="G356" t="s">
        <v>442</v>
      </c>
      <c r="H356" t="s">
        <v>452</v>
      </c>
      <c r="I356" t="s">
        <v>562</v>
      </c>
      <c r="J356" t="s">
        <v>452</v>
      </c>
      <c r="K356" t="s">
        <v>439</v>
      </c>
      <c r="L356" t="s">
        <v>460</v>
      </c>
      <c r="M356" t="s">
        <v>477</v>
      </c>
      <c r="N356" t="s">
        <v>462</v>
      </c>
      <c r="O356" t="s">
        <v>463</v>
      </c>
      <c r="P356" t="s">
        <v>440</v>
      </c>
      <c r="Q356" t="s">
        <v>442</v>
      </c>
      <c r="R356" t="b">
        <v>1</v>
      </c>
      <c r="S356" t="s">
        <v>447</v>
      </c>
      <c r="T356" t="s">
        <v>464</v>
      </c>
    </row>
    <row r="357" spans="1:20" x14ac:dyDescent="0.25">
      <c r="A357" t="s">
        <v>561</v>
      </c>
      <c r="B357" t="s">
        <v>548</v>
      </c>
      <c r="C357" t="s">
        <v>475</v>
      </c>
      <c r="D357" t="s">
        <v>479</v>
      </c>
      <c r="E357" t="s">
        <v>439</v>
      </c>
      <c r="F357" t="s">
        <v>440</v>
      </c>
      <c r="G357" t="s">
        <v>442</v>
      </c>
      <c r="H357" t="s">
        <v>452</v>
      </c>
      <c r="I357" t="s">
        <v>562</v>
      </c>
      <c r="J357" t="s">
        <v>452</v>
      </c>
      <c r="K357" t="s">
        <v>439</v>
      </c>
      <c r="L357" t="s">
        <v>460</v>
      </c>
      <c r="M357" t="s">
        <v>477</v>
      </c>
      <c r="N357" t="s">
        <v>480</v>
      </c>
      <c r="O357" t="s">
        <v>463</v>
      </c>
      <c r="P357" t="s">
        <v>440</v>
      </c>
      <c r="Q357" t="s">
        <v>442</v>
      </c>
      <c r="R357" t="b">
        <v>1</v>
      </c>
      <c r="S357" t="s">
        <v>447</v>
      </c>
      <c r="T357" t="s">
        <v>464</v>
      </c>
    </row>
    <row r="358" spans="1:20" x14ac:dyDescent="0.25">
      <c r="A358" t="s">
        <v>561</v>
      </c>
      <c r="B358" t="s">
        <v>548</v>
      </c>
      <c r="C358" t="s">
        <v>475</v>
      </c>
      <c r="D358" t="s">
        <v>476</v>
      </c>
      <c r="E358" t="s">
        <v>439</v>
      </c>
      <c r="F358" t="s">
        <v>440</v>
      </c>
      <c r="G358" t="s">
        <v>442</v>
      </c>
      <c r="H358" t="s">
        <v>452</v>
      </c>
      <c r="I358" t="s">
        <v>562</v>
      </c>
      <c r="J358" t="s">
        <v>452</v>
      </c>
      <c r="K358" t="s">
        <v>439</v>
      </c>
      <c r="L358" t="s">
        <v>460</v>
      </c>
      <c r="M358" t="s">
        <v>477</v>
      </c>
      <c r="N358" t="s">
        <v>478</v>
      </c>
      <c r="O358" t="s">
        <v>463</v>
      </c>
      <c r="P358" t="s">
        <v>440</v>
      </c>
      <c r="Q358" t="s">
        <v>442</v>
      </c>
      <c r="R358" t="b">
        <v>1</v>
      </c>
      <c r="S358" t="s">
        <v>447</v>
      </c>
      <c r="T358" t="s">
        <v>464</v>
      </c>
    </row>
    <row r="359" spans="1:20" x14ac:dyDescent="0.25">
      <c r="A359" t="s">
        <v>561</v>
      </c>
      <c r="B359" t="s">
        <v>548</v>
      </c>
      <c r="C359" t="s">
        <v>493</v>
      </c>
      <c r="D359" t="s">
        <v>457</v>
      </c>
      <c r="E359" t="s">
        <v>491</v>
      </c>
      <c r="F359" t="s">
        <v>440</v>
      </c>
      <c r="G359" t="s">
        <v>485</v>
      </c>
      <c r="H359" t="s">
        <v>452</v>
      </c>
      <c r="I359" t="s">
        <v>562</v>
      </c>
      <c r="J359" t="s">
        <v>452</v>
      </c>
      <c r="K359" t="s">
        <v>491</v>
      </c>
      <c r="L359" t="s">
        <v>460</v>
      </c>
      <c r="M359" t="s">
        <v>494</v>
      </c>
      <c r="N359" t="s">
        <v>462</v>
      </c>
      <c r="O359" t="s">
        <v>463</v>
      </c>
      <c r="P359" t="s">
        <v>440</v>
      </c>
      <c r="Q359" t="s">
        <v>485</v>
      </c>
      <c r="R359" t="b">
        <v>1</v>
      </c>
      <c r="S359" t="s">
        <v>447</v>
      </c>
      <c r="T359" t="s">
        <v>464</v>
      </c>
    </row>
    <row r="360" spans="1:20" x14ac:dyDescent="0.25">
      <c r="A360" t="s">
        <v>561</v>
      </c>
      <c r="B360" t="s">
        <v>548</v>
      </c>
      <c r="C360" t="s">
        <v>490</v>
      </c>
      <c r="D360" t="s">
        <v>457</v>
      </c>
      <c r="E360" t="s">
        <v>491</v>
      </c>
      <c r="F360" t="s">
        <v>440</v>
      </c>
      <c r="G360" t="s">
        <v>485</v>
      </c>
      <c r="H360" t="s">
        <v>452</v>
      </c>
      <c r="I360" t="s">
        <v>562</v>
      </c>
      <c r="J360" t="s">
        <v>452</v>
      </c>
      <c r="K360" t="s">
        <v>491</v>
      </c>
      <c r="L360" t="s">
        <v>460</v>
      </c>
      <c r="M360" t="s">
        <v>492</v>
      </c>
      <c r="N360" t="s">
        <v>462</v>
      </c>
      <c r="O360" t="s">
        <v>463</v>
      </c>
      <c r="P360" t="s">
        <v>440</v>
      </c>
      <c r="Q360" t="s">
        <v>485</v>
      </c>
      <c r="R360" t="b">
        <v>1</v>
      </c>
      <c r="S360" t="s">
        <v>447</v>
      </c>
      <c r="T360" t="s">
        <v>464</v>
      </c>
    </row>
    <row r="361" spans="1:20" x14ac:dyDescent="0.25">
      <c r="A361" t="s">
        <v>561</v>
      </c>
      <c r="B361" t="s">
        <v>548</v>
      </c>
      <c r="C361" t="s">
        <v>487</v>
      </c>
      <c r="D361" t="s">
        <v>431</v>
      </c>
      <c r="E361" t="s">
        <v>488</v>
      </c>
      <c r="F361" t="s">
        <v>440</v>
      </c>
      <c r="G361" t="s">
        <v>485</v>
      </c>
      <c r="H361" t="s">
        <v>452</v>
      </c>
      <c r="I361" t="s">
        <v>562</v>
      </c>
      <c r="J361" t="s">
        <v>452</v>
      </c>
      <c r="K361" t="s">
        <v>488</v>
      </c>
      <c r="L361" t="s">
        <v>431</v>
      </c>
      <c r="M361" t="s">
        <v>489</v>
      </c>
      <c r="N361" t="s">
        <v>438</v>
      </c>
      <c r="O361" t="s">
        <v>468</v>
      </c>
      <c r="P361" t="s">
        <v>440</v>
      </c>
      <c r="Q361" t="s">
        <v>485</v>
      </c>
      <c r="R361" t="b">
        <v>1</v>
      </c>
      <c r="S361" t="s">
        <v>447</v>
      </c>
      <c r="T361" t="s">
        <v>437</v>
      </c>
    </row>
    <row r="362" spans="1:20" x14ac:dyDescent="0.25">
      <c r="A362" t="s">
        <v>561</v>
      </c>
      <c r="B362" t="s">
        <v>548</v>
      </c>
      <c r="C362" t="s">
        <v>483</v>
      </c>
      <c r="D362" t="s">
        <v>431</v>
      </c>
      <c r="E362" t="s">
        <v>484</v>
      </c>
      <c r="F362" t="s">
        <v>440</v>
      </c>
      <c r="G362" t="s">
        <v>485</v>
      </c>
      <c r="H362" t="s">
        <v>452</v>
      </c>
      <c r="I362" t="s">
        <v>562</v>
      </c>
      <c r="J362" t="s">
        <v>452</v>
      </c>
      <c r="K362" t="s">
        <v>484</v>
      </c>
      <c r="L362" t="s">
        <v>431</v>
      </c>
      <c r="M362" s="3" t="s">
        <v>486</v>
      </c>
      <c r="N362" t="s">
        <v>438</v>
      </c>
      <c r="O362" t="s">
        <v>468</v>
      </c>
      <c r="P362" t="s">
        <v>440</v>
      </c>
      <c r="Q362" t="s">
        <v>485</v>
      </c>
      <c r="R362" t="b">
        <v>1</v>
      </c>
      <c r="S362" t="s">
        <v>447</v>
      </c>
      <c r="T362" t="s">
        <v>437</v>
      </c>
    </row>
    <row r="363" spans="1:20" x14ac:dyDescent="0.25">
      <c r="A363" t="s">
        <v>561</v>
      </c>
      <c r="B363" t="s">
        <v>548</v>
      </c>
      <c r="C363" t="s">
        <v>431</v>
      </c>
      <c r="D363" t="s">
        <v>431</v>
      </c>
      <c r="E363" t="s">
        <v>444</v>
      </c>
      <c r="F363" t="s">
        <v>440</v>
      </c>
      <c r="G363" t="s">
        <v>453</v>
      </c>
      <c r="H363" t="s">
        <v>452</v>
      </c>
      <c r="I363" t="s">
        <v>562</v>
      </c>
      <c r="J363" t="s">
        <v>452</v>
      </c>
      <c r="K363" t="s">
        <v>444</v>
      </c>
      <c r="L363" t="s">
        <v>431</v>
      </c>
      <c r="M363" t="s">
        <v>438</v>
      </c>
      <c r="N363" t="s">
        <v>438</v>
      </c>
      <c r="O363" t="s">
        <v>437</v>
      </c>
      <c r="P363" t="s">
        <v>440</v>
      </c>
      <c r="Q363" t="s">
        <v>453</v>
      </c>
      <c r="R363" t="b">
        <v>1</v>
      </c>
      <c r="S363" t="s">
        <v>447</v>
      </c>
      <c r="T363" t="s">
        <v>437</v>
      </c>
    </row>
    <row r="364" spans="1:20" x14ac:dyDescent="0.25">
      <c r="A364" t="s">
        <v>561</v>
      </c>
      <c r="B364" t="s">
        <v>548</v>
      </c>
      <c r="C364" t="s">
        <v>431</v>
      </c>
      <c r="D364" t="s">
        <v>431</v>
      </c>
      <c r="E364" t="s">
        <v>448</v>
      </c>
      <c r="F364" t="s">
        <v>440</v>
      </c>
      <c r="G364" t="s">
        <v>449</v>
      </c>
      <c r="H364" t="s">
        <v>452</v>
      </c>
      <c r="I364" t="s">
        <v>562</v>
      </c>
      <c r="J364" t="s">
        <v>452</v>
      </c>
      <c r="K364" t="s">
        <v>448</v>
      </c>
      <c r="L364" t="s">
        <v>431</v>
      </c>
      <c r="M364" t="s">
        <v>438</v>
      </c>
      <c r="N364" t="s">
        <v>438</v>
      </c>
      <c r="O364" t="s">
        <v>437</v>
      </c>
      <c r="P364" t="s">
        <v>440</v>
      </c>
      <c r="Q364" t="s">
        <v>449</v>
      </c>
      <c r="R364" t="b">
        <v>1</v>
      </c>
      <c r="S364" t="s">
        <v>447</v>
      </c>
      <c r="T364" t="s">
        <v>437</v>
      </c>
    </row>
    <row r="365" spans="1:20" x14ac:dyDescent="0.25">
      <c r="A365" t="s">
        <v>561</v>
      </c>
      <c r="B365" t="s">
        <v>548</v>
      </c>
      <c r="C365" t="s">
        <v>431</v>
      </c>
      <c r="D365" t="s">
        <v>431</v>
      </c>
      <c r="E365" t="s">
        <v>446</v>
      </c>
      <c r="F365" t="s">
        <v>440</v>
      </c>
      <c r="G365" t="s">
        <v>435</v>
      </c>
      <c r="H365" t="s">
        <v>452</v>
      </c>
      <c r="I365" t="s">
        <v>562</v>
      </c>
      <c r="J365" t="s">
        <v>452</v>
      </c>
      <c r="K365" t="s">
        <v>446</v>
      </c>
      <c r="L365" t="s">
        <v>431</v>
      </c>
      <c r="M365" t="s">
        <v>438</v>
      </c>
      <c r="N365" t="s">
        <v>438</v>
      </c>
      <c r="O365" t="s">
        <v>437</v>
      </c>
      <c r="P365" t="s">
        <v>440</v>
      </c>
      <c r="Q365" t="s">
        <v>435</v>
      </c>
      <c r="R365" t="b">
        <v>1</v>
      </c>
      <c r="S365" t="s">
        <v>447</v>
      </c>
      <c r="T365" t="s">
        <v>437</v>
      </c>
    </row>
    <row r="366" spans="1:20" x14ac:dyDescent="0.25">
      <c r="A366" t="s">
        <v>563</v>
      </c>
      <c r="B366" t="s">
        <v>548</v>
      </c>
      <c r="C366" t="s">
        <v>431</v>
      </c>
      <c r="D366" t="s">
        <v>431</v>
      </c>
      <c r="E366" t="s">
        <v>441</v>
      </c>
      <c r="F366" t="s">
        <v>440</v>
      </c>
      <c r="G366" t="s">
        <v>443</v>
      </c>
      <c r="H366" t="s">
        <v>452</v>
      </c>
      <c r="I366" t="s">
        <v>564</v>
      </c>
      <c r="J366" t="s">
        <v>452</v>
      </c>
      <c r="K366" t="s">
        <v>441</v>
      </c>
      <c r="L366" t="s">
        <v>437</v>
      </c>
      <c r="M366" t="s">
        <v>438</v>
      </c>
      <c r="N366" t="s">
        <v>438</v>
      </c>
      <c r="O366" t="s">
        <v>437</v>
      </c>
      <c r="P366" t="s">
        <v>440</v>
      </c>
      <c r="Q366" t="s">
        <v>443</v>
      </c>
      <c r="R366" t="b">
        <v>0</v>
      </c>
      <c r="S366" t="s">
        <v>437</v>
      </c>
      <c r="T366" t="s">
        <v>437</v>
      </c>
    </row>
    <row r="367" spans="1:20" x14ac:dyDescent="0.25">
      <c r="A367" t="s">
        <v>563</v>
      </c>
      <c r="B367" t="s">
        <v>548</v>
      </c>
      <c r="C367" t="s">
        <v>431</v>
      </c>
      <c r="D367" t="s">
        <v>431</v>
      </c>
      <c r="E367" t="s">
        <v>444</v>
      </c>
      <c r="F367" t="s">
        <v>440</v>
      </c>
      <c r="G367" t="s">
        <v>445</v>
      </c>
      <c r="H367" t="s">
        <v>452</v>
      </c>
      <c r="I367" t="s">
        <v>564</v>
      </c>
      <c r="J367" t="s">
        <v>452</v>
      </c>
      <c r="K367" t="s">
        <v>444</v>
      </c>
      <c r="L367" t="s">
        <v>437</v>
      </c>
      <c r="M367" t="s">
        <v>438</v>
      </c>
      <c r="N367" t="s">
        <v>438</v>
      </c>
      <c r="O367" t="s">
        <v>437</v>
      </c>
      <c r="P367" t="s">
        <v>440</v>
      </c>
      <c r="Q367" t="s">
        <v>445</v>
      </c>
      <c r="R367" t="b">
        <v>0</v>
      </c>
      <c r="S367" t="s">
        <v>437</v>
      </c>
      <c r="T367" t="s">
        <v>437</v>
      </c>
    </row>
    <row r="368" spans="1:20" x14ac:dyDescent="0.25">
      <c r="A368" t="s">
        <v>563</v>
      </c>
      <c r="B368" t="s">
        <v>548</v>
      </c>
      <c r="C368" t="s">
        <v>431</v>
      </c>
      <c r="D368" t="s">
        <v>431</v>
      </c>
      <c r="E368" t="s">
        <v>550</v>
      </c>
      <c r="F368" t="s">
        <v>440</v>
      </c>
      <c r="G368" t="s">
        <v>452</v>
      </c>
      <c r="H368" t="s">
        <v>452</v>
      </c>
      <c r="I368" t="s">
        <v>564</v>
      </c>
      <c r="J368" t="s">
        <v>452</v>
      </c>
      <c r="K368" t="s">
        <v>550</v>
      </c>
      <c r="L368" t="s">
        <v>437</v>
      </c>
      <c r="M368" t="s">
        <v>438</v>
      </c>
      <c r="N368" t="s">
        <v>438</v>
      </c>
      <c r="O368" t="s">
        <v>437</v>
      </c>
      <c r="P368" t="s">
        <v>440</v>
      </c>
      <c r="Q368" t="s">
        <v>452</v>
      </c>
      <c r="R368" t="b">
        <v>0</v>
      </c>
      <c r="S368" t="s">
        <v>437</v>
      </c>
      <c r="T368" t="s">
        <v>437</v>
      </c>
    </row>
    <row r="369" spans="1:20" x14ac:dyDescent="0.25">
      <c r="A369" t="s">
        <v>563</v>
      </c>
      <c r="B369" t="s">
        <v>548</v>
      </c>
      <c r="C369" t="s">
        <v>479</v>
      </c>
      <c r="D369" t="s">
        <v>431</v>
      </c>
      <c r="E369" t="s">
        <v>534</v>
      </c>
      <c r="F369" t="s">
        <v>440</v>
      </c>
      <c r="G369" t="s">
        <v>535</v>
      </c>
      <c r="H369" t="s">
        <v>452</v>
      </c>
      <c r="I369" t="s">
        <v>564</v>
      </c>
      <c r="J369" t="s">
        <v>452</v>
      </c>
      <c r="K369" t="s">
        <v>534</v>
      </c>
      <c r="L369" t="s">
        <v>437</v>
      </c>
      <c r="M369" t="s">
        <v>480</v>
      </c>
      <c r="N369" t="s">
        <v>438</v>
      </c>
      <c r="O369" t="s">
        <v>468</v>
      </c>
      <c r="P369" t="s">
        <v>440</v>
      </c>
      <c r="Q369" t="s">
        <v>535</v>
      </c>
      <c r="R369" t="b">
        <v>0</v>
      </c>
      <c r="S369" t="s">
        <v>437</v>
      </c>
      <c r="T369" t="s">
        <v>437</v>
      </c>
    </row>
    <row r="370" spans="1:20" x14ac:dyDescent="0.25">
      <c r="A370" t="s">
        <v>563</v>
      </c>
      <c r="B370" t="s">
        <v>548</v>
      </c>
      <c r="C370" t="s">
        <v>476</v>
      </c>
      <c r="D370" t="s">
        <v>431</v>
      </c>
      <c r="E370" t="s">
        <v>534</v>
      </c>
      <c r="F370" t="s">
        <v>440</v>
      </c>
      <c r="G370" t="s">
        <v>535</v>
      </c>
      <c r="H370" t="s">
        <v>452</v>
      </c>
      <c r="I370" t="s">
        <v>564</v>
      </c>
      <c r="J370" t="s">
        <v>452</v>
      </c>
      <c r="K370" t="s">
        <v>534</v>
      </c>
      <c r="L370" t="s">
        <v>437</v>
      </c>
      <c r="M370" t="s">
        <v>478</v>
      </c>
      <c r="N370" t="s">
        <v>438</v>
      </c>
      <c r="O370" t="s">
        <v>468</v>
      </c>
      <c r="P370" t="s">
        <v>440</v>
      </c>
      <c r="Q370" t="s">
        <v>535</v>
      </c>
      <c r="R370" t="b">
        <v>0</v>
      </c>
      <c r="S370" t="s">
        <v>437</v>
      </c>
      <c r="T370" t="s">
        <v>437</v>
      </c>
    </row>
    <row r="371" spans="1:20" x14ac:dyDescent="0.25">
      <c r="A371" t="s">
        <v>563</v>
      </c>
      <c r="B371" t="s">
        <v>548</v>
      </c>
      <c r="C371" t="s">
        <v>506</v>
      </c>
      <c r="D371" t="s">
        <v>431</v>
      </c>
      <c r="E371" t="s">
        <v>534</v>
      </c>
      <c r="F371" t="s">
        <v>440</v>
      </c>
      <c r="G371" t="s">
        <v>535</v>
      </c>
      <c r="H371" t="s">
        <v>452</v>
      </c>
      <c r="I371" t="s">
        <v>564</v>
      </c>
      <c r="J371" t="s">
        <v>452</v>
      </c>
      <c r="K371" t="s">
        <v>534</v>
      </c>
      <c r="L371" t="s">
        <v>437</v>
      </c>
      <c r="M371" t="s">
        <v>508</v>
      </c>
      <c r="N371" t="s">
        <v>438</v>
      </c>
      <c r="O371" t="s">
        <v>468</v>
      </c>
      <c r="P371" t="s">
        <v>440</v>
      </c>
      <c r="Q371" t="s">
        <v>535</v>
      </c>
      <c r="R371" t="b">
        <v>0</v>
      </c>
      <c r="S371" t="s">
        <v>437</v>
      </c>
      <c r="T371" t="s">
        <v>437</v>
      </c>
    </row>
    <row r="372" spans="1:20" x14ac:dyDescent="0.25">
      <c r="A372" t="s">
        <v>563</v>
      </c>
      <c r="B372" t="s">
        <v>548</v>
      </c>
      <c r="C372" t="s">
        <v>536</v>
      </c>
      <c r="D372" t="s">
        <v>431</v>
      </c>
      <c r="E372" t="s">
        <v>534</v>
      </c>
      <c r="F372" t="s">
        <v>440</v>
      </c>
      <c r="G372" t="s">
        <v>537</v>
      </c>
      <c r="H372" t="s">
        <v>452</v>
      </c>
      <c r="I372" t="s">
        <v>564</v>
      </c>
      <c r="J372" t="s">
        <v>452</v>
      </c>
      <c r="K372" t="s">
        <v>534</v>
      </c>
      <c r="L372" t="s">
        <v>437</v>
      </c>
      <c r="M372" t="s">
        <v>538</v>
      </c>
      <c r="N372" t="s">
        <v>438</v>
      </c>
      <c r="O372" t="s">
        <v>468</v>
      </c>
      <c r="P372" t="s">
        <v>440</v>
      </c>
      <c r="Q372" t="s">
        <v>537</v>
      </c>
      <c r="R372" t="b">
        <v>0</v>
      </c>
      <c r="S372" t="s">
        <v>437</v>
      </c>
      <c r="T372" t="s">
        <v>437</v>
      </c>
    </row>
    <row r="373" spans="1:20" x14ac:dyDescent="0.25">
      <c r="A373" t="s">
        <v>563</v>
      </c>
      <c r="B373" t="s">
        <v>548</v>
      </c>
      <c r="C373" t="s">
        <v>509</v>
      </c>
      <c r="D373" t="s">
        <v>506</v>
      </c>
      <c r="E373" t="s">
        <v>439</v>
      </c>
      <c r="F373" t="s">
        <v>440</v>
      </c>
      <c r="G373" t="s">
        <v>449</v>
      </c>
      <c r="H373" t="s">
        <v>452</v>
      </c>
      <c r="I373" t="s">
        <v>564</v>
      </c>
      <c r="J373" t="s">
        <v>452</v>
      </c>
      <c r="K373" t="s">
        <v>439</v>
      </c>
      <c r="L373" t="s">
        <v>460</v>
      </c>
      <c r="M373" t="s">
        <v>510</v>
      </c>
      <c r="N373" t="s">
        <v>508</v>
      </c>
      <c r="O373" t="s">
        <v>463</v>
      </c>
      <c r="P373" t="s">
        <v>440</v>
      </c>
      <c r="Q373" t="s">
        <v>449</v>
      </c>
      <c r="R373" t="b">
        <v>1</v>
      </c>
      <c r="S373" t="s">
        <v>447</v>
      </c>
      <c r="T373" t="s">
        <v>464</v>
      </c>
    </row>
    <row r="374" spans="1:20" x14ac:dyDescent="0.25">
      <c r="A374" t="s">
        <v>563</v>
      </c>
      <c r="B374" t="s">
        <v>548</v>
      </c>
      <c r="C374" t="s">
        <v>509</v>
      </c>
      <c r="D374" t="s">
        <v>476</v>
      </c>
      <c r="E374" t="s">
        <v>439</v>
      </c>
      <c r="F374" t="s">
        <v>440</v>
      </c>
      <c r="G374" t="s">
        <v>449</v>
      </c>
      <c r="H374" t="s">
        <v>452</v>
      </c>
      <c r="I374" t="s">
        <v>564</v>
      </c>
      <c r="J374" t="s">
        <v>452</v>
      </c>
      <c r="K374" t="s">
        <v>439</v>
      </c>
      <c r="L374" t="s">
        <v>460</v>
      </c>
      <c r="M374" t="s">
        <v>510</v>
      </c>
      <c r="N374" t="s">
        <v>478</v>
      </c>
      <c r="O374" t="s">
        <v>463</v>
      </c>
      <c r="P374" t="s">
        <v>440</v>
      </c>
      <c r="Q374" t="s">
        <v>449</v>
      </c>
      <c r="R374" t="b">
        <v>1</v>
      </c>
      <c r="S374" t="s">
        <v>447</v>
      </c>
      <c r="T374" t="s">
        <v>464</v>
      </c>
    </row>
    <row r="375" spans="1:20" x14ac:dyDescent="0.25">
      <c r="A375" t="s">
        <v>563</v>
      </c>
      <c r="B375" t="s">
        <v>548</v>
      </c>
      <c r="C375" t="s">
        <v>513</v>
      </c>
      <c r="D375" t="s">
        <v>506</v>
      </c>
      <c r="E375" t="s">
        <v>439</v>
      </c>
      <c r="F375" t="s">
        <v>440</v>
      </c>
      <c r="G375" t="s">
        <v>449</v>
      </c>
      <c r="H375" t="s">
        <v>452</v>
      </c>
      <c r="I375" t="s">
        <v>564</v>
      </c>
      <c r="J375" t="s">
        <v>452</v>
      </c>
      <c r="K375" t="s">
        <v>439</v>
      </c>
      <c r="L375" t="s">
        <v>460</v>
      </c>
      <c r="M375" t="s">
        <v>514</v>
      </c>
      <c r="N375" t="s">
        <v>508</v>
      </c>
      <c r="O375" t="s">
        <v>463</v>
      </c>
      <c r="P375" t="s">
        <v>440</v>
      </c>
      <c r="Q375" t="s">
        <v>449</v>
      </c>
      <c r="R375" t="b">
        <v>1</v>
      </c>
      <c r="S375" t="s">
        <v>447</v>
      </c>
      <c r="T375" t="s">
        <v>464</v>
      </c>
    </row>
    <row r="376" spans="1:20" x14ac:dyDescent="0.25">
      <c r="A376" t="s">
        <v>563</v>
      </c>
      <c r="B376" t="s">
        <v>548</v>
      </c>
      <c r="C376" t="s">
        <v>513</v>
      </c>
      <c r="D376" t="s">
        <v>476</v>
      </c>
      <c r="E376" t="s">
        <v>439</v>
      </c>
      <c r="F376" t="s">
        <v>440</v>
      </c>
      <c r="G376" t="s">
        <v>449</v>
      </c>
      <c r="H376" t="s">
        <v>452</v>
      </c>
      <c r="I376" t="s">
        <v>564</v>
      </c>
      <c r="J376" t="s">
        <v>452</v>
      </c>
      <c r="K376" t="s">
        <v>439</v>
      </c>
      <c r="L376" t="s">
        <v>460</v>
      </c>
      <c r="M376" t="s">
        <v>514</v>
      </c>
      <c r="N376" t="s">
        <v>478</v>
      </c>
      <c r="O376" t="s">
        <v>463</v>
      </c>
      <c r="P376" t="s">
        <v>440</v>
      </c>
      <c r="Q376" t="s">
        <v>449</v>
      </c>
      <c r="R376" t="b">
        <v>1</v>
      </c>
      <c r="S376" t="s">
        <v>447</v>
      </c>
      <c r="T376" t="s">
        <v>464</v>
      </c>
    </row>
    <row r="377" spans="1:20" x14ac:dyDescent="0.25">
      <c r="A377" t="s">
        <v>563</v>
      </c>
      <c r="B377" t="s">
        <v>548</v>
      </c>
      <c r="C377" t="s">
        <v>503</v>
      </c>
      <c r="D377" t="s">
        <v>506</v>
      </c>
      <c r="E377" t="s">
        <v>439</v>
      </c>
      <c r="F377" t="s">
        <v>440</v>
      </c>
      <c r="G377" t="s">
        <v>449</v>
      </c>
      <c r="H377" t="s">
        <v>452</v>
      </c>
      <c r="I377" t="s">
        <v>564</v>
      </c>
      <c r="J377" t="s">
        <v>452</v>
      </c>
      <c r="K377" t="s">
        <v>439</v>
      </c>
      <c r="L377" t="s">
        <v>460</v>
      </c>
      <c r="M377" t="s">
        <v>504</v>
      </c>
      <c r="N377" t="s">
        <v>508</v>
      </c>
      <c r="O377" t="s">
        <v>463</v>
      </c>
      <c r="P377" t="s">
        <v>440</v>
      </c>
      <c r="Q377" t="s">
        <v>449</v>
      </c>
      <c r="R377" t="b">
        <v>1</v>
      </c>
      <c r="S377" t="s">
        <v>447</v>
      </c>
      <c r="T377" t="s">
        <v>464</v>
      </c>
    </row>
    <row r="378" spans="1:20" x14ac:dyDescent="0.25">
      <c r="A378" t="s">
        <v>563</v>
      </c>
      <c r="B378" t="s">
        <v>548</v>
      </c>
      <c r="C378" t="s">
        <v>503</v>
      </c>
      <c r="D378" t="s">
        <v>476</v>
      </c>
      <c r="E378" t="s">
        <v>439</v>
      </c>
      <c r="F378" t="s">
        <v>440</v>
      </c>
      <c r="G378" t="s">
        <v>449</v>
      </c>
      <c r="H378" t="s">
        <v>452</v>
      </c>
      <c r="I378" t="s">
        <v>564</v>
      </c>
      <c r="J378" t="s">
        <v>452</v>
      </c>
      <c r="K378" t="s">
        <v>439</v>
      </c>
      <c r="L378" t="s">
        <v>460</v>
      </c>
      <c r="M378" t="s">
        <v>504</v>
      </c>
      <c r="N378" t="s">
        <v>478</v>
      </c>
      <c r="O378" t="s">
        <v>463</v>
      </c>
      <c r="P378" t="s">
        <v>440</v>
      </c>
      <c r="Q378" t="s">
        <v>449</v>
      </c>
      <c r="R378" t="b">
        <v>1</v>
      </c>
      <c r="S378" t="s">
        <v>447</v>
      </c>
      <c r="T378" t="s">
        <v>464</v>
      </c>
    </row>
    <row r="379" spans="1:20" x14ac:dyDescent="0.25">
      <c r="A379" t="s">
        <v>563</v>
      </c>
      <c r="B379" t="s">
        <v>548</v>
      </c>
      <c r="C379" t="s">
        <v>511</v>
      </c>
      <c r="D379" t="s">
        <v>506</v>
      </c>
      <c r="E379" t="s">
        <v>439</v>
      </c>
      <c r="F379" t="s">
        <v>440</v>
      </c>
      <c r="G379" t="s">
        <v>449</v>
      </c>
      <c r="H379" t="s">
        <v>452</v>
      </c>
      <c r="I379" t="s">
        <v>564</v>
      </c>
      <c r="J379" t="s">
        <v>452</v>
      </c>
      <c r="K379" t="s">
        <v>439</v>
      </c>
      <c r="L379" t="s">
        <v>460</v>
      </c>
      <c r="M379" t="s">
        <v>512</v>
      </c>
      <c r="N379" t="s">
        <v>508</v>
      </c>
      <c r="O379" t="s">
        <v>463</v>
      </c>
      <c r="P379" t="s">
        <v>440</v>
      </c>
      <c r="Q379" t="s">
        <v>449</v>
      </c>
      <c r="R379" t="b">
        <v>1</v>
      </c>
      <c r="S379" t="s">
        <v>447</v>
      </c>
      <c r="T379" t="s">
        <v>464</v>
      </c>
    </row>
    <row r="380" spans="1:20" x14ac:dyDescent="0.25">
      <c r="A380" t="s">
        <v>563</v>
      </c>
      <c r="B380" t="s">
        <v>548</v>
      </c>
      <c r="C380" t="s">
        <v>511</v>
      </c>
      <c r="D380" t="s">
        <v>476</v>
      </c>
      <c r="E380" t="s">
        <v>439</v>
      </c>
      <c r="F380" t="s">
        <v>440</v>
      </c>
      <c r="G380" t="s">
        <v>449</v>
      </c>
      <c r="H380" t="s">
        <v>452</v>
      </c>
      <c r="I380" t="s">
        <v>564</v>
      </c>
      <c r="J380" t="s">
        <v>452</v>
      </c>
      <c r="K380" t="s">
        <v>439</v>
      </c>
      <c r="L380" t="s">
        <v>460</v>
      </c>
      <c r="M380" t="s">
        <v>512</v>
      </c>
      <c r="N380" t="s">
        <v>478</v>
      </c>
      <c r="O380" t="s">
        <v>463</v>
      </c>
      <c r="P380" t="s">
        <v>440</v>
      </c>
      <c r="Q380" t="s">
        <v>449</v>
      </c>
      <c r="R380" t="b">
        <v>1</v>
      </c>
      <c r="S380" t="s">
        <v>447</v>
      </c>
      <c r="T380" t="s">
        <v>464</v>
      </c>
    </row>
    <row r="381" spans="1:20" x14ac:dyDescent="0.25">
      <c r="A381" t="s">
        <v>563</v>
      </c>
      <c r="B381" t="s">
        <v>548</v>
      </c>
      <c r="C381" t="s">
        <v>505</v>
      </c>
      <c r="D381" t="s">
        <v>506</v>
      </c>
      <c r="E381" t="s">
        <v>439</v>
      </c>
      <c r="F381" t="s">
        <v>440</v>
      </c>
      <c r="G381" t="s">
        <v>449</v>
      </c>
      <c r="H381" t="s">
        <v>452</v>
      </c>
      <c r="I381" t="s">
        <v>564</v>
      </c>
      <c r="J381" t="s">
        <v>452</v>
      </c>
      <c r="K381" t="s">
        <v>439</v>
      </c>
      <c r="L381" t="s">
        <v>460</v>
      </c>
      <c r="M381" t="s">
        <v>507</v>
      </c>
      <c r="N381" t="s">
        <v>508</v>
      </c>
      <c r="O381" t="s">
        <v>463</v>
      </c>
      <c r="P381" t="s">
        <v>440</v>
      </c>
      <c r="Q381" t="s">
        <v>449</v>
      </c>
      <c r="R381" t="b">
        <v>1</v>
      </c>
      <c r="S381" t="s">
        <v>447</v>
      </c>
      <c r="T381" t="s">
        <v>464</v>
      </c>
    </row>
    <row r="382" spans="1:20" x14ac:dyDescent="0.25">
      <c r="A382" t="s">
        <v>563</v>
      </c>
      <c r="B382" t="s">
        <v>548</v>
      </c>
      <c r="C382" t="s">
        <v>505</v>
      </c>
      <c r="D382" t="s">
        <v>476</v>
      </c>
      <c r="E382" t="s">
        <v>439</v>
      </c>
      <c r="F382" t="s">
        <v>440</v>
      </c>
      <c r="G382" t="s">
        <v>449</v>
      </c>
      <c r="H382" t="s">
        <v>452</v>
      </c>
      <c r="I382" t="s">
        <v>564</v>
      </c>
      <c r="J382" t="s">
        <v>452</v>
      </c>
      <c r="K382" t="s">
        <v>439</v>
      </c>
      <c r="L382" t="s">
        <v>460</v>
      </c>
      <c r="M382" t="s">
        <v>507</v>
      </c>
      <c r="N382" t="s">
        <v>478</v>
      </c>
      <c r="O382" t="s">
        <v>463</v>
      </c>
      <c r="P382" t="s">
        <v>440</v>
      </c>
      <c r="Q382" t="s">
        <v>449</v>
      </c>
      <c r="R382" t="b">
        <v>1</v>
      </c>
      <c r="S382" t="s">
        <v>447</v>
      </c>
      <c r="T382" t="s">
        <v>464</v>
      </c>
    </row>
    <row r="383" spans="1:20" x14ac:dyDescent="0.25">
      <c r="A383" t="s">
        <v>563</v>
      </c>
      <c r="B383" t="s">
        <v>548</v>
      </c>
      <c r="C383" t="s">
        <v>431</v>
      </c>
      <c r="D383" t="s">
        <v>506</v>
      </c>
      <c r="E383" t="s">
        <v>441</v>
      </c>
      <c r="F383" t="s">
        <v>440</v>
      </c>
      <c r="G383" t="s">
        <v>449</v>
      </c>
      <c r="H383" t="s">
        <v>452</v>
      </c>
      <c r="I383" t="s">
        <v>564</v>
      </c>
      <c r="J383" t="s">
        <v>452</v>
      </c>
      <c r="K383" t="s">
        <v>441</v>
      </c>
      <c r="L383" t="s">
        <v>460</v>
      </c>
      <c r="M383" t="s">
        <v>438</v>
      </c>
      <c r="N383" t="s">
        <v>508</v>
      </c>
      <c r="O383" t="s">
        <v>515</v>
      </c>
      <c r="P383" t="s">
        <v>440</v>
      </c>
      <c r="Q383" t="s">
        <v>449</v>
      </c>
      <c r="R383" t="b">
        <v>1</v>
      </c>
      <c r="S383" t="s">
        <v>447</v>
      </c>
      <c r="T383" t="s">
        <v>464</v>
      </c>
    </row>
    <row r="384" spans="1:20" x14ac:dyDescent="0.25">
      <c r="A384" t="s">
        <v>563</v>
      </c>
      <c r="B384" t="s">
        <v>548</v>
      </c>
      <c r="C384" t="s">
        <v>431</v>
      </c>
      <c r="D384" t="s">
        <v>479</v>
      </c>
      <c r="E384" t="s">
        <v>441</v>
      </c>
      <c r="F384" t="s">
        <v>440</v>
      </c>
      <c r="G384" t="s">
        <v>449</v>
      </c>
      <c r="H384" t="s">
        <v>452</v>
      </c>
      <c r="I384" t="s">
        <v>564</v>
      </c>
      <c r="J384" t="s">
        <v>452</v>
      </c>
      <c r="K384" t="s">
        <v>441</v>
      </c>
      <c r="L384" t="s">
        <v>460</v>
      </c>
      <c r="M384" t="s">
        <v>438</v>
      </c>
      <c r="N384" t="s">
        <v>480</v>
      </c>
      <c r="O384" t="s">
        <v>515</v>
      </c>
      <c r="P384" t="s">
        <v>440</v>
      </c>
      <c r="Q384" t="s">
        <v>449</v>
      </c>
      <c r="R384" t="b">
        <v>1</v>
      </c>
      <c r="S384" t="s">
        <v>447</v>
      </c>
      <c r="T384" t="s">
        <v>464</v>
      </c>
    </row>
    <row r="385" spans="1:20" x14ac:dyDescent="0.25">
      <c r="A385" t="s">
        <v>563</v>
      </c>
      <c r="B385" t="s">
        <v>548</v>
      </c>
      <c r="C385" t="s">
        <v>431</v>
      </c>
      <c r="D385" t="s">
        <v>476</v>
      </c>
      <c r="E385" t="s">
        <v>441</v>
      </c>
      <c r="F385" t="s">
        <v>440</v>
      </c>
      <c r="G385" t="s">
        <v>449</v>
      </c>
      <c r="H385" t="s">
        <v>452</v>
      </c>
      <c r="I385" t="s">
        <v>564</v>
      </c>
      <c r="J385" t="s">
        <v>452</v>
      </c>
      <c r="K385" t="s">
        <v>441</v>
      </c>
      <c r="L385" t="s">
        <v>460</v>
      </c>
      <c r="M385" t="s">
        <v>438</v>
      </c>
      <c r="N385" t="s">
        <v>478</v>
      </c>
      <c r="O385" t="s">
        <v>515</v>
      </c>
      <c r="P385" t="s">
        <v>440</v>
      </c>
      <c r="Q385" t="s">
        <v>449</v>
      </c>
      <c r="R385" t="b">
        <v>1</v>
      </c>
      <c r="S385" t="s">
        <v>447</v>
      </c>
      <c r="T385" t="s">
        <v>464</v>
      </c>
    </row>
    <row r="386" spans="1:20" x14ac:dyDescent="0.25">
      <c r="A386" t="s">
        <v>563</v>
      </c>
      <c r="B386" t="s">
        <v>548</v>
      </c>
      <c r="C386" t="s">
        <v>524</v>
      </c>
      <c r="D386" t="s">
        <v>431</v>
      </c>
      <c r="E386" t="s">
        <v>488</v>
      </c>
      <c r="F386" t="s">
        <v>440</v>
      </c>
      <c r="G386" t="s">
        <v>525</v>
      </c>
      <c r="H386" t="s">
        <v>452</v>
      </c>
      <c r="I386" t="s">
        <v>564</v>
      </c>
      <c r="J386" t="s">
        <v>452</v>
      </c>
      <c r="K386" t="s">
        <v>488</v>
      </c>
      <c r="L386" t="s">
        <v>431</v>
      </c>
      <c r="M386" t="s">
        <v>526</v>
      </c>
      <c r="N386" t="s">
        <v>438</v>
      </c>
      <c r="O386" t="s">
        <v>468</v>
      </c>
      <c r="P386" t="s">
        <v>440</v>
      </c>
      <c r="Q386" t="s">
        <v>525</v>
      </c>
      <c r="R386" t="b">
        <v>1</v>
      </c>
      <c r="S386" t="s">
        <v>447</v>
      </c>
      <c r="T386" t="s">
        <v>437</v>
      </c>
    </row>
    <row r="387" spans="1:20" x14ac:dyDescent="0.25">
      <c r="A387" t="s">
        <v>563</v>
      </c>
      <c r="B387" t="s">
        <v>548</v>
      </c>
      <c r="C387" t="s">
        <v>524</v>
      </c>
      <c r="D387" t="s">
        <v>431</v>
      </c>
      <c r="E387" t="s">
        <v>488</v>
      </c>
      <c r="F387" t="s">
        <v>440</v>
      </c>
      <c r="G387" t="s">
        <v>527</v>
      </c>
      <c r="H387" t="s">
        <v>452</v>
      </c>
      <c r="I387" t="s">
        <v>564</v>
      </c>
      <c r="J387" t="s">
        <v>452</v>
      </c>
      <c r="K387" t="s">
        <v>488</v>
      </c>
      <c r="L387" t="s">
        <v>431</v>
      </c>
      <c r="M387" t="s">
        <v>526</v>
      </c>
      <c r="N387" t="s">
        <v>438</v>
      </c>
      <c r="O387" t="s">
        <v>468</v>
      </c>
      <c r="P387" t="s">
        <v>440</v>
      </c>
      <c r="Q387" t="s">
        <v>527</v>
      </c>
      <c r="R387" t="b">
        <v>1</v>
      </c>
      <c r="S387" t="s">
        <v>447</v>
      </c>
      <c r="T387" t="s">
        <v>437</v>
      </c>
    </row>
    <row r="388" spans="1:20" x14ac:dyDescent="0.25">
      <c r="A388" t="s">
        <v>563</v>
      </c>
      <c r="B388" t="s">
        <v>548</v>
      </c>
      <c r="C388" t="s">
        <v>456</v>
      </c>
      <c r="D388" t="s">
        <v>457</v>
      </c>
      <c r="E388" t="s">
        <v>458</v>
      </c>
      <c r="F388" t="s">
        <v>440</v>
      </c>
      <c r="G388" t="s">
        <v>459</v>
      </c>
      <c r="H388" t="s">
        <v>452</v>
      </c>
      <c r="I388" t="s">
        <v>564</v>
      </c>
      <c r="J388" t="s">
        <v>452</v>
      </c>
      <c r="K388" t="s">
        <v>458</v>
      </c>
      <c r="L388" t="s">
        <v>460</v>
      </c>
      <c r="M388" t="s">
        <v>461</v>
      </c>
      <c r="N388" t="s">
        <v>462</v>
      </c>
      <c r="O388" t="s">
        <v>463</v>
      </c>
      <c r="P388" t="s">
        <v>440</v>
      </c>
      <c r="Q388" t="s">
        <v>459</v>
      </c>
      <c r="R388" t="b">
        <v>1</v>
      </c>
      <c r="S388" t="s">
        <v>447</v>
      </c>
      <c r="T388" t="s">
        <v>464</v>
      </c>
    </row>
    <row r="389" spans="1:20" x14ac:dyDescent="0.25">
      <c r="A389" t="s">
        <v>563</v>
      </c>
      <c r="B389" t="s">
        <v>548</v>
      </c>
      <c r="C389" t="s">
        <v>456</v>
      </c>
      <c r="D389" t="s">
        <v>457</v>
      </c>
      <c r="E389" t="s">
        <v>458</v>
      </c>
      <c r="F389" t="s">
        <v>440</v>
      </c>
      <c r="G389" t="s">
        <v>485</v>
      </c>
      <c r="H389" t="s">
        <v>452</v>
      </c>
      <c r="I389" t="s">
        <v>564</v>
      </c>
      <c r="J389" t="s">
        <v>452</v>
      </c>
      <c r="K389" t="s">
        <v>458</v>
      </c>
      <c r="L389" t="s">
        <v>460</v>
      </c>
      <c r="M389" t="s">
        <v>461</v>
      </c>
      <c r="N389" t="s">
        <v>462</v>
      </c>
      <c r="O389" t="s">
        <v>463</v>
      </c>
      <c r="P389" t="s">
        <v>440</v>
      </c>
      <c r="Q389" t="s">
        <v>485</v>
      </c>
      <c r="R389" t="b">
        <v>1</v>
      </c>
      <c r="S389" t="s">
        <v>447</v>
      </c>
      <c r="T389" t="s">
        <v>464</v>
      </c>
    </row>
    <row r="390" spans="1:20" x14ac:dyDescent="0.25">
      <c r="A390" t="s">
        <v>563</v>
      </c>
      <c r="B390" t="s">
        <v>548</v>
      </c>
      <c r="C390" t="s">
        <v>475</v>
      </c>
      <c r="D390" t="s">
        <v>457</v>
      </c>
      <c r="E390" t="s">
        <v>439</v>
      </c>
      <c r="F390" t="s">
        <v>440</v>
      </c>
      <c r="G390" t="s">
        <v>442</v>
      </c>
      <c r="H390" t="s">
        <v>452</v>
      </c>
      <c r="I390" t="s">
        <v>564</v>
      </c>
      <c r="J390" t="s">
        <v>452</v>
      </c>
      <c r="K390" t="s">
        <v>439</v>
      </c>
      <c r="L390" t="s">
        <v>460</v>
      </c>
      <c r="M390" t="s">
        <v>477</v>
      </c>
      <c r="N390" t="s">
        <v>462</v>
      </c>
      <c r="O390" t="s">
        <v>463</v>
      </c>
      <c r="P390" t="s">
        <v>440</v>
      </c>
      <c r="Q390" t="s">
        <v>442</v>
      </c>
      <c r="R390" t="b">
        <v>1</v>
      </c>
      <c r="S390" t="s">
        <v>447</v>
      </c>
      <c r="T390" t="s">
        <v>464</v>
      </c>
    </row>
    <row r="391" spans="1:20" x14ac:dyDescent="0.25">
      <c r="A391" t="s">
        <v>563</v>
      </c>
      <c r="B391" t="s">
        <v>548</v>
      </c>
      <c r="C391" t="s">
        <v>475</v>
      </c>
      <c r="D391" t="s">
        <v>479</v>
      </c>
      <c r="E391" t="s">
        <v>439</v>
      </c>
      <c r="F391" t="s">
        <v>440</v>
      </c>
      <c r="G391" t="s">
        <v>442</v>
      </c>
      <c r="H391" t="s">
        <v>452</v>
      </c>
      <c r="I391" t="s">
        <v>564</v>
      </c>
      <c r="J391" t="s">
        <v>452</v>
      </c>
      <c r="K391" t="s">
        <v>439</v>
      </c>
      <c r="L391" t="s">
        <v>460</v>
      </c>
      <c r="M391" t="s">
        <v>477</v>
      </c>
      <c r="N391" t="s">
        <v>480</v>
      </c>
      <c r="O391" t="s">
        <v>463</v>
      </c>
      <c r="P391" t="s">
        <v>440</v>
      </c>
      <c r="Q391" t="s">
        <v>442</v>
      </c>
      <c r="R391" t="b">
        <v>1</v>
      </c>
      <c r="S391" t="s">
        <v>447</v>
      </c>
      <c r="T391" t="s">
        <v>464</v>
      </c>
    </row>
    <row r="392" spans="1:20" x14ac:dyDescent="0.25">
      <c r="A392" t="s">
        <v>563</v>
      </c>
      <c r="B392" t="s">
        <v>548</v>
      </c>
      <c r="C392" t="s">
        <v>475</v>
      </c>
      <c r="D392" t="s">
        <v>476</v>
      </c>
      <c r="E392" t="s">
        <v>439</v>
      </c>
      <c r="F392" t="s">
        <v>440</v>
      </c>
      <c r="G392" t="s">
        <v>442</v>
      </c>
      <c r="H392" t="s">
        <v>452</v>
      </c>
      <c r="I392" t="s">
        <v>564</v>
      </c>
      <c r="J392" t="s">
        <v>452</v>
      </c>
      <c r="K392" t="s">
        <v>439</v>
      </c>
      <c r="L392" t="s">
        <v>460</v>
      </c>
      <c r="M392" t="s">
        <v>477</v>
      </c>
      <c r="N392" t="s">
        <v>478</v>
      </c>
      <c r="O392" t="s">
        <v>463</v>
      </c>
      <c r="P392" t="s">
        <v>440</v>
      </c>
      <c r="Q392" t="s">
        <v>442</v>
      </c>
      <c r="R392" t="b">
        <v>1</v>
      </c>
      <c r="S392" t="s">
        <v>447</v>
      </c>
      <c r="T392" t="s">
        <v>464</v>
      </c>
    </row>
    <row r="393" spans="1:20" x14ac:dyDescent="0.25">
      <c r="A393" t="s">
        <v>563</v>
      </c>
      <c r="B393" t="s">
        <v>548</v>
      </c>
      <c r="C393" t="s">
        <v>493</v>
      </c>
      <c r="D393" t="s">
        <v>457</v>
      </c>
      <c r="E393" t="s">
        <v>491</v>
      </c>
      <c r="F393" t="s">
        <v>440</v>
      </c>
      <c r="G393" t="s">
        <v>485</v>
      </c>
      <c r="H393" t="s">
        <v>452</v>
      </c>
      <c r="I393" t="s">
        <v>564</v>
      </c>
      <c r="J393" t="s">
        <v>452</v>
      </c>
      <c r="K393" t="s">
        <v>491</v>
      </c>
      <c r="L393" t="s">
        <v>460</v>
      </c>
      <c r="M393" t="s">
        <v>494</v>
      </c>
      <c r="N393" t="s">
        <v>462</v>
      </c>
      <c r="O393" t="s">
        <v>463</v>
      </c>
      <c r="P393" t="s">
        <v>440</v>
      </c>
      <c r="Q393" t="s">
        <v>485</v>
      </c>
      <c r="R393" t="b">
        <v>1</v>
      </c>
      <c r="S393" t="s">
        <v>447</v>
      </c>
      <c r="T393" t="s">
        <v>464</v>
      </c>
    </row>
    <row r="394" spans="1:20" x14ac:dyDescent="0.25">
      <c r="A394" t="s">
        <v>563</v>
      </c>
      <c r="B394" t="s">
        <v>548</v>
      </c>
      <c r="C394" t="s">
        <v>490</v>
      </c>
      <c r="D394" t="s">
        <v>457</v>
      </c>
      <c r="E394" t="s">
        <v>491</v>
      </c>
      <c r="F394" t="s">
        <v>440</v>
      </c>
      <c r="G394" t="s">
        <v>485</v>
      </c>
      <c r="H394" t="s">
        <v>452</v>
      </c>
      <c r="I394" t="s">
        <v>564</v>
      </c>
      <c r="J394" t="s">
        <v>452</v>
      </c>
      <c r="K394" t="s">
        <v>491</v>
      </c>
      <c r="L394" t="s">
        <v>460</v>
      </c>
      <c r="M394" t="s">
        <v>492</v>
      </c>
      <c r="N394" t="s">
        <v>462</v>
      </c>
      <c r="O394" t="s">
        <v>463</v>
      </c>
      <c r="P394" t="s">
        <v>440</v>
      </c>
      <c r="Q394" t="s">
        <v>485</v>
      </c>
      <c r="R394" t="b">
        <v>1</v>
      </c>
      <c r="S394" t="s">
        <v>447</v>
      </c>
      <c r="T394" t="s">
        <v>464</v>
      </c>
    </row>
    <row r="395" spans="1:20" x14ac:dyDescent="0.25">
      <c r="A395" t="s">
        <v>563</v>
      </c>
      <c r="B395" t="s">
        <v>548</v>
      </c>
      <c r="C395" t="s">
        <v>487</v>
      </c>
      <c r="D395" t="s">
        <v>431</v>
      </c>
      <c r="E395" t="s">
        <v>488</v>
      </c>
      <c r="F395" t="s">
        <v>440</v>
      </c>
      <c r="G395" t="s">
        <v>485</v>
      </c>
      <c r="H395" t="s">
        <v>452</v>
      </c>
      <c r="I395" t="s">
        <v>564</v>
      </c>
      <c r="J395" t="s">
        <v>452</v>
      </c>
      <c r="K395" t="s">
        <v>488</v>
      </c>
      <c r="L395" t="s">
        <v>431</v>
      </c>
      <c r="M395" t="s">
        <v>489</v>
      </c>
      <c r="N395" t="s">
        <v>438</v>
      </c>
      <c r="O395" t="s">
        <v>468</v>
      </c>
      <c r="P395" t="s">
        <v>440</v>
      </c>
      <c r="Q395" t="s">
        <v>485</v>
      </c>
      <c r="R395" t="b">
        <v>1</v>
      </c>
      <c r="S395" t="s">
        <v>447</v>
      </c>
      <c r="T395" t="s">
        <v>437</v>
      </c>
    </row>
    <row r="396" spans="1:20" x14ac:dyDescent="0.25">
      <c r="A396" t="s">
        <v>563</v>
      </c>
      <c r="B396" t="s">
        <v>548</v>
      </c>
      <c r="C396" t="s">
        <v>483</v>
      </c>
      <c r="D396" t="s">
        <v>431</v>
      </c>
      <c r="E396" t="s">
        <v>484</v>
      </c>
      <c r="F396" t="s">
        <v>440</v>
      </c>
      <c r="G396" t="s">
        <v>485</v>
      </c>
      <c r="H396" t="s">
        <v>452</v>
      </c>
      <c r="I396" t="s">
        <v>564</v>
      </c>
      <c r="J396" t="s">
        <v>452</v>
      </c>
      <c r="K396" t="s">
        <v>484</v>
      </c>
      <c r="L396" t="s">
        <v>431</v>
      </c>
      <c r="M396" s="3" t="s">
        <v>486</v>
      </c>
      <c r="N396" t="s">
        <v>438</v>
      </c>
      <c r="O396" t="s">
        <v>468</v>
      </c>
      <c r="P396" t="s">
        <v>440</v>
      </c>
      <c r="Q396" t="s">
        <v>485</v>
      </c>
      <c r="R396" t="b">
        <v>1</v>
      </c>
      <c r="S396" t="s">
        <v>447</v>
      </c>
      <c r="T396" t="s">
        <v>437</v>
      </c>
    </row>
    <row r="397" spans="1:20" x14ac:dyDescent="0.25">
      <c r="A397" t="s">
        <v>563</v>
      </c>
      <c r="B397" t="s">
        <v>548</v>
      </c>
      <c r="C397" t="s">
        <v>431</v>
      </c>
      <c r="D397" t="s">
        <v>431</v>
      </c>
      <c r="E397" t="s">
        <v>444</v>
      </c>
      <c r="F397" t="s">
        <v>440</v>
      </c>
      <c r="G397" t="s">
        <v>453</v>
      </c>
      <c r="H397" t="s">
        <v>452</v>
      </c>
      <c r="I397" t="s">
        <v>564</v>
      </c>
      <c r="J397" t="s">
        <v>452</v>
      </c>
      <c r="K397" t="s">
        <v>444</v>
      </c>
      <c r="L397" t="s">
        <v>431</v>
      </c>
      <c r="M397" t="s">
        <v>438</v>
      </c>
      <c r="N397" t="s">
        <v>438</v>
      </c>
      <c r="O397" t="s">
        <v>437</v>
      </c>
      <c r="P397" t="s">
        <v>440</v>
      </c>
      <c r="Q397" t="s">
        <v>453</v>
      </c>
      <c r="R397" t="b">
        <v>1</v>
      </c>
      <c r="S397" t="s">
        <v>447</v>
      </c>
      <c r="T397" t="s">
        <v>437</v>
      </c>
    </row>
    <row r="398" spans="1:20" x14ac:dyDescent="0.25">
      <c r="A398" t="s">
        <v>563</v>
      </c>
      <c r="B398" t="s">
        <v>548</v>
      </c>
      <c r="C398" t="s">
        <v>431</v>
      </c>
      <c r="D398" t="s">
        <v>431</v>
      </c>
      <c r="E398" t="s">
        <v>448</v>
      </c>
      <c r="F398" t="s">
        <v>440</v>
      </c>
      <c r="G398" t="s">
        <v>449</v>
      </c>
      <c r="H398" t="s">
        <v>452</v>
      </c>
      <c r="I398" t="s">
        <v>564</v>
      </c>
      <c r="J398" t="s">
        <v>452</v>
      </c>
      <c r="K398" t="s">
        <v>448</v>
      </c>
      <c r="L398" t="s">
        <v>431</v>
      </c>
      <c r="M398" t="s">
        <v>438</v>
      </c>
      <c r="N398" t="s">
        <v>438</v>
      </c>
      <c r="O398" t="s">
        <v>437</v>
      </c>
      <c r="P398" t="s">
        <v>440</v>
      </c>
      <c r="Q398" t="s">
        <v>449</v>
      </c>
      <c r="R398" t="b">
        <v>1</v>
      </c>
      <c r="S398" t="s">
        <v>447</v>
      </c>
      <c r="T398" t="s">
        <v>437</v>
      </c>
    </row>
    <row r="399" spans="1:20" x14ac:dyDescent="0.25">
      <c r="A399" t="s">
        <v>563</v>
      </c>
      <c r="B399" t="s">
        <v>548</v>
      </c>
      <c r="C399" t="s">
        <v>431</v>
      </c>
      <c r="D399" t="s">
        <v>431</v>
      </c>
      <c r="E399" t="s">
        <v>446</v>
      </c>
      <c r="F399" t="s">
        <v>440</v>
      </c>
      <c r="G399" t="s">
        <v>435</v>
      </c>
      <c r="H399" t="s">
        <v>452</v>
      </c>
      <c r="I399" t="s">
        <v>564</v>
      </c>
      <c r="J399" t="s">
        <v>452</v>
      </c>
      <c r="K399" t="s">
        <v>446</v>
      </c>
      <c r="L399" t="s">
        <v>431</v>
      </c>
      <c r="M399" t="s">
        <v>438</v>
      </c>
      <c r="N399" t="s">
        <v>438</v>
      </c>
      <c r="O399" t="s">
        <v>437</v>
      </c>
      <c r="P399" t="s">
        <v>440</v>
      </c>
      <c r="Q399" t="s">
        <v>435</v>
      </c>
      <c r="R399" t="b">
        <v>1</v>
      </c>
      <c r="S399" t="s">
        <v>447</v>
      </c>
      <c r="T399" t="s">
        <v>437</v>
      </c>
    </row>
    <row r="400" spans="1:20" x14ac:dyDescent="0.25">
      <c r="A400" t="s">
        <v>95</v>
      </c>
      <c r="B400" t="s">
        <v>565</v>
      </c>
      <c r="C400" t="s">
        <v>431</v>
      </c>
      <c r="D400" t="s">
        <v>431</v>
      </c>
      <c r="E400" t="s">
        <v>566</v>
      </c>
      <c r="F400" t="s">
        <v>440</v>
      </c>
      <c r="G400" t="s">
        <v>459</v>
      </c>
      <c r="H400" t="s">
        <v>452</v>
      </c>
      <c r="I400" t="s">
        <v>97</v>
      </c>
      <c r="J400" t="s">
        <v>452</v>
      </c>
      <c r="K400" t="s">
        <v>566</v>
      </c>
      <c r="L400" t="s">
        <v>460</v>
      </c>
      <c r="M400" t="s">
        <v>438</v>
      </c>
      <c r="N400" t="s">
        <v>438</v>
      </c>
      <c r="O400" t="s">
        <v>437</v>
      </c>
      <c r="P400" t="s">
        <v>440</v>
      </c>
      <c r="Q400" t="s">
        <v>459</v>
      </c>
      <c r="R400" t="b">
        <v>0</v>
      </c>
      <c r="S400" t="s">
        <v>447</v>
      </c>
      <c r="T400" t="s">
        <v>464</v>
      </c>
    </row>
    <row r="401" spans="1:20" x14ac:dyDescent="0.25">
      <c r="A401" t="s">
        <v>95</v>
      </c>
      <c r="B401" t="s">
        <v>565</v>
      </c>
      <c r="C401" t="s">
        <v>431</v>
      </c>
      <c r="D401" t="s">
        <v>431</v>
      </c>
      <c r="E401" t="s">
        <v>441</v>
      </c>
      <c r="F401" t="s">
        <v>440</v>
      </c>
      <c r="G401" t="s">
        <v>442</v>
      </c>
      <c r="H401" t="s">
        <v>452</v>
      </c>
      <c r="I401" t="s">
        <v>97</v>
      </c>
      <c r="J401" t="s">
        <v>452</v>
      </c>
      <c r="K401" t="s">
        <v>441</v>
      </c>
      <c r="L401" t="s">
        <v>431</v>
      </c>
      <c r="M401" t="s">
        <v>438</v>
      </c>
      <c r="N401" t="s">
        <v>438</v>
      </c>
      <c r="O401" t="s">
        <v>437</v>
      </c>
      <c r="P401" t="s">
        <v>440</v>
      </c>
      <c r="Q401" t="s">
        <v>442</v>
      </c>
      <c r="R401" t="b">
        <v>0</v>
      </c>
      <c r="S401" t="s">
        <v>447</v>
      </c>
      <c r="T401" t="s">
        <v>437</v>
      </c>
    </row>
    <row r="402" spans="1:20" x14ac:dyDescent="0.25">
      <c r="A402" t="s">
        <v>95</v>
      </c>
      <c r="B402" t="s">
        <v>565</v>
      </c>
      <c r="C402" t="s">
        <v>431</v>
      </c>
      <c r="D402" t="s">
        <v>431</v>
      </c>
      <c r="E402" t="s">
        <v>441</v>
      </c>
      <c r="F402" t="s">
        <v>440</v>
      </c>
      <c r="G402" t="s">
        <v>443</v>
      </c>
      <c r="H402" t="s">
        <v>452</v>
      </c>
      <c r="I402" t="s">
        <v>97</v>
      </c>
      <c r="J402" t="s">
        <v>452</v>
      </c>
      <c r="K402" t="s">
        <v>441</v>
      </c>
      <c r="L402" t="s">
        <v>431</v>
      </c>
      <c r="M402" t="s">
        <v>438</v>
      </c>
      <c r="N402" t="s">
        <v>438</v>
      </c>
      <c r="O402" t="s">
        <v>437</v>
      </c>
      <c r="P402" t="s">
        <v>440</v>
      </c>
      <c r="Q402" t="s">
        <v>443</v>
      </c>
      <c r="R402" t="b">
        <v>0</v>
      </c>
      <c r="S402" t="s">
        <v>447</v>
      </c>
      <c r="T402" t="s">
        <v>437</v>
      </c>
    </row>
    <row r="403" spans="1:20" x14ac:dyDescent="0.25">
      <c r="A403" t="s">
        <v>95</v>
      </c>
      <c r="B403" t="s">
        <v>565</v>
      </c>
      <c r="C403" t="s">
        <v>431</v>
      </c>
      <c r="D403" t="s">
        <v>431</v>
      </c>
      <c r="E403" t="s">
        <v>566</v>
      </c>
      <c r="F403" t="s">
        <v>440</v>
      </c>
      <c r="G403" t="s">
        <v>445</v>
      </c>
      <c r="H403" t="s">
        <v>452</v>
      </c>
      <c r="I403" t="s">
        <v>97</v>
      </c>
      <c r="J403" t="s">
        <v>452</v>
      </c>
      <c r="K403" t="s">
        <v>566</v>
      </c>
      <c r="L403" t="s">
        <v>431</v>
      </c>
      <c r="M403" t="s">
        <v>438</v>
      </c>
      <c r="N403" t="s">
        <v>438</v>
      </c>
      <c r="O403" t="s">
        <v>437</v>
      </c>
      <c r="P403" t="s">
        <v>440</v>
      </c>
      <c r="Q403" t="s">
        <v>445</v>
      </c>
      <c r="R403" t="b">
        <v>0</v>
      </c>
      <c r="S403" t="s">
        <v>447</v>
      </c>
      <c r="T403" t="s">
        <v>437</v>
      </c>
    </row>
    <row r="404" spans="1:20" x14ac:dyDescent="0.25">
      <c r="A404" t="s">
        <v>95</v>
      </c>
      <c r="B404" t="s">
        <v>565</v>
      </c>
      <c r="C404" t="s">
        <v>431</v>
      </c>
      <c r="D404" t="s">
        <v>431</v>
      </c>
      <c r="E404" t="s">
        <v>567</v>
      </c>
      <c r="F404" t="s">
        <v>440</v>
      </c>
      <c r="G404" t="s">
        <v>452</v>
      </c>
      <c r="H404" t="s">
        <v>452</v>
      </c>
      <c r="I404" t="s">
        <v>97</v>
      </c>
      <c r="J404" t="s">
        <v>452</v>
      </c>
      <c r="K404" t="s">
        <v>567</v>
      </c>
      <c r="L404" t="s">
        <v>437</v>
      </c>
      <c r="M404" t="s">
        <v>438</v>
      </c>
      <c r="N404" t="s">
        <v>438</v>
      </c>
      <c r="O404" t="s">
        <v>437</v>
      </c>
      <c r="P404" t="s">
        <v>440</v>
      </c>
      <c r="Q404" t="s">
        <v>452</v>
      </c>
      <c r="R404" t="b">
        <v>0</v>
      </c>
      <c r="S404" t="s">
        <v>437</v>
      </c>
      <c r="T404" t="s">
        <v>437</v>
      </c>
    </row>
    <row r="405" spans="1:20" x14ac:dyDescent="0.25">
      <c r="A405" t="s">
        <v>95</v>
      </c>
      <c r="B405" t="s">
        <v>565</v>
      </c>
      <c r="C405" t="s">
        <v>431</v>
      </c>
      <c r="D405" t="s">
        <v>431</v>
      </c>
      <c r="E405" t="s">
        <v>566</v>
      </c>
      <c r="F405" t="s">
        <v>440</v>
      </c>
      <c r="G405" t="s">
        <v>452</v>
      </c>
      <c r="H405" t="s">
        <v>452</v>
      </c>
      <c r="I405" t="s">
        <v>97</v>
      </c>
      <c r="J405" t="s">
        <v>452</v>
      </c>
      <c r="K405" t="s">
        <v>566</v>
      </c>
      <c r="L405" t="s">
        <v>460</v>
      </c>
      <c r="M405" t="s">
        <v>438</v>
      </c>
      <c r="N405" t="s">
        <v>438</v>
      </c>
      <c r="O405" t="s">
        <v>437</v>
      </c>
      <c r="P405" t="s">
        <v>440</v>
      </c>
      <c r="Q405" t="s">
        <v>452</v>
      </c>
      <c r="R405" t="b">
        <v>0</v>
      </c>
      <c r="S405" t="s">
        <v>447</v>
      </c>
      <c r="T405" t="s">
        <v>464</v>
      </c>
    </row>
    <row r="406" spans="1:20" x14ac:dyDescent="0.25">
      <c r="A406" t="s">
        <v>95</v>
      </c>
      <c r="B406" t="s">
        <v>565</v>
      </c>
      <c r="C406" t="s">
        <v>431</v>
      </c>
      <c r="D406" t="s">
        <v>431</v>
      </c>
      <c r="E406" t="s">
        <v>567</v>
      </c>
      <c r="F406" t="s">
        <v>440</v>
      </c>
      <c r="G406" t="s">
        <v>452</v>
      </c>
      <c r="H406" t="s">
        <v>452</v>
      </c>
      <c r="I406" t="s">
        <v>97</v>
      </c>
      <c r="J406" t="s">
        <v>452</v>
      </c>
      <c r="K406" t="s">
        <v>567</v>
      </c>
      <c r="L406" t="s">
        <v>437</v>
      </c>
      <c r="M406" t="s">
        <v>438</v>
      </c>
      <c r="N406" t="s">
        <v>438</v>
      </c>
      <c r="O406" t="s">
        <v>437</v>
      </c>
      <c r="P406" t="s">
        <v>440</v>
      </c>
      <c r="Q406" t="s">
        <v>452</v>
      </c>
      <c r="R406" t="b">
        <v>0</v>
      </c>
      <c r="S406" t="s">
        <v>437</v>
      </c>
      <c r="T406" t="s">
        <v>437</v>
      </c>
    </row>
    <row r="407" spans="1:20" x14ac:dyDescent="0.25">
      <c r="A407" t="s">
        <v>95</v>
      </c>
      <c r="B407" t="s">
        <v>565</v>
      </c>
      <c r="C407" t="s">
        <v>431</v>
      </c>
      <c r="D407" t="s">
        <v>431</v>
      </c>
      <c r="E407" t="s">
        <v>566</v>
      </c>
      <c r="F407" t="s">
        <v>440</v>
      </c>
      <c r="G407" t="s">
        <v>453</v>
      </c>
      <c r="H407" t="s">
        <v>452</v>
      </c>
      <c r="I407" t="s">
        <v>97</v>
      </c>
      <c r="J407" t="s">
        <v>452</v>
      </c>
      <c r="K407" t="s">
        <v>566</v>
      </c>
      <c r="L407" t="s">
        <v>460</v>
      </c>
      <c r="M407" t="s">
        <v>438</v>
      </c>
      <c r="N407" t="s">
        <v>438</v>
      </c>
      <c r="O407" t="s">
        <v>437</v>
      </c>
      <c r="P407" t="s">
        <v>440</v>
      </c>
      <c r="Q407" t="s">
        <v>453</v>
      </c>
      <c r="R407" t="b">
        <v>0</v>
      </c>
      <c r="S407" t="s">
        <v>447</v>
      </c>
      <c r="T407" t="s">
        <v>464</v>
      </c>
    </row>
    <row r="408" spans="1:20" x14ac:dyDescent="0.25">
      <c r="A408" t="s">
        <v>95</v>
      </c>
      <c r="B408" t="s">
        <v>565</v>
      </c>
      <c r="C408" t="s">
        <v>431</v>
      </c>
      <c r="D408" t="s">
        <v>431</v>
      </c>
      <c r="E408" t="s">
        <v>567</v>
      </c>
      <c r="F408" t="s">
        <v>440</v>
      </c>
      <c r="G408" t="s">
        <v>453</v>
      </c>
      <c r="H408" t="s">
        <v>452</v>
      </c>
      <c r="I408" t="s">
        <v>97</v>
      </c>
      <c r="J408" t="s">
        <v>452</v>
      </c>
      <c r="K408" t="s">
        <v>567</v>
      </c>
      <c r="L408" t="s">
        <v>437</v>
      </c>
      <c r="M408" t="s">
        <v>438</v>
      </c>
      <c r="N408" t="s">
        <v>438</v>
      </c>
      <c r="O408" t="s">
        <v>437</v>
      </c>
      <c r="P408" t="s">
        <v>440</v>
      </c>
      <c r="Q408" t="s">
        <v>453</v>
      </c>
      <c r="R408" t="b">
        <v>0</v>
      </c>
      <c r="S408" t="s">
        <v>437</v>
      </c>
      <c r="T408" t="s">
        <v>437</v>
      </c>
    </row>
    <row r="409" spans="1:20" x14ac:dyDescent="0.25">
      <c r="A409" t="s">
        <v>95</v>
      </c>
      <c r="B409" t="s">
        <v>565</v>
      </c>
      <c r="C409" t="s">
        <v>568</v>
      </c>
      <c r="D409" t="s">
        <v>431</v>
      </c>
      <c r="E409" t="s">
        <v>466</v>
      </c>
      <c r="F409" t="s">
        <v>440</v>
      </c>
      <c r="G409" t="s">
        <v>443</v>
      </c>
      <c r="H409" t="s">
        <v>452</v>
      </c>
      <c r="I409" t="s">
        <v>97</v>
      </c>
      <c r="J409" t="s">
        <v>452</v>
      </c>
      <c r="K409" t="s">
        <v>466</v>
      </c>
      <c r="L409" t="s">
        <v>431</v>
      </c>
      <c r="M409" t="s">
        <v>569</v>
      </c>
      <c r="N409" t="s">
        <v>438</v>
      </c>
      <c r="O409" t="s">
        <v>468</v>
      </c>
      <c r="P409" t="s">
        <v>440</v>
      </c>
      <c r="Q409" t="s">
        <v>443</v>
      </c>
      <c r="R409" t="b">
        <v>0</v>
      </c>
      <c r="S409" t="s">
        <v>447</v>
      </c>
      <c r="T409" t="s">
        <v>437</v>
      </c>
    </row>
    <row r="410" spans="1:20" x14ac:dyDescent="0.25">
      <c r="A410" t="s">
        <v>99</v>
      </c>
      <c r="B410" t="s">
        <v>565</v>
      </c>
      <c r="C410" t="s">
        <v>431</v>
      </c>
      <c r="D410" t="s">
        <v>431</v>
      </c>
      <c r="E410" t="s">
        <v>566</v>
      </c>
      <c r="F410" t="s">
        <v>440</v>
      </c>
      <c r="G410" t="s">
        <v>459</v>
      </c>
      <c r="H410" t="s">
        <v>452</v>
      </c>
      <c r="I410" t="s">
        <v>101</v>
      </c>
      <c r="J410" t="s">
        <v>452</v>
      </c>
      <c r="K410" t="s">
        <v>566</v>
      </c>
      <c r="L410" t="s">
        <v>460</v>
      </c>
      <c r="M410" t="s">
        <v>438</v>
      </c>
      <c r="N410" t="s">
        <v>438</v>
      </c>
      <c r="O410" t="s">
        <v>437</v>
      </c>
      <c r="P410" t="s">
        <v>440</v>
      </c>
      <c r="Q410" t="s">
        <v>459</v>
      </c>
      <c r="R410" t="b">
        <v>0</v>
      </c>
      <c r="S410" t="s">
        <v>447</v>
      </c>
      <c r="T410" t="s">
        <v>464</v>
      </c>
    </row>
    <row r="411" spans="1:20" x14ac:dyDescent="0.25">
      <c r="A411" t="s">
        <v>99</v>
      </c>
      <c r="B411" t="s">
        <v>565</v>
      </c>
      <c r="C411" t="s">
        <v>431</v>
      </c>
      <c r="D411" t="s">
        <v>431</v>
      </c>
      <c r="E411" t="s">
        <v>441</v>
      </c>
      <c r="F411" t="s">
        <v>440</v>
      </c>
      <c r="G411" t="s">
        <v>442</v>
      </c>
      <c r="H411" t="s">
        <v>452</v>
      </c>
      <c r="I411" t="s">
        <v>101</v>
      </c>
      <c r="J411" t="s">
        <v>452</v>
      </c>
      <c r="K411" t="s">
        <v>441</v>
      </c>
      <c r="L411" t="s">
        <v>431</v>
      </c>
      <c r="M411" t="s">
        <v>438</v>
      </c>
      <c r="N411" t="s">
        <v>438</v>
      </c>
      <c r="O411" t="s">
        <v>437</v>
      </c>
      <c r="P411" t="s">
        <v>440</v>
      </c>
      <c r="Q411" t="s">
        <v>442</v>
      </c>
      <c r="R411" t="b">
        <v>0</v>
      </c>
      <c r="S411" t="s">
        <v>447</v>
      </c>
      <c r="T411" t="s">
        <v>437</v>
      </c>
    </row>
    <row r="412" spans="1:20" x14ac:dyDescent="0.25">
      <c r="A412" t="s">
        <v>99</v>
      </c>
      <c r="B412" t="s">
        <v>565</v>
      </c>
      <c r="C412" t="s">
        <v>431</v>
      </c>
      <c r="D412" t="s">
        <v>431</v>
      </c>
      <c r="E412" t="s">
        <v>441</v>
      </c>
      <c r="F412" t="s">
        <v>440</v>
      </c>
      <c r="G412" t="s">
        <v>443</v>
      </c>
      <c r="H412" t="s">
        <v>452</v>
      </c>
      <c r="I412" t="s">
        <v>101</v>
      </c>
      <c r="J412" t="s">
        <v>452</v>
      </c>
      <c r="K412" t="s">
        <v>441</v>
      </c>
      <c r="L412" t="s">
        <v>431</v>
      </c>
      <c r="M412" t="s">
        <v>438</v>
      </c>
      <c r="N412" t="s">
        <v>438</v>
      </c>
      <c r="O412" t="s">
        <v>437</v>
      </c>
      <c r="P412" t="s">
        <v>440</v>
      </c>
      <c r="Q412" t="s">
        <v>443</v>
      </c>
      <c r="R412" t="b">
        <v>0</v>
      </c>
      <c r="S412" t="s">
        <v>447</v>
      </c>
      <c r="T412" t="s">
        <v>437</v>
      </c>
    </row>
    <row r="413" spans="1:20" x14ac:dyDescent="0.25">
      <c r="A413" t="s">
        <v>99</v>
      </c>
      <c r="B413" t="s">
        <v>565</v>
      </c>
      <c r="C413" t="s">
        <v>431</v>
      </c>
      <c r="D413" t="s">
        <v>431</v>
      </c>
      <c r="E413" t="s">
        <v>566</v>
      </c>
      <c r="F413" t="s">
        <v>440</v>
      </c>
      <c r="G413" t="s">
        <v>445</v>
      </c>
      <c r="H413" t="s">
        <v>452</v>
      </c>
      <c r="I413" t="s">
        <v>101</v>
      </c>
      <c r="J413" t="s">
        <v>452</v>
      </c>
      <c r="K413" t="s">
        <v>566</v>
      </c>
      <c r="L413" t="s">
        <v>431</v>
      </c>
      <c r="M413" t="s">
        <v>438</v>
      </c>
      <c r="N413" t="s">
        <v>438</v>
      </c>
      <c r="O413" t="s">
        <v>437</v>
      </c>
      <c r="P413" t="s">
        <v>440</v>
      </c>
      <c r="Q413" t="s">
        <v>445</v>
      </c>
      <c r="R413" t="b">
        <v>0</v>
      </c>
      <c r="S413" t="s">
        <v>447</v>
      </c>
      <c r="T413" t="s">
        <v>437</v>
      </c>
    </row>
    <row r="414" spans="1:20" x14ac:dyDescent="0.25">
      <c r="A414" t="s">
        <v>99</v>
      </c>
      <c r="B414" t="s">
        <v>565</v>
      </c>
      <c r="C414" t="s">
        <v>431</v>
      </c>
      <c r="D414" t="s">
        <v>431</v>
      </c>
      <c r="E414" t="s">
        <v>567</v>
      </c>
      <c r="F414" t="s">
        <v>440</v>
      </c>
      <c r="G414" t="s">
        <v>452</v>
      </c>
      <c r="H414" t="s">
        <v>452</v>
      </c>
      <c r="I414" t="s">
        <v>101</v>
      </c>
      <c r="J414" t="s">
        <v>452</v>
      </c>
      <c r="K414" t="s">
        <v>567</v>
      </c>
      <c r="L414" t="s">
        <v>437</v>
      </c>
      <c r="M414" t="s">
        <v>438</v>
      </c>
      <c r="N414" t="s">
        <v>438</v>
      </c>
      <c r="O414" t="s">
        <v>437</v>
      </c>
      <c r="P414" t="s">
        <v>440</v>
      </c>
      <c r="Q414" t="s">
        <v>452</v>
      </c>
      <c r="R414" t="b">
        <v>0</v>
      </c>
      <c r="S414" t="s">
        <v>437</v>
      </c>
      <c r="T414" t="s">
        <v>437</v>
      </c>
    </row>
    <row r="415" spans="1:20" x14ac:dyDescent="0.25">
      <c r="A415" t="s">
        <v>99</v>
      </c>
      <c r="B415" t="s">
        <v>565</v>
      </c>
      <c r="C415" t="s">
        <v>431</v>
      </c>
      <c r="D415" t="s">
        <v>431</v>
      </c>
      <c r="E415" t="s">
        <v>566</v>
      </c>
      <c r="F415" t="s">
        <v>440</v>
      </c>
      <c r="G415" t="s">
        <v>452</v>
      </c>
      <c r="H415" t="s">
        <v>452</v>
      </c>
      <c r="I415" t="s">
        <v>101</v>
      </c>
      <c r="J415" t="s">
        <v>452</v>
      </c>
      <c r="K415" t="s">
        <v>566</v>
      </c>
      <c r="L415" t="s">
        <v>460</v>
      </c>
      <c r="M415" t="s">
        <v>438</v>
      </c>
      <c r="N415" t="s">
        <v>438</v>
      </c>
      <c r="O415" t="s">
        <v>437</v>
      </c>
      <c r="P415" t="s">
        <v>440</v>
      </c>
      <c r="Q415" t="s">
        <v>452</v>
      </c>
      <c r="R415" t="b">
        <v>0</v>
      </c>
      <c r="S415" t="s">
        <v>447</v>
      </c>
      <c r="T415" t="s">
        <v>464</v>
      </c>
    </row>
    <row r="416" spans="1:20" x14ac:dyDescent="0.25">
      <c r="A416" t="s">
        <v>99</v>
      </c>
      <c r="B416" t="s">
        <v>565</v>
      </c>
      <c r="C416" t="s">
        <v>431</v>
      </c>
      <c r="D416" t="s">
        <v>431</v>
      </c>
      <c r="E416" t="s">
        <v>567</v>
      </c>
      <c r="F416" t="s">
        <v>440</v>
      </c>
      <c r="G416" t="s">
        <v>452</v>
      </c>
      <c r="H416" t="s">
        <v>452</v>
      </c>
      <c r="I416" t="s">
        <v>101</v>
      </c>
      <c r="J416" t="s">
        <v>452</v>
      </c>
      <c r="K416" t="s">
        <v>567</v>
      </c>
      <c r="L416" t="s">
        <v>437</v>
      </c>
      <c r="M416" t="s">
        <v>438</v>
      </c>
      <c r="N416" t="s">
        <v>438</v>
      </c>
      <c r="O416" t="s">
        <v>437</v>
      </c>
      <c r="P416" t="s">
        <v>440</v>
      </c>
      <c r="Q416" t="s">
        <v>452</v>
      </c>
      <c r="R416" t="b">
        <v>0</v>
      </c>
      <c r="S416" t="s">
        <v>437</v>
      </c>
      <c r="T416" t="s">
        <v>437</v>
      </c>
    </row>
    <row r="417" spans="1:20" x14ac:dyDescent="0.25">
      <c r="A417" t="s">
        <v>99</v>
      </c>
      <c r="B417" t="s">
        <v>565</v>
      </c>
      <c r="C417" t="s">
        <v>431</v>
      </c>
      <c r="D417" t="s">
        <v>431</v>
      </c>
      <c r="E417" t="s">
        <v>566</v>
      </c>
      <c r="F417" t="s">
        <v>440</v>
      </c>
      <c r="G417" t="s">
        <v>453</v>
      </c>
      <c r="H417" t="s">
        <v>452</v>
      </c>
      <c r="I417" t="s">
        <v>101</v>
      </c>
      <c r="J417" t="s">
        <v>452</v>
      </c>
      <c r="K417" t="s">
        <v>566</v>
      </c>
      <c r="L417" t="s">
        <v>460</v>
      </c>
      <c r="M417" t="s">
        <v>438</v>
      </c>
      <c r="N417" t="s">
        <v>438</v>
      </c>
      <c r="O417" t="s">
        <v>437</v>
      </c>
      <c r="P417" t="s">
        <v>440</v>
      </c>
      <c r="Q417" t="s">
        <v>453</v>
      </c>
      <c r="R417" t="b">
        <v>0</v>
      </c>
      <c r="S417" t="s">
        <v>447</v>
      </c>
      <c r="T417" t="s">
        <v>464</v>
      </c>
    </row>
    <row r="418" spans="1:20" x14ac:dyDescent="0.25">
      <c r="A418" t="s">
        <v>99</v>
      </c>
      <c r="B418" t="s">
        <v>565</v>
      </c>
      <c r="C418" t="s">
        <v>431</v>
      </c>
      <c r="D418" t="s">
        <v>431</v>
      </c>
      <c r="E418" t="s">
        <v>567</v>
      </c>
      <c r="F418" t="s">
        <v>440</v>
      </c>
      <c r="G418" t="s">
        <v>453</v>
      </c>
      <c r="H418" t="s">
        <v>452</v>
      </c>
      <c r="I418" t="s">
        <v>101</v>
      </c>
      <c r="J418" t="s">
        <v>452</v>
      </c>
      <c r="K418" t="s">
        <v>567</v>
      </c>
      <c r="L418" t="s">
        <v>437</v>
      </c>
      <c r="M418" t="s">
        <v>438</v>
      </c>
      <c r="N418" t="s">
        <v>438</v>
      </c>
      <c r="O418" t="s">
        <v>437</v>
      </c>
      <c r="P418" t="s">
        <v>440</v>
      </c>
      <c r="Q418" t="s">
        <v>453</v>
      </c>
      <c r="R418" t="b">
        <v>0</v>
      </c>
      <c r="S418" t="s">
        <v>437</v>
      </c>
      <c r="T418" t="s">
        <v>437</v>
      </c>
    </row>
    <row r="419" spans="1:20" x14ac:dyDescent="0.25">
      <c r="A419" t="s">
        <v>99</v>
      </c>
      <c r="B419" t="s">
        <v>565</v>
      </c>
      <c r="C419" t="s">
        <v>568</v>
      </c>
      <c r="D419" t="s">
        <v>431</v>
      </c>
      <c r="E419" t="s">
        <v>466</v>
      </c>
      <c r="F419" t="s">
        <v>440</v>
      </c>
      <c r="G419" t="s">
        <v>443</v>
      </c>
      <c r="H419" t="s">
        <v>452</v>
      </c>
      <c r="I419" t="s">
        <v>101</v>
      </c>
      <c r="J419" t="s">
        <v>452</v>
      </c>
      <c r="K419" t="s">
        <v>466</v>
      </c>
      <c r="L419" t="s">
        <v>431</v>
      </c>
      <c r="M419" t="s">
        <v>569</v>
      </c>
      <c r="N419" t="s">
        <v>438</v>
      </c>
      <c r="O419" t="s">
        <v>468</v>
      </c>
      <c r="P419" t="s">
        <v>440</v>
      </c>
      <c r="Q419" t="s">
        <v>443</v>
      </c>
      <c r="R419" t="b">
        <v>0</v>
      </c>
      <c r="S419" t="s">
        <v>447</v>
      </c>
      <c r="T419" t="s">
        <v>437</v>
      </c>
    </row>
    <row r="420" spans="1:20" x14ac:dyDescent="0.25">
      <c r="A420" t="s">
        <v>103</v>
      </c>
      <c r="B420" t="s">
        <v>565</v>
      </c>
      <c r="C420" t="s">
        <v>431</v>
      </c>
      <c r="D420" t="s">
        <v>431</v>
      </c>
      <c r="E420" t="s">
        <v>566</v>
      </c>
      <c r="F420" t="s">
        <v>440</v>
      </c>
      <c r="G420" t="s">
        <v>459</v>
      </c>
      <c r="H420" t="s">
        <v>452</v>
      </c>
      <c r="I420" t="s">
        <v>105</v>
      </c>
      <c r="J420" t="s">
        <v>452</v>
      </c>
      <c r="K420" t="s">
        <v>566</v>
      </c>
      <c r="L420" t="s">
        <v>460</v>
      </c>
      <c r="M420" t="s">
        <v>438</v>
      </c>
      <c r="N420" t="s">
        <v>438</v>
      </c>
      <c r="O420" t="s">
        <v>437</v>
      </c>
      <c r="P420" t="s">
        <v>440</v>
      </c>
      <c r="Q420" t="s">
        <v>459</v>
      </c>
      <c r="R420" t="b">
        <v>0</v>
      </c>
      <c r="S420" t="s">
        <v>447</v>
      </c>
      <c r="T420" t="s">
        <v>464</v>
      </c>
    </row>
    <row r="421" spans="1:20" x14ac:dyDescent="0.25">
      <c r="A421" t="s">
        <v>103</v>
      </c>
      <c r="B421" t="s">
        <v>565</v>
      </c>
      <c r="C421" t="s">
        <v>431</v>
      </c>
      <c r="D421" t="s">
        <v>431</v>
      </c>
      <c r="E421" t="s">
        <v>441</v>
      </c>
      <c r="F421" t="s">
        <v>440</v>
      </c>
      <c r="G421" t="s">
        <v>442</v>
      </c>
      <c r="H421" t="s">
        <v>452</v>
      </c>
      <c r="I421" t="s">
        <v>105</v>
      </c>
      <c r="J421" t="s">
        <v>452</v>
      </c>
      <c r="K421" t="s">
        <v>441</v>
      </c>
      <c r="L421" t="s">
        <v>431</v>
      </c>
      <c r="M421" t="s">
        <v>438</v>
      </c>
      <c r="N421" t="s">
        <v>438</v>
      </c>
      <c r="O421" t="s">
        <v>437</v>
      </c>
      <c r="P421" t="s">
        <v>440</v>
      </c>
      <c r="Q421" t="s">
        <v>442</v>
      </c>
      <c r="R421" t="b">
        <v>0</v>
      </c>
      <c r="S421" t="s">
        <v>447</v>
      </c>
      <c r="T421" t="s">
        <v>437</v>
      </c>
    </row>
    <row r="422" spans="1:20" x14ac:dyDescent="0.25">
      <c r="A422" t="s">
        <v>103</v>
      </c>
      <c r="B422" t="s">
        <v>565</v>
      </c>
      <c r="C422" t="s">
        <v>431</v>
      </c>
      <c r="D422" t="s">
        <v>431</v>
      </c>
      <c r="E422" t="s">
        <v>441</v>
      </c>
      <c r="F422" t="s">
        <v>440</v>
      </c>
      <c r="G422" t="s">
        <v>443</v>
      </c>
      <c r="H422" t="s">
        <v>452</v>
      </c>
      <c r="I422" t="s">
        <v>105</v>
      </c>
      <c r="J422" t="s">
        <v>452</v>
      </c>
      <c r="K422" t="s">
        <v>441</v>
      </c>
      <c r="L422" t="s">
        <v>431</v>
      </c>
      <c r="M422" t="s">
        <v>438</v>
      </c>
      <c r="N422" t="s">
        <v>438</v>
      </c>
      <c r="O422" t="s">
        <v>437</v>
      </c>
      <c r="P422" t="s">
        <v>440</v>
      </c>
      <c r="Q422" t="s">
        <v>443</v>
      </c>
      <c r="R422" t="b">
        <v>0</v>
      </c>
      <c r="S422" t="s">
        <v>447</v>
      </c>
      <c r="T422" t="s">
        <v>437</v>
      </c>
    </row>
    <row r="423" spans="1:20" x14ac:dyDescent="0.25">
      <c r="A423" t="s">
        <v>103</v>
      </c>
      <c r="B423" t="s">
        <v>565</v>
      </c>
      <c r="C423" t="s">
        <v>431</v>
      </c>
      <c r="D423" t="s">
        <v>431</v>
      </c>
      <c r="E423" t="s">
        <v>566</v>
      </c>
      <c r="F423" t="s">
        <v>440</v>
      </c>
      <c r="G423" t="s">
        <v>445</v>
      </c>
      <c r="H423" t="s">
        <v>452</v>
      </c>
      <c r="I423" t="s">
        <v>105</v>
      </c>
      <c r="J423" t="s">
        <v>452</v>
      </c>
      <c r="K423" t="s">
        <v>566</v>
      </c>
      <c r="L423" t="s">
        <v>431</v>
      </c>
      <c r="M423" t="s">
        <v>438</v>
      </c>
      <c r="N423" t="s">
        <v>438</v>
      </c>
      <c r="O423" t="s">
        <v>437</v>
      </c>
      <c r="P423" t="s">
        <v>440</v>
      </c>
      <c r="Q423" t="s">
        <v>445</v>
      </c>
      <c r="R423" t="b">
        <v>0</v>
      </c>
      <c r="S423" t="s">
        <v>447</v>
      </c>
      <c r="T423" t="s">
        <v>437</v>
      </c>
    </row>
    <row r="424" spans="1:20" x14ac:dyDescent="0.25">
      <c r="A424" t="s">
        <v>103</v>
      </c>
      <c r="B424" t="s">
        <v>565</v>
      </c>
      <c r="C424" t="s">
        <v>431</v>
      </c>
      <c r="D424" t="s">
        <v>431</v>
      </c>
      <c r="E424" t="s">
        <v>566</v>
      </c>
      <c r="F424" t="s">
        <v>440</v>
      </c>
      <c r="G424" t="s">
        <v>452</v>
      </c>
      <c r="H424" t="s">
        <v>452</v>
      </c>
      <c r="I424" t="s">
        <v>105</v>
      </c>
      <c r="J424" t="s">
        <v>452</v>
      </c>
      <c r="K424" t="s">
        <v>566</v>
      </c>
      <c r="L424" t="s">
        <v>431</v>
      </c>
      <c r="M424" t="s">
        <v>438</v>
      </c>
      <c r="N424" t="s">
        <v>438</v>
      </c>
      <c r="O424" t="s">
        <v>437</v>
      </c>
      <c r="P424" t="s">
        <v>440</v>
      </c>
      <c r="Q424" t="s">
        <v>452</v>
      </c>
      <c r="R424" t="b">
        <v>0</v>
      </c>
      <c r="S424" t="s">
        <v>447</v>
      </c>
      <c r="T424" t="s">
        <v>437</v>
      </c>
    </row>
    <row r="425" spans="1:20" x14ac:dyDescent="0.25">
      <c r="A425" t="s">
        <v>103</v>
      </c>
      <c r="B425" t="s">
        <v>565</v>
      </c>
      <c r="C425" t="s">
        <v>431</v>
      </c>
      <c r="D425" t="s">
        <v>431</v>
      </c>
      <c r="E425" t="s">
        <v>566</v>
      </c>
      <c r="F425" t="s">
        <v>440</v>
      </c>
      <c r="G425" t="s">
        <v>453</v>
      </c>
      <c r="H425" t="s">
        <v>452</v>
      </c>
      <c r="I425" t="s">
        <v>105</v>
      </c>
      <c r="J425" t="s">
        <v>452</v>
      </c>
      <c r="K425" t="s">
        <v>566</v>
      </c>
      <c r="L425" t="s">
        <v>431</v>
      </c>
      <c r="M425" t="s">
        <v>438</v>
      </c>
      <c r="N425" t="s">
        <v>438</v>
      </c>
      <c r="O425" t="s">
        <v>437</v>
      </c>
      <c r="P425" t="s">
        <v>440</v>
      </c>
      <c r="Q425" t="s">
        <v>453</v>
      </c>
      <c r="R425" t="b">
        <v>0</v>
      </c>
      <c r="S425" t="s">
        <v>447</v>
      </c>
      <c r="T425" t="s">
        <v>437</v>
      </c>
    </row>
    <row r="426" spans="1:20" x14ac:dyDescent="0.25">
      <c r="A426" t="s">
        <v>103</v>
      </c>
      <c r="B426" t="s">
        <v>565</v>
      </c>
      <c r="C426" t="s">
        <v>568</v>
      </c>
      <c r="D426" t="s">
        <v>431</v>
      </c>
      <c r="E426" t="s">
        <v>466</v>
      </c>
      <c r="F426" t="s">
        <v>440</v>
      </c>
      <c r="G426" t="s">
        <v>443</v>
      </c>
      <c r="H426" t="s">
        <v>452</v>
      </c>
      <c r="I426" t="s">
        <v>105</v>
      </c>
      <c r="J426" t="s">
        <v>452</v>
      </c>
      <c r="K426" t="s">
        <v>466</v>
      </c>
      <c r="L426" t="s">
        <v>431</v>
      </c>
      <c r="M426" t="s">
        <v>569</v>
      </c>
      <c r="N426" t="s">
        <v>438</v>
      </c>
      <c r="O426" t="s">
        <v>468</v>
      </c>
      <c r="P426" t="s">
        <v>440</v>
      </c>
      <c r="Q426" t="s">
        <v>443</v>
      </c>
      <c r="R426" t="b">
        <v>0</v>
      </c>
      <c r="S426" t="s">
        <v>447</v>
      </c>
      <c r="T426" t="s">
        <v>437</v>
      </c>
    </row>
    <row r="427" spans="1:20" x14ac:dyDescent="0.25">
      <c r="A427" t="s">
        <v>107</v>
      </c>
      <c r="B427" t="s">
        <v>565</v>
      </c>
      <c r="C427" t="s">
        <v>431</v>
      </c>
      <c r="D427" t="s">
        <v>431</v>
      </c>
      <c r="E427" t="s">
        <v>566</v>
      </c>
      <c r="F427" t="s">
        <v>440</v>
      </c>
      <c r="G427" t="s">
        <v>459</v>
      </c>
      <c r="H427" t="s">
        <v>452</v>
      </c>
      <c r="I427" t="s">
        <v>109</v>
      </c>
      <c r="J427" t="s">
        <v>452</v>
      </c>
      <c r="K427" t="s">
        <v>566</v>
      </c>
      <c r="L427" t="s">
        <v>460</v>
      </c>
      <c r="M427" t="s">
        <v>438</v>
      </c>
      <c r="N427" t="s">
        <v>438</v>
      </c>
      <c r="O427" t="s">
        <v>437</v>
      </c>
      <c r="P427" t="s">
        <v>440</v>
      </c>
      <c r="Q427" t="s">
        <v>459</v>
      </c>
      <c r="R427" t="b">
        <v>0</v>
      </c>
      <c r="S427" t="s">
        <v>447</v>
      </c>
      <c r="T427" t="s">
        <v>464</v>
      </c>
    </row>
    <row r="428" spans="1:20" x14ac:dyDescent="0.25">
      <c r="A428" t="s">
        <v>107</v>
      </c>
      <c r="B428" t="s">
        <v>565</v>
      </c>
      <c r="C428" t="s">
        <v>431</v>
      </c>
      <c r="D428" t="s">
        <v>431</v>
      </c>
      <c r="E428" t="s">
        <v>441</v>
      </c>
      <c r="F428" t="s">
        <v>440</v>
      </c>
      <c r="G428" t="s">
        <v>442</v>
      </c>
      <c r="H428" t="s">
        <v>452</v>
      </c>
      <c r="I428" t="s">
        <v>109</v>
      </c>
      <c r="J428" t="s">
        <v>452</v>
      </c>
      <c r="K428" t="s">
        <v>441</v>
      </c>
      <c r="L428" t="s">
        <v>431</v>
      </c>
      <c r="M428" t="s">
        <v>438</v>
      </c>
      <c r="N428" t="s">
        <v>438</v>
      </c>
      <c r="O428" t="s">
        <v>437</v>
      </c>
      <c r="P428" t="s">
        <v>440</v>
      </c>
      <c r="Q428" t="s">
        <v>442</v>
      </c>
      <c r="R428" t="b">
        <v>0</v>
      </c>
      <c r="S428" t="s">
        <v>447</v>
      </c>
      <c r="T428" t="s">
        <v>437</v>
      </c>
    </row>
    <row r="429" spans="1:20" x14ac:dyDescent="0.25">
      <c r="A429" t="s">
        <v>107</v>
      </c>
      <c r="B429" t="s">
        <v>565</v>
      </c>
      <c r="C429" t="s">
        <v>431</v>
      </c>
      <c r="D429" t="s">
        <v>431</v>
      </c>
      <c r="E429" t="s">
        <v>441</v>
      </c>
      <c r="F429" t="s">
        <v>440</v>
      </c>
      <c r="G429" t="s">
        <v>443</v>
      </c>
      <c r="H429" t="s">
        <v>452</v>
      </c>
      <c r="I429" t="s">
        <v>109</v>
      </c>
      <c r="J429" t="s">
        <v>452</v>
      </c>
      <c r="K429" t="s">
        <v>441</v>
      </c>
      <c r="L429" t="s">
        <v>431</v>
      </c>
      <c r="M429" t="s">
        <v>438</v>
      </c>
      <c r="N429" t="s">
        <v>438</v>
      </c>
      <c r="O429" t="s">
        <v>437</v>
      </c>
      <c r="P429" t="s">
        <v>440</v>
      </c>
      <c r="Q429" t="s">
        <v>443</v>
      </c>
      <c r="R429" t="b">
        <v>0</v>
      </c>
      <c r="S429" t="s">
        <v>447</v>
      </c>
      <c r="T429" t="s">
        <v>437</v>
      </c>
    </row>
    <row r="430" spans="1:20" x14ac:dyDescent="0.25">
      <c r="A430" t="s">
        <v>107</v>
      </c>
      <c r="B430" t="s">
        <v>565</v>
      </c>
      <c r="C430" t="s">
        <v>431</v>
      </c>
      <c r="D430" t="s">
        <v>431</v>
      </c>
      <c r="E430" t="s">
        <v>566</v>
      </c>
      <c r="F430" t="s">
        <v>440</v>
      </c>
      <c r="G430" t="s">
        <v>445</v>
      </c>
      <c r="H430" t="s">
        <v>452</v>
      </c>
      <c r="I430" t="s">
        <v>109</v>
      </c>
      <c r="J430" t="s">
        <v>452</v>
      </c>
      <c r="K430" t="s">
        <v>566</v>
      </c>
      <c r="L430" t="s">
        <v>431</v>
      </c>
      <c r="M430" t="s">
        <v>438</v>
      </c>
      <c r="N430" t="s">
        <v>438</v>
      </c>
      <c r="O430" t="s">
        <v>437</v>
      </c>
      <c r="P430" t="s">
        <v>440</v>
      </c>
      <c r="Q430" t="s">
        <v>445</v>
      </c>
      <c r="R430" t="b">
        <v>0</v>
      </c>
      <c r="S430" t="s">
        <v>447</v>
      </c>
      <c r="T430" t="s">
        <v>437</v>
      </c>
    </row>
    <row r="431" spans="1:20" x14ac:dyDescent="0.25">
      <c r="A431" t="s">
        <v>107</v>
      </c>
      <c r="B431" t="s">
        <v>565</v>
      </c>
      <c r="C431" t="s">
        <v>431</v>
      </c>
      <c r="D431" t="s">
        <v>431</v>
      </c>
      <c r="E431" t="s">
        <v>566</v>
      </c>
      <c r="F431" t="s">
        <v>440</v>
      </c>
      <c r="G431" t="s">
        <v>452</v>
      </c>
      <c r="H431" t="s">
        <v>452</v>
      </c>
      <c r="I431" t="s">
        <v>109</v>
      </c>
      <c r="J431" t="s">
        <v>452</v>
      </c>
      <c r="K431" t="s">
        <v>566</v>
      </c>
      <c r="L431" t="s">
        <v>431</v>
      </c>
      <c r="M431" t="s">
        <v>438</v>
      </c>
      <c r="N431" t="s">
        <v>438</v>
      </c>
      <c r="O431" t="s">
        <v>437</v>
      </c>
      <c r="P431" t="s">
        <v>440</v>
      </c>
      <c r="Q431" t="s">
        <v>452</v>
      </c>
      <c r="R431" t="b">
        <v>0</v>
      </c>
      <c r="S431" t="s">
        <v>447</v>
      </c>
      <c r="T431" t="s">
        <v>437</v>
      </c>
    </row>
    <row r="432" spans="1:20" x14ac:dyDescent="0.25">
      <c r="A432" t="s">
        <v>107</v>
      </c>
      <c r="B432" t="s">
        <v>565</v>
      </c>
      <c r="C432" t="s">
        <v>431</v>
      </c>
      <c r="D432" t="s">
        <v>431</v>
      </c>
      <c r="E432" t="s">
        <v>566</v>
      </c>
      <c r="F432" t="s">
        <v>440</v>
      </c>
      <c r="G432" t="s">
        <v>453</v>
      </c>
      <c r="H432" t="s">
        <v>452</v>
      </c>
      <c r="I432" t="s">
        <v>109</v>
      </c>
      <c r="J432" t="s">
        <v>452</v>
      </c>
      <c r="K432" t="s">
        <v>566</v>
      </c>
      <c r="L432" t="s">
        <v>431</v>
      </c>
      <c r="M432" t="s">
        <v>438</v>
      </c>
      <c r="N432" t="s">
        <v>438</v>
      </c>
      <c r="O432" t="s">
        <v>437</v>
      </c>
      <c r="P432" t="s">
        <v>440</v>
      </c>
      <c r="Q432" t="s">
        <v>453</v>
      </c>
      <c r="R432" t="b">
        <v>0</v>
      </c>
      <c r="S432" t="s">
        <v>447</v>
      </c>
      <c r="T432" t="s">
        <v>437</v>
      </c>
    </row>
    <row r="433" spans="1:20" x14ac:dyDescent="0.25">
      <c r="A433" t="s">
        <v>107</v>
      </c>
      <c r="B433" t="s">
        <v>565</v>
      </c>
      <c r="C433" t="s">
        <v>568</v>
      </c>
      <c r="D433" t="s">
        <v>431</v>
      </c>
      <c r="E433" t="s">
        <v>466</v>
      </c>
      <c r="F433" t="s">
        <v>440</v>
      </c>
      <c r="G433" t="s">
        <v>443</v>
      </c>
      <c r="H433" t="s">
        <v>452</v>
      </c>
      <c r="I433" t="s">
        <v>109</v>
      </c>
      <c r="J433" t="s">
        <v>452</v>
      </c>
      <c r="K433" t="s">
        <v>466</v>
      </c>
      <c r="L433" t="s">
        <v>431</v>
      </c>
      <c r="M433" t="s">
        <v>569</v>
      </c>
      <c r="N433" t="s">
        <v>438</v>
      </c>
      <c r="O433" t="s">
        <v>468</v>
      </c>
      <c r="P433" t="s">
        <v>440</v>
      </c>
      <c r="Q433" t="s">
        <v>443</v>
      </c>
      <c r="R433" t="b">
        <v>0</v>
      </c>
      <c r="S433" t="s">
        <v>447</v>
      </c>
      <c r="T433" t="s">
        <v>437</v>
      </c>
    </row>
    <row r="434" spans="1:20" x14ac:dyDescent="0.25">
      <c r="A434" t="s">
        <v>111</v>
      </c>
      <c r="B434" t="s">
        <v>565</v>
      </c>
      <c r="C434" t="s">
        <v>431</v>
      </c>
      <c r="D434" t="s">
        <v>431</v>
      </c>
      <c r="E434" t="s">
        <v>566</v>
      </c>
      <c r="F434" t="s">
        <v>440</v>
      </c>
      <c r="G434" t="s">
        <v>459</v>
      </c>
      <c r="H434" t="s">
        <v>452</v>
      </c>
      <c r="I434" t="s">
        <v>113</v>
      </c>
      <c r="J434" t="s">
        <v>452</v>
      </c>
      <c r="K434" t="s">
        <v>566</v>
      </c>
      <c r="L434" t="s">
        <v>460</v>
      </c>
      <c r="M434" t="s">
        <v>438</v>
      </c>
      <c r="N434" t="s">
        <v>438</v>
      </c>
      <c r="O434" t="s">
        <v>437</v>
      </c>
      <c r="P434" t="s">
        <v>440</v>
      </c>
      <c r="Q434" t="s">
        <v>459</v>
      </c>
      <c r="R434" t="b">
        <v>0</v>
      </c>
      <c r="S434" t="s">
        <v>447</v>
      </c>
      <c r="T434" t="s">
        <v>464</v>
      </c>
    </row>
    <row r="435" spans="1:20" x14ac:dyDescent="0.25">
      <c r="A435" t="s">
        <v>111</v>
      </c>
      <c r="B435" t="s">
        <v>565</v>
      </c>
      <c r="C435" t="s">
        <v>431</v>
      </c>
      <c r="D435" t="s">
        <v>431</v>
      </c>
      <c r="E435" t="s">
        <v>441</v>
      </c>
      <c r="F435" t="s">
        <v>440</v>
      </c>
      <c r="G435" t="s">
        <v>442</v>
      </c>
      <c r="H435" t="s">
        <v>452</v>
      </c>
      <c r="I435" t="s">
        <v>113</v>
      </c>
      <c r="J435" t="s">
        <v>452</v>
      </c>
      <c r="K435" t="s">
        <v>441</v>
      </c>
      <c r="L435" t="s">
        <v>431</v>
      </c>
      <c r="M435" t="s">
        <v>438</v>
      </c>
      <c r="N435" t="s">
        <v>438</v>
      </c>
      <c r="O435" t="s">
        <v>437</v>
      </c>
      <c r="P435" t="s">
        <v>440</v>
      </c>
      <c r="Q435" t="s">
        <v>442</v>
      </c>
      <c r="R435" t="b">
        <v>0</v>
      </c>
      <c r="S435" t="s">
        <v>447</v>
      </c>
      <c r="T435" t="s">
        <v>437</v>
      </c>
    </row>
    <row r="436" spans="1:20" x14ac:dyDescent="0.25">
      <c r="A436" t="s">
        <v>111</v>
      </c>
      <c r="B436" t="s">
        <v>565</v>
      </c>
      <c r="C436" t="s">
        <v>431</v>
      </c>
      <c r="D436" t="s">
        <v>431</v>
      </c>
      <c r="E436" t="s">
        <v>441</v>
      </c>
      <c r="F436" t="s">
        <v>440</v>
      </c>
      <c r="G436" t="s">
        <v>443</v>
      </c>
      <c r="H436" t="s">
        <v>452</v>
      </c>
      <c r="I436" t="s">
        <v>113</v>
      </c>
      <c r="J436" t="s">
        <v>452</v>
      </c>
      <c r="K436" t="s">
        <v>441</v>
      </c>
      <c r="L436" t="s">
        <v>431</v>
      </c>
      <c r="M436" t="s">
        <v>438</v>
      </c>
      <c r="N436" t="s">
        <v>438</v>
      </c>
      <c r="O436" t="s">
        <v>437</v>
      </c>
      <c r="P436" t="s">
        <v>440</v>
      </c>
      <c r="Q436" t="s">
        <v>443</v>
      </c>
      <c r="R436" t="b">
        <v>0</v>
      </c>
      <c r="S436" t="s">
        <v>447</v>
      </c>
      <c r="T436" t="s">
        <v>437</v>
      </c>
    </row>
    <row r="437" spans="1:20" x14ac:dyDescent="0.25">
      <c r="A437" t="s">
        <v>111</v>
      </c>
      <c r="B437" t="s">
        <v>565</v>
      </c>
      <c r="C437" t="s">
        <v>431</v>
      </c>
      <c r="D437" t="s">
        <v>431</v>
      </c>
      <c r="E437" t="s">
        <v>566</v>
      </c>
      <c r="F437" t="s">
        <v>440</v>
      </c>
      <c r="G437" t="s">
        <v>445</v>
      </c>
      <c r="H437" t="s">
        <v>452</v>
      </c>
      <c r="I437" t="s">
        <v>113</v>
      </c>
      <c r="J437" t="s">
        <v>452</v>
      </c>
      <c r="K437" t="s">
        <v>566</v>
      </c>
      <c r="L437" t="s">
        <v>431</v>
      </c>
      <c r="M437" t="s">
        <v>438</v>
      </c>
      <c r="N437" t="s">
        <v>438</v>
      </c>
      <c r="O437" t="s">
        <v>437</v>
      </c>
      <c r="P437" t="s">
        <v>440</v>
      </c>
      <c r="Q437" t="s">
        <v>445</v>
      </c>
      <c r="R437" t="b">
        <v>0</v>
      </c>
      <c r="S437" t="s">
        <v>447</v>
      </c>
      <c r="T437" t="s">
        <v>437</v>
      </c>
    </row>
    <row r="438" spans="1:20" x14ac:dyDescent="0.25">
      <c r="A438" t="s">
        <v>111</v>
      </c>
      <c r="B438" t="s">
        <v>565</v>
      </c>
      <c r="C438" t="s">
        <v>431</v>
      </c>
      <c r="D438" t="s">
        <v>431</v>
      </c>
      <c r="E438" t="s">
        <v>566</v>
      </c>
      <c r="F438" t="s">
        <v>440</v>
      </c>
      <c r="G438" t="s">
        <v>452</v>
      </c>
      <c r="H438" t="s">
        <v>452</v>
      </c>
      <c r="I438" t="s">
        <v>113</v>
      </c>
      <c r="J438" t="s">
        <v>452</v>
      </c>
      <c r="K438" t="s">
        <v>566</v>
      </c>
      <c r="L438" t="s">
        <v>431</v>
      </c>
      <c r="M438" t="s">
        <v>438</v>
      </c>
      <c r="N438" t="s">
        <v>438</v>
      </c>
      <c r="O438" t="s">
        <v>437</v>
      </c>
      <c r="P438" t="s">
        <v>440</v>
      </c>
      <c r="Q438" t="s">
        <v>452</v>
      </c>
      <c r="R438" t="b">
        <v>0</v>
      </c>
      <c r="S438" t="s">
        <v>447</v>
      </c>
      <c r="T438" t="s">
        <v>437</v>
      </c>
    </row>
    <row r="439" spans="1:20" x14ac:dyDescent="0.25">
      <c r="A439" t="s">
        <v>111</v>
      </c>
      <c r="B439" t="s">
        <v>565</v>
      </c>
      <c r="C439" t="s">
        <v>431</v>
      </c>
      <c r="D439" t="s">
        <v>431</v>
      </c>
      <c r="E439" t="s">
        <v>566</v>
      </c>
      <c r="F439" t="s">
        <v>440</v>
      </c>
      <c r="G439" t="s">
        <v>453</v>
      </c>
      <c r="H439" t="s">
        <v>452</v>
      </c>
      <c r="I439" t="s">
        <v>113</v>
      </c>
      <c r="J439" t="s">
        <v>452</v>
      </c>
      <c r="K439" t="s">
        <v>566</v>
      </c>
      <c r="L439" t="s">
        <v>431</v>
      </c>
      <c r="M439" t="s">
        <v>438</v>
      </c>
      <c r="N439" t="s">
        <v>438</v>
      </c>
      <c r="O439" t="s">
        <v>437</v>
      </c>
      <c r="P439" t="s">
        <v>440</v>
      </c>
      <c r="Q439" t="s">
        <v>453</v>
      </c>
      <c r="R439" t="b">
        <v>0</v>
      </c>
      <c r="S439" t="s">
        <v>447</v>
      </c>
      <c r="T439" t="s">
        <v>437</v>
      </c>
    </row>
    <row r="440" spans="1:20" x14ac:dyDescent="0.25">
      <c r="A440" t="s">
        <v>111</v>
      </c>
      <c r="B440" t="s">
        <v>565</v>
      </c>
      <c r="C440" t="s">
        <v>568</v>
      </c>
      <c r="D440" t="s">
        <v>431</v>
      </c>
      <c r="E440" t="s">
        <v>466</v>
      </c>
      <c r="F440" t="s">
        <v>440</v>
      </c>
      <c r="G440" t="s">
        <v>443</v>
      </c>
      <c r="H440" t="s">
        <v>452</v>
      </c>
      <c r="I440" t="s">
        <v>113</v>
      </c>
      <c r="J440" t="s">
        <v>452</v>
      </c>
      <c r="K440" t="s">
        <v>466</v>
      </c>
      <c r="L440" t="s">
        <v>431</v>
      </c>
      <c r="M440" t="s">
        <v>569</v>
      </c>
      <c r="N440" t="s">
        <v>438</v>
      </c>
      <c r="O440" t="s">
        <v>468</v>
      </c>
      <c r="P440" t="s">
        <v>440</v>
      </c>
      <c r="Q440" t="s">
        <v>443</v>
      </c>
      <c r="R440" t="b">
        <v>0</v>
      </c>
      <c r="S440" t="s">
        <v>447</v>
      </c>
      <c r="T440" t="s">
        <v>437</v>
      </c>
    </row>
    <row r="441" spans="1:20" x14ac:dyDescent="0.25">
      <c r="A441" t="s">
        <v>115</v>
      </c>
      <c r="B441" t="s">
        <v>565</v>
      </c>
      <c r="C441" t="s">
        <v>431</v>
      </c>
      <c r="D441" t="s">
        <v>431</v>
      </c>
      <c r="E441" t="s">
        <v>566</v>
      </c>
      <c r="F441" t="s">
        <v>440</v>
      </c>
      <c r="G441" t="s">
        <v>459</v>
      </c>
      <c r="H441" t="s">
        <v>452</v>
      </c>
      <c r="I441" t="s">
        <v>117</v>
      </c>
      <c r="J441" t="s">
        <v>452</v>
      </c>
      <c r="K441" t="s">
        <v>566</v>
      </c>
      <c r="L441" t="s">
        <v>460</v>
      </c>
      <c r="M441" t="s">
        <v>438</v>
      </c>
      <c r="N441" t="s">
        <v>438</v>
      </c>
      <c r="O441" t="s">
        <v>437</v>
      </c>
      <c r="P441" t="s">
        <v>440</v>
      </c>
      <c r="Q441" t="s">
        <v>459</v>
      </c>
      <c r="R441" t="b">
        <v>0</v>
      </c>
      <c r="S441" t="s">
        <v>447</v>
      </c>
      <c r="T441" t="s">
        <v>464</v>
      </c>
    </row>
    <row r="442" spans="1:20" x14ac:dyDescent="0.25">
      <c r="A442" t="s">
        <v>115</v>
      </c>
      <c r="B442" t="s">
        <v>565</v>
      </c>
      <c r="C442" t="s">
        <v>431</v>
      </c>
      <c r="D442" t="s">
        <v>431</v>
      </c>
      <c r="E442" t="s">
        <v>441</v>
      </c>
      <c r="F442" t="s">
        <v>440</v>
      </c>
      <c r="G442" t="s">
        <v>442</v>
      </c>
      <c r="H442" t="s">
        <v>452</v>
      </c>
      <c r="I442" t="s">
        <v>117</v>
      </c>
      <c r="J442" t="s">
        <v>452</v>
      </c>
      <c r="K442" t="s">
        <v>441</v>
      </c>
      <c r="L442" t="s">
        <v>431</v>
      </c>
      <c r="M442" t="s">
        <v>438</v>
      </c>
      <c r="N442" t="s">
        <v>438</v>
      </c>
      <c r="O442" t="s">
        <v>437</v>
      </c>
      <c r="P442" t="s">
        <v>440</v>
      </c>
      <c r="Q442" t="s">
        <v>442</v>
      </c>
      <c r="R442" t="b">
        <v>0</v>
      </c>
      <c r="S442" t="s">
        <v>447</v>
      </c>
      <c r="T442" t="s">
        <v>437</v>
      </c>
    </row>
    <row r="443" spans="1:20" x14ac:dyDescent="0.25">
      <c r="A443" t="s">
        <v>115</v>
      </c>
      <c r="B443" t="s">
        <v>565</v>
      </c>
      <c r="C443" t="s">
        <v>431</v>
      </c>
      <c r="D443" t="s">
        <v>431</v>
      </c>
      <c r="E443" t="s">
        <v>441</v>
      </c>
      <c r="F443" t="s">
        <v>440</v>
      </c>
      <c r="G443" t="s">
        <v>443</v>
      </c>
      <c r="H443" t="s">
        <v>452</v>
      </c>
      <c r="I443" t="s">
        <v>117</v>
      </c>
      <c r="J443" t="s">
        <v>452</v>
      </c>
      <c r="K443" t="s">
        <v>441</v>
      </c>
      <c r="L443" t="s">
        <v>431</v>
      </c>
      <c r="M443" t="s">
        <v>438</v>
      </c>
      <c r="N443" t="s">
        <v>438</v>
      </c>
      <c r="O443" t="s">
        <v>437</v>
      </c>
      <c r="P443" t="s">
        <v>440</v>
      </c>
      <c r="Q443" t="s">
        <v>443</v>
      </c>
      <c r="R443" t="b">
        <v>0</v>
      </c>
      <c r="S443" t="s">
        <v>447</v>
      </c>
      <c r="T443" t="s">
        <v>437</v>
      </c>
    </row>
    <row r="444" spans="1:20" x14ac:dyDescent="0.25">
      <c r="A444" t="s">
        <v>115</v>
      </c>
      <c r="B444" t="s">
        <v>565</v>
      </c>
      <c r="C444" t="s">
        <v>431</v>
      </c>
      <c r="D444" t="s">
        <v>431</v>
      </c>
      <c r="E444" t="s">
        <v>566</v>
      </c>
      <c r="F444" t="s">
        <v>440</v>
      </c>
      <c r="G444" t="s">
        <v>445</v>
      </c>
      <c r="H444" t="s">
        <v>452</v>
      </c>
      <c r="I444" t="s">
        <v>117</v>
      </c>
      <c r="J444" t="s">
        <v>452</v>
      </c>
      <c r="K444" t="s">
        <v>566</v>
      </c>
      <c r="L444" t="s">
        <v>431</v>
      </c>
      <c r="M444" t="s">
        <v>438</v>
      </c>
      <c r="N444" t="s">
        <v>438</v>
      </c>
      <c r="O444" t="s">
        <v>437</v>
      </c>
      <c r="P444" t="s">
        <v>440</v>
      </c>
      <c r="Q444" t="s">
        <v>445</v>
      </c>
      <c r="R444" t="b">
        <v>0</v>
      </c>
      <c r="S444" t="s">
        <v>447</v>
      </c>
      <c r="T444" t="s">
        <v>437</v>
      </c>
    </row>
    <row r="445" spans="1:20" x14ac:dyDescent="0.25">
      <c r="A445" t="s">
        <v>115</v>
      </c>
      <c r="B445" t="s">
        <v>565</v>
      </c>
      <c r="C445" t="s">
        <v>431</v>
      </c>
      <c r="D445" t="s">
        <v>431</v>
      </c>
      <c r="E445" t="s">
        <v>566</v>
      </c>
      <c r="F445" t="s">
        <v>440</v>
      </c>
      <c r="G445" t="s">
        <v>452</v>
      </c>
      <c r="H445" t="s">
        <v>452</v>
      </c>
      <c r="I445" t="s">
        <v>117</v>
      </c>
      <c r="J445" t="s">
        <v>452</v>
      </c>
      <c r="K445" t="s">
        <v>566</v>
      </c>
      <c r="L445" t="s">
        <v>431</v>
      </c>
      <c r="M445" t="s">
        <v>438</v>
      </c>
      <c r="N445" t="s">
        <v>438</v>
      </c>
      <c r="O445" t="s">
        <v>437</v>
      </c>
      <c r="P445" t="s">
        <v>440</v>
      </c>
      <c r="Q445" t="s">
        <v>452</v>
      </c>
      <c r="R445" t="b">
        <v>0</v>
      </c>
      <c r="S445" t="s">
        <v>447</v>
      </c>
      <c r="T445" t="s">
        <v>437</v>
      </c>
    </row>
    <row r="446" spans="1:20" x14ac:dyDescent="0.25">
      <c r="A446" t="s">
        <v>115</v>
      </c>
      <c r="B446" t="s">
        <v>565</v>
      </c>
      <c r="C446" t="s">
        <v>431</v>
      </c>
      <c r="D446" t="s">
        <v>431</v>
      </c>
      <c r="E446" t="s">
        <v>566</v>
      </c>
      <c r="F446" t="s">
        <v>440</v>
      </c>
      <c r="G446" t="s">
        <v>453</v>
      </c>
      <c r="H446" t="s">
        <v>452</v>
      </c>
      <c r="I446" t="s">
        <v>117</v>
      </c>
      <c r="J446" t="s">
        <v>452</v>
      </c>
      <c r="K446" t="s">
        <v>566</v>
      </c>
      <c r="L446" t="s">
        <v>431</v>
      </c>
      <c r="M446" t="s">
        <v>438</v>
      </c>
      <c r="N446" t="s">
        <v>438</v>
      </c>
      <c r="O446" t="s">
        <v>437</v>
      </c>
      <c r="P446" t="s">
        <v>440</v>
      </c>
      <c r="Q446" t="s">
        <v>453</v>
      </c>
      <c r="R446" t="b">
        <v>0</v>
      </c>
      <c r="S446" t="s">
        <v>447</v>
      </c>
      <c r="T446" t="s">
        <v>437</v>
      </c>
    </row>
    <row r="447" spans="1:20" x14ac:dyDescent="0.25">
      <c r="A447" t="s">
        <v>115</v>
      </c>
      <c r="B447" t="s">
        <v>565</v>
      </c>
      <c r="C447" t="s">
        <v>568</v>
      </c>
      <c r="D447" t="s">
        <v>431</v>
      </c>
      <c r="E447" t="s">
        <v>466</v>
      </c>
      <c r="F447" t="s">
        <v>440</v>
      </c>
      <c r="G447" t="s">
        <v>443</v>
      </c>
      <c r="H447" t="s">
        <v>452</v>
      </c>
      <c r="I447" t="s">
        <v>117</v>
      </c>
      <c r="J447" t="s">
        <v>452</v>
      </c>
      <c r="K447" t="s">
        <v>466</v>
      </c>
      <c r="L447" t="s">
        <v>431</v>
      </c>
      <c r="M447" t="s">
        <v>569</v>
      </c>
      <c r="N447" t="s">
        <v>438</v>
      </c>
      <c r="O447" t="s">
        <v>468</v>
      </c>
      <c r="P447" t="s">
        <v>440</v>
      </c>
      <c r="Q447" t="s">
        <v>443</v>
      </c>
      <c r="R447" t="b">
        <v>0</v>
      </c>
      <c r="S447" t="s">
        <v>447</v>
      </c>
      <c r="T447" t="s">
        <v>437</v>
      </c>
    </row>
    <row r="448" spans="1:20" x14ac:dyDescent="0.25">
      <c r="A448" t="s">
        <v>119</v>
      </c>
      <c r="B448" t="s">
        <v>565</v>
      </c>
      <c r="C448" t="s">
        <v>431</v>
      </c>
      <c r="D448" t="s">
        <v>431</v>
      </c>
      <c r="E448" t="s">
        <v>566</v>
      </c>
      <c r="F448" t="s">
        <v>440</v>
      </c>
      <c r="G448" t="s">
        <v>459</v>
      </c>
      <c r="H448" t="s">
        <v>452</v>
      </c>
      <c r="I448" t="s">
        <v>121</v>
      </c>
      <c r="J448" t="s">
        <v>452</v>
      </c>
      <c r="K448" t="s">
        <v>566</v>
      </c>
      <c r="L448" t="s">
        <v>460</v>
      </c>
      <c r="M448" t="s">
        <v>438</v>
      </c>
      <c r="N448" t="s">
        <v>438</v>
      </c>
      <c r="O448" t="s">
        <v>437</v>
      </c>
      <c r="P448" t="s">
        <v>440</v>
      </c>
      <c r="Q448" t="s">
        <v>459</v>
      </c>
      <c r="R448" t="b">
        <v>0</v>
      </c>
      <c r="S448" t="s">
        <v>447</v>
      </c>
      <c r="T448" t="s">
        <v>464</v>
      </c>
    </row>
    <row r="449" spans="1:20" x14ac:dyDescent="0.25">
      <c r="A449" t="s">
        <v>119</v>
      </c>
      <c r="B449" t="s">
        <v>565</v>
      </c>
      <c r="C449" t="s">
        <v>431</v>
      </c>
      <c r="D449" t="s">
        <v>431</v>
      </c>
      <c r="E449" t="s">
        <v>441</v>
      </c>
      <c r="F449" t="s">
        <v>440</v>
      </c>
      <c r="G449" t="s">
        <v>442</v>
      </c>
      <c r="H449" t="s">
        <v>452</v>
      </c>
      <c r="I449" t="s">
        <v>121</v>
      </c>
      <c r="J449" t="s">
        <v>452</v>
      </c>
      <c r="K449" t="s">
        <v>441</v>
      </c>
      <c r="L449" t="s">
        <v>431</v>
      </c>
      <c r="M449" t="s">
        <v>438</v>
      </c>
      <c r="N449" t="s">
        <v>438</v>
      </c>
      <c r="O449" t="s">
        <v>437</v>
      </c>
      <c r="P449" t="s">
        <v>440</v>
      </c>
      <c r="Q449" t="s">
        <v>442</v>
      </c>
      <c r="R449" t="b">
        <v>0</v>
      </c>
      <c r="S449" t="s">
        <v>447</v>
      </c>
      <c r="T449" t="s">
        <v>437</v>
      </c>
    </row>
    <row r="450" spans="1:20" x14ac:dyDescent="0.25">
      <c r="A450" t="s">
        <v>119</v>
      </c>
      <c r="B450" t="s">
        <v>565</v>
      </c>
      <c r="C450" t="s">
        <v>431</v>
      </c>
      <c r="D450" t="s">
        <v>431</v>
      </c>
      <c r="E450" t="s">
        <v>441</v>
      </c>
      <c r="F450" t="s">
        <v>440</v>
      </c>
      <c r="G450" t="s">
        <v>443</v>
      </c>
      <c r="H450" t="s">
        <v>452</v>
      </c>
      <c r="I450" t="s">
        <v>121</v>
      </c>
      <c r="J450" t="s">
        <v>452</v>
      </c>
      <c r="K450" t="s">
        <v>441</v>
      </c>
      <c r="L450" t="s">
        <v>431</v>
      </c>
      <c r="M450" t="s">
        <v>438</v>
      </c>
      <c r="N450" t="s">
        <v>438</v>
      </c>
      <c r="O450" t="s">
        <v>437</v>
      </c>
      <c r="P450" t="s">
        <v>440</v>
      </c>
      <c r="Q450" t="s">
        <v>443</v>
      </c>
      <c r="R450" t="b">
        <v>0</v>
      </c>
      <c r="S450" t="s">
        <v>447</v>
      </c>
      <c r="T450" t="s">
        <v>437</v>
      </c>
    </row>
    <row r="451" spans="1:20" x14ac:dyDescent="0.25">
      <c r="A451" t="s">
        <v>119</v>
      </c>
      <c r="B451" t="s">
        <v>565</v>
      </c>
      <c r="C451" t="s">
        <v>431</v>
      </c>
      <c r="D451" t="s">
        <v>431</v>
      </c>
      <c r="E451" t="s">
        <v>566</v>
      </c>
      <c r="F451" t="s">
        <v>440</v>
      </c>
      <c r="G451" t="s">
        <v>445</v>
      </c>
      <c r="H451" t="s">
        <v>452</v>
      </c>
      <c r="I451" t="s">
        <v>121</v>
      </c>
      <c r="J451" t="s">
        <v>452</v>
      </c>
      <c r="K451" t="s">
        <v>566</v>
      </c>
      <c r="L451" t="s">
        <v>431</v>
      </c>
      <c r="M451" t="s">
        <v>438</v>
      </c>
      <c r="N451" t="s">
        <v>438</v>
      </c>
      <c r="O451" t="s">
        <v>437</v>
      </c>
      <c r="P451" t="s">
        <v>440</v>
      </c>
      <c r="Q451" t="s">
        <v>445</v>
      </c>
      <c r="R451" t="b">
        <v>0</v>
      </c>
      <c r="S451" t="s">
        <v>447</v>
      </c>
      <c r="T451" t="s">
        <v>437</v>
      </c>
    </row>
    <row r="452" spans="1:20" x14ac:dyDescent="0.25">
      <c r="A452" t="s">
        <v>119</v>
      </c>
      <c r="B452" t="s">
        <v>565</v>
      </c>
      <c r="C452" t="s">
        <v>431</v>
      </c>
      <c r="D452" t="s">
        <v>431</v>
      </c>
      <c r="E452" t="s">
        <v>566</v>
      </c>
      <c r="F452" t="s">
        <v>440</v>
      </c>
      <c r="G452" t="s">
        <v>452</v>
      </c>
      <c r="H452" t="s">
        <v>452</v>
      </c>
      <c r="I452" t="s">
        <v>121</v>
      </c>
      <c r="J452" t="s">
        <v>452</v>
      </c>
      <c r="K452" t="s">
        <v>566</v>
      </c>
      <c r="L452" t="s">
        <v>431</v>
      </c>
      <c r="M452" t="s">
        <v>438</v>
      </c>
      <c r="N452" t="s">
        <v>438</v>
      </c>
      <c r="O452" t="s">
        <v>437</v>
      </c>
      <c r="P452" t="s">
        <v>440</v>
      </c>
      <c r="Q452" t="s">
        <v>452</v>
      </c>
      <c r="R452" t="b">
        <v>0</v>
      </c>
      <c r="S452" t="s">
        <v>447</v>
      </c>
      <c r="T452" t="s">
        <v>437</v>
      </c>
    </row>
    <row r="453" spans="1:20" x14ac:dyDescent="0.25">
      <c r="A453" t="s">
        <v>119</v>
      </c>
      <c r="B453" t="s">
        <v>565</v>
      </c>
      <c r="C453" t="s">
        <v>431</v>
      </c>
      <c r="D453" t="s">
        <v>431</v>
      </c>
      <c r="E453" t="s">
        <v>566</v>
      </c>
      <c r="F453" t="s">
        <v>440</v>
      </c>
      <c r="G453" t="s">
        <v>453</v>
      </c>
      <c r="H453" t="s">
        <v>452</v>
      </c>
      <c r="I453" t="s">
        <v>121</v>
      </c>
      <c r="J453" t="s">
        <v>452</v>
      </c>
      <c r="K453" t="s">
        <v>566</v>
      </c>
      <c r="L453" t="s">
        <v>431</v>
      </c>
      <c r="M453" t="s">
        <v>438</v>
      </c>
      <c r="N453" t="s">
        <v>438</v>
      </c>
      <c r="O453" t="s">
        <v>437</v>
      </c>
      <c r="P453" t="s">
        <v>440</v>
      </c>
      <c r="Q453" t="s">
        <v>453</v>
      </c>
      <c r="R453" t="b">
        <v>0</v>
      </c>
      <c r="S453" t="s">
        <v>447</v>
      </c>
      <c r="T453" t="s">
        <v>437</v>
      </c>
    </row>
    <row r="454" spans="1:20" x14ac:dyDescent="0.25">
      <c r="A454" t="s">
        <v>119</v>
      </c>
      <c r="B454" t="s">
        <v>565</v>
      </c>
      <c r="C454" t="s">
        <v>568</v>
      </c>
      <c r="D454" t="s">
        <v>431</v>
      </c>
      <c r="E454" t="s">
        <v>466</v>
      </c>
      <c r="F454" t="s">
        <v>440</v>
      </c>
      <c r="G454" t="s">
        <v>443</v>
      </c>
      <c r="H454" t="s">
        <v>452</v>
      </c>
      <c r="I454" t="s">
        <v>121</v>
      </c>
      <c r="J454" t="s">
        <v>452</v>
      </c>
      <c r="K454" t="s">
        <v>466</v>
      </c>
      <c r="L454" t="s">
        <v>431</v>
      </c>
      <c r="M454" t="s">
        <v>569</v>
      </c>
      <c r="N454" t="s">
        <v>438</v>
      </c>
      <c r="O454" t="s">
        <v>468</v>
      </c>
      <c r="P454" t="s">
        <v>440</v>
      </c>
      <c r="Q454" t="s">
        <v>443</v>
      </c>
      <c r="R454" t="b">
        <v>0</v>
      </c>
      <c r="S454" t="s">
        <v>447</v>
      </c>
      <c r="T454" t="s">
        <v>437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8E0CF-02E2-4E4C-AF05-3C7341D5A3D6}">
  <dimension ref="A1:V8"/>
  <sheetViews>
    <sheetView workbookViewId="0">
      <pane xSplit="1" ySplit="1" topLeftCell="B2" activePane="bottomRight" state="frozenSplit"/>
      <selection pane="topRight" activeCell="B1" sqref="B1"/>
      <selection pane="bottomLeft" activeCell="A2" sqref="A2"/>
      <selection pane="bottomRight"/>
    </sheetView>
  </sheetViews>
  <sheetFormatPr defaultRowHeight="15" x14ac:dyDescent="0.25"/>
  <cols>
    <col min="1" max="1" width="16" bestFit="1" customWidth="1"/>
    <col min="2" max="2" width="23.85546875" bestFit="1" customWidth="1"/>
    <col min="3" max="3" width="10.42578125" bestFit="1" customWidth="1"/>
    <col min="4" max="4" width="14.140625" bestFit="1" customWidth="1"/>
    <col min="5" max="5" width="52" bestFit="1" customWidth="1"/>
    <col min="6" max="6" width="18.42578125" bestFit="1" customWidth="1"/>
    <col min="7" max="7" width="21.7109375" bestFit="1" customWidth="1"/>
    <col min="8" max="8" width="21" bestFit="1" customWidth="1"/>
    <col min="9" max="9" width="25.7109375" bestFit="1" customWidth="1"/>
    <col min="10" max="10" width="17.85546875" bestFit="1" customWidth="1"/>
    <col min="11" max="11" width="21.140625" bestFit="1" customWidth="1"/>
    <col min="12" max="12" width="125.7109375" bestFit="1" customWidth="1"/>
    <col min="13" max="13" width="17" bestFit="1" customWidth="1"/>
    <col min="14" max="14" width="18.5703125" bestFit="1" customWidth="1"/>
    <col min="15" max="15" width="46.28515625" bestFit="1" customWidth="1"/>
    <col min="16" max="16" width="92.42578125" bestFit="1" customWidth="1"/>
    <col min="17" max="17" width="40.5703125" bestFit="1" customWidth="1"/>
    <col min="18" max="18" width="17.140625" bestFit="1" customWidth="1"/>
    <col min="19" max="19" width="18.5703125" bestFit="1" customWidth="1"/>
    <col min="20" max="20" width="15.85546875" bestFit="1" customWidth="1"/>
    <col min="21" max="21" width="16.140625" bestFit="1" customWidth="1"/>
    <col min="22" max="22" width="51.28515625" bestFit="1" customWidth="1"/>
  </cols>
  <sheetData>
    <row r="1" spans="1:22" x14ac:dyDescent="0.25">
      <c r="A1" t="s">
        <v>12</v>
      </c>
      <c r="B1" t="s">
        <v>366</v>
      </c>
      <c r="C1" t="s">
        <v>29</v>
      </c>
      <c r="D1" t="s">
        <v>73</v>
      </c>
      <c r="E1" t="s">
        <v>74</v>
      </c>
      <c r="F1" t="s">
        <v>367</v>
      </c>
      <c r="G1" t="s">
        <v>368</v>
      </c>
      <c r="H1" t="s">
        <v>369</v>
      </c>
      <c r="I1" t="s">
        <v>370</v>
      </c>
      <c r="J1" t="s">
        <v>371</v>
      </c>
      <c r="K1" t="s">
        <v>372</v>
      </c>
      <c r="L1" t="s">
        <v>373</v>
      </c>
      <c r="M1" t="s">
        <v>374</v>
      </c>
      <c r="N1" t="s">
        <v>375</v>
      </c>
      <c r="O1" t="s">
        <v>376</v>
      </c>
      <c r="P1" t="s">
        <v>377</v>
      </c>
      <c r="Q1" t="s">
        <v>55</v>
      </c>
      <c r="R1" t="s">
        <v>378</v>
      </c>
      <c r="S1" t="s">
        <v>379</v>
      </c>
      <c r="T1" t="s">
        <v>49</v>
      </c>
      <c r="U1" t="s">
        <v>50</v>
      </c>
      <c r="V1" t="s">
        <v>292</v>
      </c>
    </row>
    <row r="2" spans="1:22" x14ac:dyDescent="0.25">
      <c r="A2" t="s">
        <v>89</v>
      </c>
      <c r="B2" t="s">
        <v>17</v>
      </c>
      <c r="C2" t="b">
        <v>1</v>
      </c>
      <c r="D2" t="s">
        <v>90</v>
      </c>
      <c r="E2" t="s">
        <v>91</v>
      </c>
      <c r="F2">
        <v>0</v>
      </c>
      <c r="G2">
        <v>26</v>
      </c>
      <c r="H2" t="b">
        <v>0</v>
      </c>
      <c r="I2" t="b">
        <v>0</v>
      </c>
      <c r="M2" t="s">
        <v>380</v>
      </c>
      <c r="N2">
        <v>516</v>
      </c>
      <c r="O2" t="s">
        <v>381</v>
      </c>
      <c r="R2" s="1">
        <v>43340.939456018517</v>
      </c>
      <c r="S2" s="1">
        <v>43314.68340277778</v>
      </c>
      <c r="T2" s="1">
        <v>43175.723946759259</v>
      </c>
      <c r="U2" s="1">
        <v>43340.939456018517</v>
      </c>
      <c r="V2" t="s">
        <v>382</v>
      </c>
    </row>
    <row r="3" spans="1:22" x14ac:dyDescent="0.25">
      <c r="A3" t="s">
        <v>234</v>
      </c>
      <c r="B3" t="s">
        <v>339</v>
      </c>
      <c r="C3" t="b">
        <v>1</v>
      </c>
      <c r="D3" t="s">
        <v>235</v>
      </c>
      <c r="E3" t="s">
        <v>409</v>
      </c>
      <c r="F3">
        <v>19</v>
      </c>
      <c r="G3">
        <v>16</v>
      </c>
      <c r="H3" t="b">
        <v>0</v>
      </c>
      <c r="I3" t="b">
        <v>0</v>
      </c>
      <c r="M3" t="s">
        <v>410</v>
      </c>
      <c r="N3">
        <v>515</v>
      </c>
      <c r="O3" t="s">
        <v>411</v>
      </c>
      <c r="R3" s="1">
        <v>43321.305717592593</v>
      </c>
      <c r="S3" s="1">
        <v>43324.218310185184</v>
      </c>
      <c r="T3" s="1">
        <v>43292.826365740744</v>
      </c>
      <c r="U3" s="1">
        <v>43324.218310185184</v>
      </c>
      <c r="V3" t="s">
        <v>412</v>
      </c>
    </row>
    <row r="4" spans="1:22" x14ac:dyDescent="0.25">
      <c r="A4" t="s">
        <v>362</v>
      </c>
      <c r="B4" t="s">
        <v>337</v>
      </c>
      <c r="C4" t="b">
        <v>1</v>
      </c>
      <c r="D4" t="s">
        <v>222</v>
      </c>
      <c r="E4" t="s">
        <v>404</v>
      </c>
      <c r="F4">
        <v>144</v>
      </c>
      <c r="G4">
        <v>144</v>
      </c>
      <c r="H4" t="b">
        <v>1</v>
      </c>
      <c r="I4" t="b">
        <v>1</v>
      </c>
      <c r="J4" t="s">
        <v>405</v>
      </c>
      <c r="K4" t="s">
        <v>392</v>
      </c>
      <c r="L4" t="s">
        <v>398</v>
      </c>
      <c r="M4" t="s">
        <v>406</v>
      </c>
      <c r="N4">
        <v>515</v>
      </c>
      <c r="O4" t="s">
        <v>407</v>
      </c>
      <c r="Q4" t="s">
        <v>408</v>
      </c>
      <c r="R4" s="1">
        <v>43195.995694444442</v>
      </c>
      <c r="S4" s="1">
        <v>43195.995694444442</v>
      </c>
      <c r="T4" s="1">
        <v>43195.995694444442</v>
      </c>
      <c r="U4" s="1">
        <v>43320.791203703702</v>
      </c>
      <c r="V4" t="s">
        <v>321</v>
      </c>
    </row>
    <row r="5" spans="1:22" x14ac:dyDescent="0.25">
      <c r="A5" t="s">
        <v>360</v>
      </c>
      <c r="B5" t="s">
        <v>336</v>
      </c>
      <c r="C5" t="b">
        <v>1</v>
      </c>
      <c r="D5" t="s">
        <v>230</v>
      </c>
      <c r="E5" t="s">
        <v>397</v>
      </c>
      <c r="F5">
        <v>152</v>
      </c>
      <c r="G5">
        <v>152</v>
      </c>
      <c r="H5" t="b">
        <v>1</v>
      </c>
      <c r="I5" t="b">
        <v>1</v>
      </c>
      <c r="J5" t="s">
        <v>391</v>
      </c>
      <c r="K5" t="s">
        <v>398</v>
      </c>
      <c r="L5" t="s">
        <v>399</v>
      </c>
      <c r="M5" t="s">
        <v>400</v>
      </c>
      <c r="N5">
        <v>515</v>
      </c>
      <c r="O5" t="s">
        <v>401</v>
      </c>
      <c r="P5" t="s">
        <v>402</v>
      </c>
      <c r="Q5" t="s">
        <v>403</v>
      </c>
      <c r="R5" s="1">
        <v>43187.978518518517</v>
      </c>
      <c r="S5" s="1">
        <v>43187.978506944448</v>
      </c>
      <c r="T5" s="1">
        <v>43187.978506944448</v>
      </c>
      <c r="U5" s="1">
        <v>43320.790520833332</v>
      </c>
      <c r="V5" t="s">
        <v>304</v>
      </c>
    </row>
    <row r="6" spans="1:22" x14ac:dyDescent="0.25">
      <c r="A6" t="s">
        <v>224</v>
      </c>
      <c r="B6" t="s">
        <v>332</v>
      </c>
      <c r="C6" t="b">
        <v>1</v>
      </c>
      <c r="D6" t="s">
        <v>225</v>
      </c>
      <c r="E6" t="s">
        <v>383</v>
      </c>
      <c r="F6">
        <v>12</v>
      </c>
      <c r="G6">
        <v>42</v>
      </c>
      <c r="H6" t="b">
        <v>0</v>
      </c>
      <c r="I6" t="b">
        <v>1</v>
      </c>
      <c r="M6" t="s">
        <v>387</v>
      </c>
      <c r="N6">
        <v>515</v>
      </c>
      <c r="O6" t="s">
        <v>388</v>
      </c>
      <c r="R6" s="1">
        <v>43328.462361111109</v>
      </c>
      <c r="S6" s="1">
        <v>43298.603726851848</v>
      </c>
      <c r="T6" s="1">
        <v>43177.747662037036</v>
      </c>
      <c r="U6" s="1">
        <v>43328.462361111109</v>
      </c>
      <c r="V6" t="s">
        <v>389</v>
      </c>
    </row>
    <row r="7" spans="1:22" x14ac:dyDescent="0.25">
      <c r="A7" t="s">
        <v>221</v>
      </c>
      <c r="B7" t="s">
        <v>330</v>
      </c>
      <c r="C7" t="b">
        <v>1</v>
      </c>
      <c r="D7" t="s">
        <v>222</v>
      </c>
      <c r="E7" t="s">
        <v>383</v>
      </c>
      <c r="F7">
        <v>20</v>
      </c>
      <c r="G7">
        <v>20</v>
      </c>
      <c r="H7" t="b">
        <v>0</v>
      </c>
      <c r="I7" t="b">
        <v>0</v>
      </c>
      <c r="M7" t="s">
        <v>384</v>
      </c>
      <c r="N7">
        <v>515</v>
      </c>
      <c r="O7" t="s">
        <v>385</v>
      </c>
      <c r="R7" s="1">
        <v>43320.757754629631</v>
      </c>
      <c r="S7" s="1">
        <v>43320.757754629631</v>
      </c>
      <c r="T7" s="1">
        <v>43177.730902777781</v>
      </c>
      <c r="U7" s="1">
        <v>43320.757777777777</v>
      </c>
      <c r="V7" t="s">
        <v>386</v>
      </c>
    </row>
    <row r="8" spans="1:22" x14ac:dyDescent="0.25">
      <c r="A8" t="s">
        <v>358</v>
      </c>
      <c r="B8" t="s">
        <v>334</v>
      </c>
      <c r="C8" t="b">
        <v>1</v>
      </c>
      <c r="D8" t="s">
        <v>225</v>
      </c>
      <c r="E8" t="s">
        <v>390</v>
      </c>
      <c r="F8">
        <v>163</v>
      </c>
      <c r="G8">
        <v>163</v>
      </c>
      <c r="H8" t="b">
        <v>1</v>
      </c>
      <c r="I8" t="b">
        <v>1</v>
      </c>
      <c r="J8" t="s">
        <v>391</v>
      </c>
      <c r="K8" t="s">
        <v>392</v>
      </c>
      <c r="L8" t="s">
        <v>393</v>
      </c>
      <c r="M8" t="s">
        <v>394</v>
      </c>
      <c r="N8">
        <v>515</v>
      </c>
      <c r="O8" t="s">
        <v>395</v>
      </c>
      <c r="Q8" t="s">
        <v>396</v>
      </c>
      <c r="R8" s="1">
        <v>43177.755613425928</v>
      </c>
      <c r="S8" s="1">
        <v>43177.755613425928</v>
      </c>
      <c r="T8" s="1">
        <v>43177.755613425928</v>
      </c>
      <c r="U8" s="1">
        <v>43320.789409722223</v>
      </c>
      <c r="V8" t="s">
        <v>299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3208B-8C68-4804-84DF-2DA30B85D937}">
  <dimension ref="A1:C23"/>
  <sheetViews>
    <sheetView workbookViewId="0"/>
  </sheetViews>
  <sheetFormatPr defaultRowHeight="15" x14ac:dyDescent="0.25"/>
  <cols>
    <col min="1" max="1" width="16" bestFit="1" customWidth="1"/>
    <col min="2" max="2" width="42.5703125" bestFit="1" customWidth="1"/>
    <col min="3" max="3" width="69" bestFit="1" customWidth="1"/>
  </cols>
  <sheetData>
    <row r="1" spans="1:3" x14ac:dyDescent="0.25">
      <c r="A1" t="s">
        <v>12</v>
      </c>
      <c r="B1" t="s">
        <v>340</v>
      </c>
      <c r="C1" t="s">
        <v>341</v>
      </c>
    </row>
    <row r="2" spans="1:3" x14ac:dyDescent="0.25">
      <c r="A2" t="s">
        <v>89</v>
      </c>
      <c r="B2" t="s">
        <v>342</v>
      </c>
      <c r="C2" t="s">
        <v>17</v>
      </c>
    </row>
    <row r="3" spans="1:3" x14ac:dyDescent="0.25">
      <c r="A3" t="s">
        <v>89</v>
      </c>
      <c r="B3" t="s">
        <v>343</v>
      </c>
      <c r="C3" t="s">
        <v>344</v>
      </c>
    </row>
    <row r="4" spans="1:3" x14ac:dyDescent="0.25">
      <c r="A4" t="s">
        <v>89</v>
      </c>
      <c r="B4" t="s">
        <v>345</v>
      </c>
      <c r="C4" t="s">
        <v>17</v>
      </c>
    </row>
    <row r="5" spans="1:3" x14ac:dyDescent="0.25">
      <c r="A5" t="s">
        <v>89</v>
      </c>
      <c r="B5" t="s">
        <v>346</v>
      </c>
      <c r="C5" t="s">
        <v>17</v>
      </c>
    </row>
    <row r="6" spans="1:3" x14ac:dyDescent="0.25">
      <c r="A6" t="s">
        <v>89</v>
      </c>
      <c r="B6" t="s">
        <v>347</v>
      </c>
      <c r="C6" t="s">
        <v>348</v>
      </c>
    </row>
    <row r="7" spans="1:3" x14ac:dyDescent="0.25">
      <c r="A7" t="s">
        <v>89</v>
      </c>
      <c r="B7" t="s">
        <v>349</v>
      </c>
      <c r="C7" t="s">
        <v>350</v>
      </c>
    </row>
    <row r="8" spans="1:3" x14ac:dyDescent="0.25">
      <c r="A8" t="s">
        <v>89</v>
      </c>
      <c r="B8" t="s">
        <v>351</v>
      </c>
      <c r="C8" t="s">
        <v>352</v>
      </c>
    </row>
    <row r="9" spans="1:3" x14ac:dyDescent="0.25">
      <c r="A9" t="s">
        <v>89</v>
      </c>
      <c r="B9" t="s">
        <v>353</v>
      </c>
      <c r="C9" t="s">
        <v>275</v>
      </c>
    </row>
    <row r="10" spans="1:3" x14ac:dyDescent="0.25">
      <c r="A10" t="s">
        <v>234</v>
      </c>
      <c r="B10" t="s">
        <v>364</v>
      </c>
      <c r="C10" t="s">
        <v>365</v>
      </c>
    </row>
    <row r="11" spans="1:3" x14ac:dyDescent="0.25">
      <c r="A11" t="s">
        <v>234</v>
      </c>
      <c r="B11" t="s">
        <v>347</v>
      </c>
      <c r="C11" t="s">
        <v>365</v>
      </c>
    </row>
    <row r="12" spans="1:3" x14ac:dyDescent="0.25">
      <c r="A12" t="s">
        <v>234</v>
      </c>
      <c r="B12" t="s">
        <v>351</v>
      </c>
      <c r="C12" t="s">
        <v>365</v>
      </c>
    </row>
    <row r="13" spans="1:3" x14ac:dyDescent="0.25">
      <c r="A13" t="s">
        <v>362</v>
      </c>
      <c r="B13" t="s">
        <v>347</v>
      </c>
      <c r="C13" t="s">
        <v>363</v>
      </c>
    </row>
    <row r="14" spans="1:3" x14ac:dyDescent="0.25">
      <c r="A14" t="s">
        <v>362</v>
      </c>
      <c r="B14" t="s">
        <v>351</v>
      </c>
      <c r="C14" t="s">
        <v>363</v>
      </c>
    </row>
    <row r="15" spans="1:3" x14ac:dyDescent="0.25">
      <c r="A15" t="s">
        <v>360</v>
      </c>
      <c r="B15" t="s">
        <v>347</v>
      </c>
      <c r="C15" t="s">
        <v>361</v>
      </c>
    </row>
    <row r="16" spans="1:3" x14ac:dyDescent="0.25">
      <c r="A16" t="s">
        <v>360</v>
      </c>
      <c r="B16" t="s">
        <v>351</v>
      </c>
      <c r="C16" t="s">
        <v>361</v>
      </c>
    </row>
    <row r="17" spans="1:3" x14ac:dyDescent="0.25">
      <c r="A17" t="s">
        <v>224</v>
      </c>
      <c r="B17" t="s">
        <v>355</v>
      </c>
      <c r="C17" t="s">
        <v>356</v>
      </c>
    </row>
    <row r="18" spans="1:3" x14ac:dyDescent="0.25">
      <c r="A18" t="s">
        <v>224</v>
      </c>
      <c r="B18" t="s">
        <v>347</v>
      </c>
      <c r="C18" t="s">
        <v>357</v>
      </c>
    </row>
    <row r="19" spans="1:3" x14ac:dyDescent="0.25">
      <c r="A19" t="s">
        <v>224</v>
      </c>
      <c r="B19" t="s">
        <v>351</v>
      </c>
      <c r="C19" t="s">
        <v>357</v>
      </c>
    </row>
    <row r="20" spans="1:3" x14ac:dyDescent="0.25">
      <c r="A20" t="s">
        <v>221</v>
      </c>
      <c r="B20" t="s">
        <v>347</v>
      </c>
      <c r="C20" t="s">
        <v>354</v>
      </c>
    </row>
    <row r="21" spans="1:3" x14ac:dyDescent="0.25">
      <c r="A21" t="s">
        <v>221</v>
      </c>
      <c r="B21" t="s">
        <v>351</v>
      </c>
      <c r="C21" t="s">
        <v>354</v>
      </c>
    </row>
    <row r="22" spans="1:3" x14ac:dyDescent="0.25">
      <c r="A22" t="s">
        <v>358</v>
      </c>
      <c r="B22" t="s">
        <v>347</v>
      </c>
      <c r="C22" t="s">
        <v>359</v>
      </c>
    </row>
    <row r="23" spans="1:3" x14ac:dyDescent="0.25">
      <c r="A23" t="s">
        <v>358</v>
      </c>
      <c r="B23" t="s">
        <v>351</v>
      </c>
      <c r="C23" t="s">
        <v>359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253A6-1882-408F-8470-0CF25873E3FC}">
  <dimension ref="A1:E8"/>
  <sheetViews>
    <sheetView workbookViewId="0"/>
  </sheetViews>
  <sheetFormatPr defaultRowHeight="15" x14ac:dyDescent="0.25"/>
  <cols>
    <col min="1" max="1" width="23.85546875" bestFit="1" customWidth="1"/>
    <col min="2" max="2" width="9.140625" bestFit="1" customWidth="1"/>
    <col min="3" max="3" width="11.5703125" bestFit="1" customWidth="1"/>
    <col min="4" max="4" width="17.42578125" bestFit="1" customWidth="1"/>
    <col min="5" max="5" width="15.85546875" bestFit="1" customWidth="1"/>
  </cols>
  <sheetData>
    <row r="1" spans="1:5" x14ac:dyDescent="0.25">
      <c r="A1" t="s">
        <v>75</v>
      </c>
      <c r="B1" t="s">
        <v>326</v>
      </c>
      <c r="C1" t="s">
        <v>327</v>
      </c>
      <c r="D1" t="s">
        <v>328</v>
      </c>
      <c r="E1" t="s">
        <v>329</v>
      </c>
    </row>
    <row r="2" spans="1:5" x14ac:dyDescent="0.25">
      <c r="A2" t="s">
        <v>17</v>
      </c>
      <c r="B2" t="b">
        <v>0</v>
      </c>
      <c r="C2" t="b">
        <v>0</v>
      </c>
    </row>
    <row r="3" spans="1:5" x14ac:dyDescent="0.25">
      <c r="A3" t="s">
        <v>330</v>
      </c>
      <c r="B3" t="b">
        <v>1</v>
      </c>
      <c r="C3" t="b">
        <v>1</v>
      </c>
      <c r="D3" t="s">
        <v>331</v>
      </c>
      <c r="E3" s="1">
        <v>43350.757939814815</v>
      </c>
    </row>
    <row r="4" spans="1:5" x14ac:dyDescent="0.25">
      <c r="A4" t="s">
        <v>332</v>
      </c>
      <c r="B4" t="b">
        <v>1</v>
      </c>
      <c r="C4" t="b">
        <v>1</v>
      </c>
      <c r="D4" t="s">
        <v>333</v>
      </c>
      <c r="E4" s="1">
        <v>43354.209016203706</v>
      </c>
    </row>
    <row r="5" spans="1:5" x14ac:dyDescent="0.25">
      <c r="A5" t="s">
        <v>334</v>
      </c>
      <c r="B5" t="b">
        <v>1</v>
      </c>
      <c r="C5" t="b">
        <v>1</v>
      </c>
      <c r="D5" t="s">
        <v>335</v>
      </c>
      <c r="E5" s="1">
        <v>43207.731759259259</v>
      </c>
    </row>
    <row r="6" spans="1:5" x14ac:dyDescent="0.25">
      <c r="A6" t="s">
        <v>336</v>
      </c>
      <c r="B6" t="b">
        <v>0</v>
      </c>
      <c r="C6" t="b">
        <v>0</v>
      </c>
    </row>
    <row r="7" spans="1:5" x14ac:dyDescent="0.25">
      <c r="A7" t="s">
        <v>337</v>
      </c>
      <c r="B7" t="b">
        <v>1</v>
      </c>
      <c r="C7" t="b">
        <v>1</v>
      </c>
      <c r="D7" t="s">
        <v>338</v>
      </c>
      <c r="E7" s="1">
        <v>43225.997708333336</v>
      </c>
    </row>
    <row r="8" spans="1:5" x14ac:dyDescent="0.25">
      <c r="A8" t="s">
        <v>339</v>
      </c>
      <c r="B8" t="b">
        <v>0</v>
      </c>
      <c r="C8" t="b">
        <v>0</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C5274-51C8-4549-BFD7-312E89365460}">
  <dimension ref="A1:I7"/>
  <sheetViews>
    <sheetView workbookViewId="0"/>
  </sheetViews>
  <sheetFormatPr defaultRowHeight="15" x14ac:dyDescent="0.25"/>
  <cols>
    <col min="1" max="1" width="45.85546875" bestFit="1" customWidth="1"/>
    <col min="2" max="2" width="64.42578125" bestFit="1" customWidth="1"/>
    <col min="3" max="3" width="15.85546875" bestFit="1" customWidth="1"/>
    <col min="4" max="4" width="37.5703125" bestFit="1" customWidth="1"/>
    <col min="5" max="5" width="55.5703125" bestFit="1" customWidth="1"/>
    <col min="6" max="6" width="37.7109375" bestFit="1" customWidth="1"/>
    <col min="7" max="7" width="27.5703125" bestFit="1" customWidth="1"/>
    <col min="8" max="8" width="37.5703125" bestFit="1" customWidth="1"/>
    <col min="9" max="9" width="22.85546875" bestFit="1" customWidth="1"/>
  </cols>
  <sheetData>
    <row r="1" spans="1:9" x14ac:dyDescent="0.25">
      <c r="A1" t="s">
        <v>292</v>
      </c>
      <c r="B1" t="s">
        <v>12</v>
      </c>
      <c r="C1" t="s">
        <v>49</v>
      </c>
      <c r="D1" t="s">
        <v>293</v>
      </c>
      <c r="E1" t="s">
        <v>294</v>
      </c>
      <c r="F1" t="s">
        <v>295</v>
      </c>
      <c r="G1" t="s">
        <v>296</v>
      </c>
      <c r="H1" t="s">
        <v>297</v>
      </c>
      <c r="I1" t="s">
        <v>298</v>
      </c>
    </row>
    <row r="2" spans="1:9" x14ac:dyDescent="0.25">
      <c r="A2" t="s">
        <v>299</v>
      </c>
      <c r="B2" t="s">
        <v>300</v>
      </c>
      <c r="C2" s="1">
        <v>43177.824155092596</v>
      </c>
      <c r="D2" t="s">
        <v>301</v>
      </c>
      <c r="E2" t="s">
        <v>302</v>
      </c>
      <c r="F2" t="s">
        <v>303</v>
      </c>
    </row>
    <row r="3" spans="1:9" x14ac:dyDescent="0.25">
      <c r="A3" t="s">
        <v>304</v>
      </c>
      <c r="B3" t="s">
        <v>305</v>
      </c>
      <c r="C3" s="1">
        <v>43187.987905092596</v>
      </c>
      <c r="D3" t="s">
        <v>306</v>
      </c>
      <c r="E3" t="s">
        <v>307</v>
      </c>
      <c r="F3" t="s">
        <v>308</v>
      </c>
    </row>
    <row r="4" spans="1:9" x14ac:dyDescent="0.25">
      <c r="A4" t="s">
        <v>304</v>
      </c>
      <c r="B4" t="s">
        <v>309</v>
      </c>
      <c r="C4" s="1">
        <v>43188.030902777777</v>
      </c>
      <c r="D4" t="s">
        <v>310</v>
      </c>
      <c r="E4" t="s">
        <v>311</v>
      </c>
      <c r="F4" t="s">
        <v>312</v>
      </c>
    </row>
    <row r="5" spans="1:9" x14ac:dyDescent="0.25">
      <c r="A5" t="s">
        <v>304</v>
      </c>
      <c r="B5" t="s">
        <v>313</v>
      </c>
      <c r="C5" s="1">
        <v>43188.051979166667</v>
      </c>
      <c r="D5" t="s">
        <v>314</v>
      </c>
      <c r="E5" t="s">
        <v>315</v>
      </c>
      <c r="F5" t="s">
        <v>316</v>
      </c>
    </row>
    <row r="6" spans="1:9" x14ac:dyDescent="0.25">
      <c r="A6" t="s">
        <v>304</v>
      </c>
      <c r="B6" t="s">
        <v>317</v>
      </c>
      <c r="C6" s="1">
        <v>43188.249143518522</v>
      </c>
      <c r="D6" t="s">
        <v>318</v>
      </c>
      <c r="E6" t="s">
        <v>319</v>
      </c>
      <c r="F6" t="s">
        <v>320</v>
      </c>
    </row>
    <row r="7" spans="1:9" x14ac:dyDescent="0.25">
      <c r="A7" t="s">
        <v>321</v>
      </c>
      <c r="B7" t="s">
        <v>322</v>
      </c>
      <c r="C7" s="1">
        <v>43195.999780092592</v>
      </c>
      <c r="D7" t="s">
        <v>323</v>
      </c>
      <c r="E7" t="s">
        <v>324</v>
      </c>
      <c r="F7" t="s">
        <v>325</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3515E-066F-4732-81E3-913E11232BC0}">
  <dimension ref="A1:G6"/>
  <sheetViews>
    <sheetView workbookViewId="0"/>
  </sheetViews>
  <sheetFormatPr defaultRowHeight="15" x14ac:dyDescent="0.25"/>
  <cols>
    <col min="1" max="1" width="15.5703125" bestFit="1" customWidth="1"/>
    <col min="2" max="2" width="14.7109375" bestFit="1" customWidth="1"/>
    <col min="3" max="3" width="14.140625" bestFit="1" customWidth="1"/>
    <col min="4" max="4" width="14.85546875" bestFit="1" customWidth="1"/>
    <col min="5" max="5" width="15.85546875" bestFit="1" customWidth="1"/>
    <col min="6" max="6" width="16.140625" bestFit="1" customWidth="1"/>
    <col min="7" max="7" width="71.140625" bestFit="1" customWidth="1"/>
  </cols>
  <sheetData>
    <row r="1" spans="1:7" x14ac:dyDescent="0.25">
      <c r="A1" t="s">
        <v>12</v>
      </c>
      <c r="B1" t="s">
        <v>284</v>
      </c>
      <c r="C1" t="s">
        <v>285</v>
      </c>
      <c r="D1" t="s">
        <v>286</v>
      </c>
      <c r="E1" t="s">
        <v>49</v>
      </c>
      <c r="F1" t="s">
        <v>50</v>
      </c>
      <c r="G1" t="s">
        <v>93</v>
      </c>
    </row>
    <row r="2" spans="1:7" x14ac:dyDescent="0.25">
      <c r="A2" t="s">
        <v>131</v>
      </c>
      <c r="B2">
        <v>14</v>
      </c>
      <c r="C2">
        <v>12497</v>
      </c>
      <c r="D2">
        <v>12499</v>
      </c>
      <c r="E2" s="1">
        <v>43175.724409722221</v>
      </c>
      <c r="F2" s="1">
        <v>43175.724409722221</v>
      </c>
      <c r="G2" t="s">
        <v>287</v>
      </c>
    </row>
    <row r="3" spans="1:7" x14ac:dyDescent="0.25">
      <c r="A3" t="s">
        <v>13</v>
      </c>
      <c r="B3">
        <v>26</v>
      </c>
      <c r="C3">
        <v>12674</v>
      </c>
      <c r="D3">
        <v>12707</v>
      </c>
      <c r="E3" s="1">
        <v>43175.730057870373</v>
      </c>
      <c r="F3" s="1">
        <v>43175.730057870373</v>
      </c>
      <c r="G3" t="s">
        <v>288</v>
      </c>
    </row>
    <row r="4" spans="1:7" x14ac:dyDescent="0.25">
      <c r="A4" t="s">
        <v>131</v>
      </c>
      <c r="B4">
        <v>14</v>
      </c>
      <c r="C4">
        <v>12708</v>
      </c>
      <c r="D4">
        <v>16393</v>
      </c>
      <c r="E4" s="1">
        <v>43175.730057870373</v>
      </c>
      <c r="F4" s="1">
        <v>43177.715671296297</v>
      </c>
      <c r="G4" t="s">
        <v>289</v>
      </c>
    </row>
    <row r="5" spans="1:7" x14ac:dyDescent="0.25">
      <c r="A5" t="s">
        <v>257</v>
      </c>
      <c r="B5">
        <v>11</v>
      </c>
      <c r="C5">
        <v>12637</v>
      </c>
      <c r="D5">
        <v>12668</v>
      </c>
      <c r="E5" s="1">
        <v>43175.730057870373</v>
      </c>
      <c r="F5" s="1">
        <v>43175.730057870373</v>
      </c>
      <c r="G5" t="s">
        <v>290</v>
      </c>
    </row>
    <row r="6" spans="1:7" x14ac:dyDescent="0.25">
      <c r="A6" t="s">
        <v>281</v>
      </c>
      <c r="B6">
        <v>1</v>
      </c>
      <c r="C6">
        <v>376932</v>
      </c>
      <c r="D6">
        <v>376938</v>
      </c>
      <c r="E6" s="1">
        <v>43300.49318287037</v>
      </c>
      <c r="F6" s="1">
        <v>43300.49318287037</v>
      </c>
      <c r="G6" t="s">
        <v>291</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142E-6261-4CFD-BDB4-3091787B09A1}">
  <dimension ref="A1:L67"/>
  <sheetViews>
    <sheetView workbookViewId="0"/>
  </sheetViews>
  <sheetFormatPr defaultRowHeight="15" x14ac:dyDescent="0.25"/>
  <cols>
    <col min="1" max="1" width="15.5703125" bestFit="1" customWidth="1"/>
    <col min="2" max="2" width="55.7109375" bestFit="1" customWidth="1"/>
    <col min="3" max="3" width="13.7109375" bestFit="1" customWidth="1"/>
    <col min="4" max="4" width="59" bestFit="1" customWidth="1"/>
    <col min="5" max="5" width="6.140625" bestFit="1" customWidth="1"/>
    <col min="6" max="6" width="8" bestFit="1" customWidth="1"/>
    <col min="7" max="7" width="15.85546875" bestFit="1" customWidth="1"/>
    <col min="8" max="8" width="18.140625" bestFit="1" customWidth="1"/>
    <col min="9" max="9" width="15.85546875" bestFit="1" customWidth="1"/>
    <col min="10" max="10" width="16.140625" bestFit="1" customWidth="1"/>
    <col min="11" max="11" width="27.5703125" bestFit="1" customWidth="1"/>
    <col min="12" max="12" width="128.42578125" bestFit="1" customWidth="1"/>
  </cols>
  <sheetData>
    <row r="1" spans="1:12" x14ac:dyDescent="0.25">
      <c r="A1" t="s">
        <v>123</v>
      </c>
      <c r="B1" t="s">
        <v>12</v>
      </c>
      <c r="C1" t="s">
        <v>124</v>
      </c>
      <c r="D1" t="s">
        <v>125</v>
      </c>
      <c r="E1" t="s">
        <v>126</v>
      </c>
      <c r="F1" t="s">
        <v>127</v>
      </c>
      <c r="G1" t="s">
        <v>128</v>
      </c>
      <c r="H1" t="s">
        <v>129</v>
      </c>
      <c r="I1" t="s">
        <v>49</v>
      </c>
      <c r="J1" t="s">
        <v>50</v>
      </c>
      <c r="K1" t="s">
        <v>130</v>
      </c>
      <c r="L1" t="s">
        <v>93</v>
      </c>
    </row>
    <row r="2" spans="1:12" x14ac:dyDescent="0.25">
      <c r="A2" t="s">
        <v>131</v>
      </c>
      <c r="B2" t="s">
        <v>132</v>
      </c>
      <c r="C2" t="s">
        <v>133</v>
      </c>
      <c r="D2" t="s">
        <v>134</v>
      </c>
      <c r="E2">
        <v>0</v>
      </c>
      <c r="F2">
        <v>0</v>
      </c>
      <c r="G2" t="s">
        <v>135</v>
      </c>
      <c r="H2">
        <v>0</v>
      </c>
      <c r="I2" s="1">
        <v>43175.724409722221</v>
      </c>
      <c r="J2" s="1">
        <v>43175.724409722221</v>
      </c>
      <c r="K2" t="b">
        <v>1</v>
      </c>
      <c r="L2" t="s">
        <v>136</v>
      </c>
    </row>
    <row r="3" spans="1:12" x14ac:dyDescent="0.25">
      <c r="A3" t="s">
        <v>131</v>
      </c>
      <c r="B3" t="s">
        <v>137</v>
      </c>
      <c r="C3" t="s">
        <v>138</v>
      </c>
      <c r="D3" t="s">
        <v>139</v>
      </c>
      <c r="E3">
        <v>0</v>
      </c>
      <c r="F3">
        <v>0</v>
      </c>
      <c r="G3" t="s">
        <v>135</v>
      </c>
      <c r="H3">
        <v>0</v>
      </c>
      <c r="I3" s="1">
        <v>43175.724409722221</v>
      </c>
      <c r="J3" s="1">
        <v>43175.724409722221</v>
      </c>
      <c r="K3" t="b">
        <v>1</v>
      </c>
      <c r="L3" t="s">
        <v>140</v>
      </c>
    </row>
    <row r="4" spans="1:12" x14ac:dyDescent="0.25">
      <c r="A4" t="s">
        <v>131</v>
      </c>
      <c r="B4" t="s">
        <v>141</v>
      </c>
      <c r="C4" t="s">
        <v>138</v>
      </c>
      <c r="D4" t="s">
        <v>142</v>
      </c>
      <c r="E4">
        <v>0</v>
      </c>
      <c r="F4">
        <v>0</v>
      </c>
      <c r="G4" t="s">
        <v>135</v>
      </c>
      <c r="H4">
        <v>0</v>
      </c>
      <c r="I4" s="1">
        <v>43175.724409722221</v>
      </c>
      <c r="J4" s="1">
        <v>43175.724409722221</v>
      </c>
      <c r="K4" t="b">
        <v>1</v>
      </c>
      <c r="L4" t="s">
        <v>143</v>
      </c>
    </row>
    <row r="5" spans="1:12" x14ac:dyDescent="0.25">
      <c r="A5" t="s">
        <v>131</v>
      </c>
      <c r="B5" t="s">
        <v>144</v>
      </c>
      <c r="C5" t="s">
        <v>138</v>
      </c>
      <c r="D5" t="s">
        <v>145</v>
      </c>
      <c r="E5">
        <v>0</v>
      </c>
      <c r="F5">
        <v>0</v>
      </c>
      <c r="G5" t="s">
        <v>135</v>
      </c>
      <c r="H5">
        <v>0</v>
      </c>
      <c r="I5" s="1">
        <v>43175.724409722221</v>
      </c>
      <c r="J5" s="1">
        <v>43175.724409722221</v>
      </c>
      <c r="K5" t="b">
        <v>1</v>
      </c>
      <c r="L5" t="s">
        <v>146</v>
      </c>
    </row>
    <row r="6" spans="1:12" x14ac:dyDescent="0.25">
      <c r="A6" t="s">
        <v>131</v>
      </c>
      <c r="B6" t="s">
        <v>147</v>
      </c>
      <c r="C6" t="s">
        <v>138</v>
      </c>
      <c r="D6" t="s">
        <v>148</v>
      </c>
      <c r="E6">
        <v>0</v>
      </c>
      <c r="F6">
        <v>0</v>
      </c>
      <c r="G6" t="s">
        <v>135</v>
      </c>
      <c r="H6">
        <v>0</v>
      </c>
      <c r="I6" s="1">
        <v>43175.724409722221</v>
      </c>
      <c r="J6" s="1">
        <v>43175.724409722221</v>
      </c>
      <c r="K6" t="b">
        <v>1</v>
      </c>
      <c r="L6" t="s">
        <v>149</v>
      </c>
    </row>
    <row r="7" spans="1:12" x14ac:dyDescent="0.25">
      <c r="A7" t="s">
        <v>131</v>
      </c>
      <c r="B7" t="s">
        <v>150</v>
      </c>
      <c r="C7" t="s">
        <v>151</v>
      </c>
      <c r="D7" t="s">
        <v>152</v>
      </c>
      <c r="E7">
        <v>0</v>
      </c>
      <c r="F7">
        <v>0</v>
      </c>
      <c r="G7" t="s">
        <v>135</v>
      </c>
      <c r="H7">
        <v>0</v>
      </c>
      <c r="I7" s="1">
        <v>43175.724409722221</v>
      </c>
      <c r="J7" s="1">
        <v>43175.724409722221</v>
      </c>
      <c r="K7" t="b">
        <v>1</v>
      </c>
      <c r="L7" t="s">
        <v>153</v>
      </c>
    </row>
    <row r="8" spans="1:12" x14ac:dyDescent="0.25">
      <c r="A8" t="s">
        <v>131</v>
      </c>
      <c r="B8" t="s">
        <v>154</v>
      </c>
      <c r="C8" t="s">
        <v>138</v>
      </c>
      <c r="D8" t="s">
        <v>155</v>
      </c>
      <c r="E8">
        <v>0</v>
      </c>
      <c r="F8">
        <v>0</v>
      </c>
      <c r="G8" t="s">
        <v>135</v>
      </c>
      <c r="H8">
        <v>0</v>
      </c>
      <c r="I8" s="1">
        <v>43175.724409722221</v>
      </c>
      <c r="J8" s="1">
        <v>43175.724409722221</v>
      </c>
      <c r="K8" t="b">
        <v>1</v>
      </c>
      <c r="L8" t="s">
        <v>156</v>
      </c>
    </row>
    <row r="9" spans="1:12" x14ac:dyDescent="0.25">
      <c r="A9" t="s">
        <v>131</v>
      </c>
      <c r="B9" t="s">
        <v>157</v>
      </c>
      <c r="C9" t="s">
        <v>151</v>
      </c>
      <c r="D9" t="s">
        <v>158</v>
      </c>
      <c r="E9">
        <v>0</v>
      </c>
      <c r="F9">
        <v>0</v>
      </c>
      <c r="G9" t="s">
        <v>135</v>
      </c>
      <c r="H9">
        <v>0</v>
      </c>
      <c r="I9" s="1">
        <v>43175.724409722221</v>
      </c>
      <c r="J9" s="1">
        <v>43175.724409722221</v>
      </c>
      <c r="K9" t="b">
        <v>1</v>
      </c>
      <c r="L9" t="s">
        <v>159</v>
      </c>
    </row>
    <row r="10" spans="1:12" x14ac:dyDescent="0.25">
      <c r="A10" t="s">
        <v>131</v>
      </c>
      <c r="B10" t="s">
        <v>160</v>
      </c>
      <c r="C10" t="s">
        <v>138</v>
      </c>
      <c r="D10" t="s">
        <v>161</v>
      </c>
      <c r="E10">
        <v>0</v>
      </c>
      <c r="F10">
        <v>0</v>
      </c>
      <c r="G10" t="s">
        <v>135</v>
      </c>
      <c r="H10">
        <v>0</v>
      </c>
      <c r="I10" s="1">
        <v>43175.724409722221</v>
      </c>
      <c r="J10" s="1">
        <v>43175.724409722221</v>
      </c>
      <c r="K10" t="b">
        <v>1</v>
      </c>
      <c r="L10" t="s">
        <v>162</v>
      </c>
    </row>
    <row r="11" spans="1:12" x14ac:dyDescent="0.25">
      <c r="A11" t="s">
        <v>131</v>
      </c>
      <c r="B11" t="s">
        <v>163</v>
      </c>
      <c r="C11" t="s">
        <v>138</v>
      </c>
      <c r="D11" t="s">
        <v>164</v>
      </c>
      <c r="E11">
        <v>0</v>
      </c>
      <c r="F11">
        <v>0</v>
      </c>
      <c r="G11" t="s">
        <v>135</v>
      </c>
      <c r="H11">
        <v>0</v>
      </c>
      <c r="I11" s="1">
        <v>43175.724409722221</v>
      </c>
      <c r="J11" s="1">
        <v>43175.724409722221</v>
      </c>
      <c r="K11" t="b">
        <v>1</v>
      </c>
      <c r="L11" t="s">
        <v>165</v>
      </c>
    </row>
    <row r="12" spans="1:12" x14ac:dyDescent="0.25">
      <c r="A12" t="s">
        <v>131</v>
      </c>
      <c r="B12" t="s">
        <v>166</v>
      </c>
      <c r="C12" t="s">
        <v>138</v>
      </c>
      <c r="D12" t="s">
        <v>167</v>
      </c>
      <c r="E12">
        <v>0</v>
      </c>
      <c r="F12">
        <v>0</v>
      </c>
      <c r="G12" t="s">
        <v>135</v>
      </c>
      <c r="H12">
        <v>0</v>
      </c>
      <c r="I12" s="1">
        <v>43175.724409722221</v>
      </c>
      <c r="J12" s="1">
        <v>43175.724409722221</v>
      </c>
      <c r="K12" t="b">
        <v>1</v>
      </c>
      <c r="L12" t="s">
        <v>168</v>
      </c>
    </row>
    <row r="13" spans="1:12" x14ac:dyDescent="0.25">
      <c r="A13" t="s">
        <v>131</v>
      </c>
      <c r="B13" t="s">
        <v>169</v>
      </c>
      <c r="C13" t="s">
        <v>138</v>
      </c>
      <c r="D13" t="s">
        <v>170</v>
      </c>
      <c r="E13">
        <v>0</v>
      </c>
      <c r="F13">
        <v>0</v>
      </c>
      <c r="G13" t="s">
        <v>135</v>
      </c>
      <c r="H13">
        <v>0</v>
      </c>
      <c r="I13" s="1">
        <v>43175.724409722221</v>
      </c>
      <c r="J13" s="1">
        <v>43175.724409722221</v>
      </c>
      <c r="K13" t="b">
        <v>1</v>
      </c>
      <c r="L13" t="s">
        <v>171</v>
      </c>
    </row>
    <row r="14" spans="1:12" x14ac:dyDescent="0.25">
      <c r="A14" t="s">
        <v>131</v>
      </c>
      <c r="B14" t="s">
        <v>172</v>
      </c>
      <c r="C14" t="s">
        <v>138</v>
      </c>
      <c r="D14" t="s">
        <v>173</v>
      </c>
      <c r="E14">
        <v>0</v>
      </c>
      <c r="F14">
        <v>0</v>
      </c>
      <c r="G14" t="s">
        <v>135</v>
      </c>
      <c r="H14">
        <v>0</v>
      </c>
      <c r="I14" s="1">
        <v>43175.724409722221</v>
      </c>
      <c r="J14" s="1">
        <v>43175.724409722221</v>
      </c>
      <c r="K14" t="b">
        <v>1</v>
      </c>
      <c r="L14" t="s">
        <v>174</v>
      </c>
    </row>
    <row r="15" spans="1:12" x14ac:dyDescent="0.25">
      <c r="A15" t="s">
        <v>131</v>
      </c>
      <c r="B15" t="s">
        <v>175</v>
      </c>
      <c r="C15" t="s">
        <v>138</v>
      </c>
      <c r="D15" t="s">
        <v>176</v>
      </c>
      <c r="E15">
        <v>0</v>
      </c>
      <c r="F15">
        <v>0</v>
      </c>
      <c r="G15" t="s">
        <v>135</v>
      </c>
      <c r="H15">
        <v>0</v>
      </c>
      <c r="I15" s="1">
        <v>43175.724409722221</v>
      </c>
      <c r="J15" s="1">
        <v>43175.724409722221</v>
      </c>
      <c r="K15" t="b">
        <v>1</v>
      </c>
      <c r="L15" t="s">
        <v>177</v>
      </c>
    </row>
    <row r="16" spans="1:12" x14ac:dyDescent="0.25">
      <c r="A16" t="s">
        <v>13</v>
      </c>
      <c r="B16" t="s">
        <v>132</v>
      </c>
      <c r="C16" t="s">
        <v>178</v>
      </c>
      <c r="D16" t="s">
        <v>179</v>
      </c>
      <c r="E16">
        <v>3600</v>
      </c>
      <c r="F16">
        <v>0</v>
      </c>
      <c r="G16" t="s">
        <v>135</v>
      </c>
      <c r="H16">
        <v>40</v>
      </c>
      <c r="I16" s="1">
        <v>43175.730057870373</v>
      </c>
      <c r="J16" s="1">
        <v>43180.756018518521</v>
      </c>
      <c r="K16" t="b">
        <v>1</v>
      </c>
      <c r="L16" t="s">
        <v>180</v>
      </c>
    </row>
    <row r="17" spans="1:12" x14ac:dyDescent="0.25">
      <c r="A17" t="s">
        <v>13</v>
      </c>
      <c r="B17" t="s">
        <v>181</v>
      </c>
      <c r="C17" t="s">
        <v>182</v>
      </c>
      <c r="D17" t="s">
        <v>183</v>
      </c>
      <c r="E17">
        <v>600</v>
      </c>
      <c r="F17">
        <v>3657126</v>
      </c>
      <c r="G17" s="1">
        <v>43175.25</v>
      </c>
      <c r="H17">
        <v>8</v>
      </c>
      <c r="I17" s="1">
        <v>43175.730057870373</v>
      </c>
      <c r="J17" s="1">
        <v>43175.730057870373</v>
      </c>
      <c r="K17" t="b">
        <v>1</v>
      </c>
      <c r="L17" t="s">
        <v>184</v>
      </c>
    </row>
    <row r="18" spans="1:12" x14ac:dyDescent="0.25">
      <c r="A18" t="s">
        <v>13</v>
      </c>
      <c r="B18" t="s">
        <v>185</v>
      </c>
      <c r="C18" t="s">
        <v>182</v>
      </c>
      <c r="D18" t="s">
        <v>183</v>
      </c>
      <c r="E18">
        <v>600</v>
      </c>
      <c r="F18">
        <v>3657126</v>
      </c>
      <c r="G18" s="1">
        <v>43175.25</v>
      </c>
      <c r="H18">
        <v>9</v>
      </c>
      <c r="I18" s="1">
        <v>43175.730057870373</v>
      </c>
      <c r="J18" s="1">
        <v>43175.730057870373</v>
      </c>
      <c r="K18" t="b">
        <v>1</v>
      </c>
      <c r="L18" t="s">
        <v>186</v>
      </c>
    </row>
    <row r="19" spans="1:12" x14ac:dyDescent="0.25">
      <c r="A19" t="s">
        <v>13</v>
      </c>
      <c r="B19" t="s">
        <v>187</v>
      </c>
      <c r="C19" t="s">
        <v>182</v>
      </c>
      <c r="D19" t="s">
        <v>188</v>
      </c>
      <c r="E19">
        <v>600</v>
      </c>
      <c r="F19">
        <v>3657126</v>
      </c>
      <c r="G19" s="1">
        <v>43175.25</v>
      </c>
      <c r="H19">
        <v>6</v>
      </c>
      <c r="I19" s="1">
        <v>43175.730057870373</v>
      </c>
      <c r="J19" s="1">
        <v>43175.730057870373</v>
      </c>
      <c r="K19" t="b">
        <v>1</v>
      </c>
      <c r="L19" t="s">
        <v>189</v>
      </c>
    </row>
    <row r="20" spans="1:12" x14ac:dyDescent="0.25">
      <c r="A20" t="s">
        <v>13</v>
      </c>
      <c r="B20" t="s">
        <v>190</v>
      </c>
      <c r="C20" t="s">
        <v>182</v>
      </c>
      <c r="D20" t="s">
        <v>188</v>
      </c>
      <c r="E20">
        <v>600</v>
      </c>
      <c r="F20">
        <v>3657126</v>
      </c>
      <c r="G20" s="1">
        <v>43175.25</v>
      </c>
      <c r="H20">
        <v>7</v>
      </c>
      <c r="I20" s="1">
        <v>43175.730057870373</v>
      </c>
      <c r="J20" s="1">
        <v>43175.730057870373</v>
      </c>
      <c r="K20" t="b">
        <v>1</v>
      </c>
      <c r="L20" t="s">
        <v>191</v>
      </c>
    </row>
    <row r="21" spans="1:12" x14ac:dyDescent="0.25">
      <c r="A21" t="s">
        <v>13</v>
      </c>
      <c r="B21" t="s">
        <v>192</v>
      </c>
      <c r="C21" t="s">
        <v>182</v>
      </c>
      <c r="D21" t="s">
        <v>188</v>
      </c>
      <c r="E21">
        <v>600</v>
      </c>
      <c r="F21">
        <v>3657126</v>
      </c>
      <c r="G21" s="1">
        <v>43175.25</v>
      </c>
      <c r="H21">
        <v>10</v>
      </c>
      <c r="I21" s="1">
        <v>43175.730057870373</v>
      </c>
      <c r="J21" s="1">
        <v>43175.730057870373</v>
      </c>
      <c r="K21" t="b">
        <v>1</v>
      </c>
      <c r="L21" t="s">
        <v>193</v>
      </c>
    </row>
    <row r="22" spans="1:12" x14ac:dyDescent="0.25">
      <c r="A22" t="s">
        <v>13</v>
      </c>
      <c r="B22" t="s">
        <v>194</v>
      </c>
      <c r="C22" t="s">
        <v>182</v>
      </c>
      <c r="D22" t="s">
        <v>195</v>
      </c>
      <c r="E22">
        <v>600</v>
      </c>
      <c r="F22">
        <v>3657126</v>
      </c>
      <c r="G22" s="1">
        <v>43175.25</v>
      </c>
      <c r="H22">
        <v>11</v>
      </c>
      <c r="I22" s="1">
        <v>43175.730057870373</v>
      </c>
      <c r="J22" s="1">
        <v>43175.730057870373</v>
      </c>
      <c r="K22" t="b">
        <v>1</v>
      </c>
      <c r="L22" t="s">
        <v>196</v>
      </c>
    </row>
    <row r="23" spans="1:12" x14ac:dyDescent="0.25">
      <c r="A23" t="s">
        <v>13</v>
      </c>
      <c r="B23" t="s">
        <v>197</v>
      </c>
      <c r="C23" t="s">
        <v>182</v>
      </c>
      <c r="D23" t="s">
        <v>195</v>
      </c>
      <c r="E23">
        <v>600</v>
      </c>
      <c r="F23">
        <v>3657126</v>
      </c>
      <c r="G23" s="1">
        <v>43175.25</v>
      </c>
      <c r="H23">
        <v>12</v>
      </c>
      <c r="I23" s="1">
        <v>43175.730057870373</v>
      </c>
      <c r="J23" s="1">
        <v>43175.730057870373</v>
      </c>
      <c r="K23" t="b">
        <v>1</v>
      </c>
      <c r="L23" t="s">
        <v>198</v>
      </c>
    </row>
    <row r="24" spans="1:12" x14ac:dyDescent="0.25">
      <c r="A24" t="s">
        <v>13</v>
      </c>
      <c r="B24" t="s">
        <v>199</v>
      </c>
      <c r="C24" t="s">
        <v>182</v>
      </c>
      <c r="D24" t="s">
        <v>200</v>
      </c>
      <c r="E24">
        <v>600</v>
      </c>
      <c r="F24">
        <v>3657126</v>
      </c>
      <c r="G24" s="1">
        <v>43175.25</v>
      </c>
      <c r="H24">
        <v>4</v>
      </c>
      <c r="I24" s="1">
        <v>43175.730057870373</v>
      </c>
      <c r="J24" s="1">
        <v>43175.730057870373</v>
      </c>
      <c r="K24" t="b">
        <v>1</v>
      </c>
      <c r="L24" t="s">
        <v>201</v>
      </c>
    </row>
    <row r="25" spans="1:12" x14ac:dyDescent="0.25">
      <c r="A25" t="s">
        <v>13</v>
      </c>
      <c r="B25" t="s">
        <v>202</v>
      </c>
      <c r="C25" t="s">
        <v>182</v>
      </c>
      <c r="D25" t="s">
        <v>200</v>
      </c>
      <c r="E25">
        <v>600</v>
      </c>
      <c r="F25">
        <v>3657126</v>
      </c>
      <c r="G25" s="1">
        <v>43175.25</v>
      </c>
      <c r="H25">
        <v>5</v>
      </c>
      <c r="I25" s="1">
        <v>43175.730057870373</v>
      </c>
      <c r="J25" s="1">
        <v>43175.730057870373</v>
      </c>
      <c r="K25" t="b">
        <v>1</v>
      </c>
      <c r="L25" t="s">
        <v>203</v>
      </c>
    </row>
    <row r="26" spans="1:12" x14ac:dyDescent="0.25">
      <c r="A26" t="s">
        <v>13</v>
      </c>
      <c r="B26" t="s">
        <v>204</v>
      </c>
      <c r="C26" t="s">
        <v>133</v>
      </c>
      <c r="D26" t="s">
        <v>205</v>
      </c>
      <c r="E26">
        <v>3600</v>
      </c>
      <c r="F26">
        <v>0</v>
      </c>
      <c r="G26" t="s">
        <v>135</v>
      </c>
      <c r="H26">
        <v>3</v>
      </c>
      <c r="I26" s="1">
        <v>43175.730057870373</v>
      </c>
      <c r="J26" s="1">
        <v>43175.730057870373</v>
      </c>
      <c r="K26" t="b">
        <v>1</v>
      </c>
      <c r="L26" t="s">
        <v>206</v>
      </c>
    </row>
    <row r="27" spans="1:12" x14ac:dyDescent="0.25">
      <c r="A27" t="s">
        <v>13</v>
      </c>
      <c r="B27" t="s">
        <v>207</v>
      </c>
      <c r="C27" t="s">
        <v>151</v>
      </c>
      <c r="D27" t="s">
        <v>90</v>
      </c>
      <c r="E27">
        <v>3600</v>
      </c>
      <c r="F27">
        <v>0</v>
      </c>
      <c r="G27" t="s">
        <v>135</v>
      </c>
      <c r="H27">
        <v>197</v>
      </c>
      <c r="I27" s="1">
        <v>43175.730057870373</v>
      </c>
      <c r="J27" s="1">
        <v>43328.503796296296</v>
      </c>
      <c r="K27" t="b">
        <v>1</v>
      </c>
      <c r="L27" t="s">
        <v>208</v>
      </c>
    </row>
    <row r="28" spans="1:12" x14ac:dyDescent="0.25">
      <c r="A28" t="s">
        <v>13</v>
      </c>
      <c r="B28" t="s">
        <v>209</v>
      </c>
      <c r="C28" t="s">
        <v>151</v>
      </c>
      <c r="D28" t="s">
        <v>90</v>
      </c>
      <c r="E28">
        <v>600</v>
      </c>
      <c r="F28">
        <v>3657246</v>
      </c>
      <c r="G28" s="1">
        <v>43180.25</v>
      </c>
      <c r="H28">
        <v>41</v>
      </c>
      <c r="I28" s="1">
        <v>43175.730057870373</v>
      </c>
      <c r="J28" s="1">
        <v>43180.756018518521</v>
      </c>
      <c r="K28" t="b">
        <v>1</v>
      </c>
      <c r="L28" t="s">
        <v>210</v>
      </c>
    </row>
    <row r="29" spans="1:12" x14ac:dyDescent="0.25">
      <c r="A29" t="s">
        <v>13</v>
      </c>
      <c r="B29" t="s">
        <v>211</v>
      </c>
      <c r="C29" t="s">
        <v>182</v>
      </c>
      <c r="D29" t="s">
        <v>200</v>
      </c>
      <c r="E29">
        <v>600</v>
      </c>
      <c r="F29">
        <v>3657126</v>
      </c>
      <c r="G29" s="1">
        <v>43175.25</v>
      </c>
      <c r="H29">
        <v>15</v>
      </c>
      <c r="I29" s="1">
        <v>43175.730069444442</v>
      </c>
      <c r="J29" s="1">
        <v>43175.730069444442</v>
      </c>
      <c r="K29" t="b">
        <v>1</v>
      </c>
      <c r="L29" t="s">
        <v>212</v>
      </c>
    </row>
    <row r="30" spans="1:12" x14ac:dyDescent="0.25">
      <c r="A30" t="s">
        <v>13</v>
      </c>
      <c r="B30" t="s">
        <v>213</v>
      </c>
      <c r="C30" t="s">
        <v>182</v>
      </c>
      <c r="D30" t="s">
        <v>200</v>
      </c>
      <c r="E30">
        <v>600</v>
      </c>
      <c r="F30">
        <v>3657126</v>
      </c>
      <c r="G30" s="1">
        <v>43175.25</v>
      </c>
      <c r="H30">
        <v>16</v>
      </c>
      <c r="I30" s="1">
        <v>43175.730069444442</v>
      </c>
      <c r="J30" s="1">
        <v>43175.730069444442</v>
      </c>
      <c r="K30" t="b">
        <v>1</v>
      </c>
      <c r="L30" t="s">
        <v>214</v>
      </c>
    </row>
    <row r="31" spans="1:12" x14ac:dyDescent="0.25">
      <c r="A31" t="s">
        <v>13</v>
      </c>
      <c r="B31" t="s">
        <v>215</v>
      </c>
      <c r="C31" t="s">
        <v>151</v>
      </c>
      <c r="D31" t="s">
        <v>90</v>
      </c>
      <c r="E31">
        <v>600</v>
      </c>
      <c r="F31">
        <v>3657246</v>
      </c>
      <c r="G31" s="1">
        <v>43180.25</v>
      </c>
      <c r="H31">
        <v>42</v>
      </c>
      <c r="I31" s="1">
        <v>43175.730069444442</v>
      </c>
      <c r="J31" s="1">
        <v>43180.756018518521</v>
      </c>
      <c r="K31" t="b">
        <v>1</v>
      </c>
      <c r="L31" t="s">
        <v>216</v>
      </c>
    </row>
    <row r="32" spans="1:12" x14ac:dyDescent="0.25">
      <c r="A32" t="s">
        <v>13</v>
      </c>
      <c r="B32" t="s">
        <v>217</v>
      </c>
      <c r="C32" t="s">
        <v>182</v>
      </c>
      <c r="D32" t="s">
        <v>200</v>
      </c>
      <c r="E32">
        <v>600</v>
      </c>
      <c r="F32">
        <v>3657126</v>
      </c>
      <c r="G32" s="1">
        <v>43175.25</v>
      </c>
      <c r="H32">
        <v>18</v>
      </c>
      <c r="I32" s="1">
        <v>43175.730069444442</v>
      </c>
      <c r="J32" s="1">
        <v>43175.730069444442</v>
      </c>
      <c r="K32" t="b">
        <v>1</v>
      </c>
      <c r="L32" t="s">
        <v>218</v>
      </c>
    </row>
    <row r="33" spans="1:12" x14ac:dyDescent="0.25">
      <c r="A33" t="s">
        <v>13</v>
      </c>
      <c r="B33" t="s">
        <v>219</v>
      </c>
      <c r="C33" t="s">
        <v>182</v>
      </c>
      <c r="D33" t="s">
        <v>200</v>
      </c>
      <c r="E33">
        <v>600</v>
      </c>
      <c r="F33">
        <v>3657126</v>
      </c>
      <c r="G33" s="1">
        <v>43175.25</v>
      </c>
      <c r="H33">
        <v>19</v>
      </c>
      <c r="I33" s="1">
        <v>43175.730069444442</v>
      </c>
      <c r="J33" s="1">
        <v>43175.730069444442</v>
      </c>
      <c r="K33" t="b">
        <v>1</v>
      </c>
      <c r="L33" t="s">
        <v>220</v>
      </c>
    </row>
    <row r="34" spans="1:12" x14ac:dyDescent="0.25">
      <c r="A34" t="s">
        <v>13</v>
      </c>
      <c r="B34" t="s">
        <v>221</v>
      </c>
      <c r="C34" t="s">
        <v>151</v>
      </c>
      <c r="D34" t="s">
        <v>222</v>
      </c>
      <c r="E34">
        <v>1200</v>
      </c>
      <c r="F34">
        <v>3658908</v>
      </c>
      <c r="G34" s="1">
        <v>43249.5</v>
      </c>
      <c r="H34">
        <v>96</v>
      </c>
      <c r="I34" s="1">
        <v>43177.73096064815</v>
      </c>
      <c r="J34" s="1">
        <v>43249.948518518519</v>
      </c>
      <c r="K34" t="b">
        <v>1</v>
      </c>
      <c r="L34" t="s">
        <v>223</v>
      </c>
    </row>
    <row r="35" spans="1:12" x14ac:dyDescent="0.25">
      <c r="A35" t="s">
        <v>13</v>
      </c>
      <c r="B35" t="s">
        <v>224</v>
      </c>
      <c r="C35" t="s">
        <v>151</v>
      </c>
      <c r="D35" t="s">
        <v>225</v>
      </c>
      <c r="E35">
        <v>1200</v>
      </c>
      <c r="F35">
        <v>3660464</v>
      </c>
      <c r="G35" s="1">
        <v>43314.333333333336</v>
      </c>
      <c r="H35">
        <v>185</v>
      </c>
      <c r="I35" s="1">
        <v>43177.747719907406</v>
      </c>
      <c r="J35" s="1">
        <v>43314.754293981481</v>
      </c>
      <c r="K35" t="b">
        <v>1</v>
      </c>
      <c r="L35" t="s">
        <v>226</v>
      </c>
    </row>
    <row r="36" spans="1:12" x14ac:dyDescent="0.25">
      <c r="A36" t="s">
        <v>13</v>
      </c>
      <c r="B36" t="s">
        <v>227</v>
      </c>
      <c r="C36" t="s">
        <v>151</v>
      </c>
      <c r="D36" t="s">
        <v>225</v>
      </c>
      <c r="E36">
        <v>1200</v>
      </c>
      <c r="F36">
        <v>3657175</v>
      </c>
      <c r="G36" s="1">
        <v>43177.291666666664</v>
      </c>
      <c r="H36">
        <v>28</v>
      </c>
      <c r="I36" s="1">
        <v>43177.755671296298</v>
      </c>
      <c r="J36" s="1">
        <v>43177.780381944445</v>
      </c>
      <c r="K36" t="b">
        <v>1</v>
      </c>
      <c r="L36" t="s">
        <v>228</v>
      </c>
    </row>
    <row r="37" spans="1:12" x14ac:dyDescent="0.25">
      <c r="A37" t="s">
        <v>13</v>
      </c>
      <c r="B37" t="s">
        <v>229</v>
      </c>
      <c r="C37" t="s">
        <v>151</v>
      </c>
      <c r="D37" t="s">
        <v>230</v>
      </c>
      <c r="E37">
        <v>1200</v>
      </c>
      <c r="F37">
        <v>3657420</v>
      </c>
      <c r="G37" s="1">
        <v>43187.5</v>
      </c>
      <c r="H37">
        <v>54</v>
      </c>
      <c r="I37" s="1">
        <v>43187.978576388887</v>
      </c>
      <c r="J37" s="1">
        <v>43187.978576388887</v>
      </c>
      <c r="K37" t="b">
        <v>1</v>
      </c>
      <c r="L37" t="s">
        <v>231</v>
      </c>
    </row>
    <row r="38" spans="1:12" x14ac:dyDescent="0.25">
      <c r="A38" t="s">
        <v>13</v>
      </c>
      <c r="B38" t="s">
        <v>232</v>
      </c>
      <c r="C38" t="s">
        <v>151</v>
      </c>
      <c r="D38" t="s">
        <v>222</v>
      </c>
      <c r="E38">
        <v>1200</v>
      </c>
      <c r="F38">
        <v>3657613</v>
      </c>
      <c r="G38" s="1">
        <v>43195.541666666664</v>
      </c>
      <c r="H38">
        <v>61</v>
      </c>
      <c r="I38" s="1">
        <v>43195.995752314811</v>
      </c>
      <c r="J38" s="1">
        <v>43195.995752314811</v>
      </c>
      <c r="K38" t="b">
        <v>1</v>
      </c>
      <c r="L38" t="s">
        <v>233</v>
      </c>
    </row>
    <row r="39" spans="1:12" x14ac:dyDescent="0.25">
      <c r="A39" t="s">
        <v>13</v>
      </c>
      <c r="B39" t="s">
        <v>234</v>
      </c>
      <c r="C39" t="s">
        <v>151</v>
      </c>
      <c r="D39" t="s">
        <v>235</v>
      </c>
      <c r="E39">
        <v>1200</v>
      </c>
      <c r="F39">
        <v>3659937</v>
      </c>
      <c r="G39" s="1">
        <v>43292.375</v>
      </c>
      <c r="H39">
        <v>131</v>
      </c>
      <c r="I39" s="1">
        <v>43292.826423611114</v>
      </c>
      <c r="J39" s="1">
        <v>43292.826423611114</v>
      </c>
      <c r="K39" t="b">
        <v>1</v>
      </c>
      <c r="L39" t="s">
        <v>236</v>
      </c>
    </row>
    <row r="40" spans="1:12" x14ac:dyDescent="0.25">
      <c r="A40" t="s">
        <v>13</v>
      </c>
      <c r="B40" t="s">
        <v>237</v>
      </c>
      <c r="C40" t="s">
        <v>151</v>
      </c>
      <c r="D40" t="s">
        <v>238</v>
      </c>
      <c r="E40">
        <v>3600</v>
      </c>
      <c r="F40">
        <v>0</v>
      </c>
      <c r="G40" t="s">
        <v>135</v>
      </c>
      <c r="H40">
        <v>167</v>
      </c>
      <c r="I40" s="1">
        <v>43300.495671296296</v>
      </c>
      <c r="J40" s="1">
        <v>43300.500891203701</v>
      </c>
      <c r="K40" t="b">
        <v>1</v>
      </c>
      <c r="L40" t="s">
        <v>239</v>
      </c>
    </row>
    <row r="41" spans="1:12" x14ac:dyDescent="0.25">
      <c r="A41" t="s">
        <v>13</v>
      </c>
      <c r="B41" t="s">
        <v>240</v>
      </c>
      <c r="C41" t="s">
        <v>133</v>
      </c>
      <c r="D41" t="s">
        <v>241</v>
      </c>
      <c r="E41">
        <v>3600</v>
      </c>
      <c r="F41">
        <v>0</v>
      </c>
      <c r="G41" t="s">
        <v>135</v>
      </c>
      <c r="H41">
        <v>165</v>
      </c>
      <c r="I41" s="1">
        <v>43300.496203703704</v>
      </c>
      <c r="J41" s="1">
        <v>43300.500891203701</v>
      </c>
      <c r="K41" t="b">
        <v>1</v>
      </c>
      <c r="L41" t="s">
        <v>242</v>
      </c>
    </row>
    <row r="42" spans="1:12" x14ac:dyDescent="0.25">
      <c r="A42" t="s">
        <v>131</v>
      </c>
      <c r="B42" t="s">
        <v>132</v>
      </c>
      <c r="C42" t="s">
        <v>133</v>
      </c>
      <c r="D42" t="s">
        <v>134</v>
      </c>
      <c r="E42">
        <v>0</v>
      </c>
      <c r="F42">
        <v>0</v>
      </c>
      <c r="G42" t="s">
        <v>135</v>
      </c>
      <c r="H42">
        <v>0</v>
      </c>
      <c r="I42" s="1">
        <v>43175.730057870373</v>
      </c>
      <c r="J42" s="1">
        <v>43175.730057870373</v>
      </c>
      <c r="K42" t="b">
        <v>1</v>
      </c>
      <c r="L42" t="s">
        <v>243</v>
      </c>
    </row>
    <row r="43" spans="1:12" x14ac:dyDescent="0.25">
      <c r="A43" t="s">
        <v>131</v>
      </c>
      <c r="B43" t="s">
        <v>137</v>
      </c>
      <c r="C43" t="s">
        <v>138</v>
      </c>
      <c r="D43" t="s">
        <v>139</v>
      </c>
      <c r="E43">
        <v>0</v>
      </c>
      <c r="F43">
        <v>0</v>
      </c>
      <c r="G43" t="s">
        <v>135</v>
      </c>
      <c r="H43">
        <v>0</v>
      </c>
      <c r="I43" s="1">
        <v>43175.730057870373</v>
      </c>
      <c r="J43" s="1">
        <v>43175.730057870373</v>
      </c>
      <c r="K43" t="b">
        <v>1</v>
      </c>
      <c r="L43" t="s">
        <v>244</v>
      </c>
    </row>
    <row r="44" spans="1:12" x14ac:dyDescent="0.25">
      <c r="A44" t="s">
        <v>131</v>
      </c>
      <c r="B44" t="s">
        <v>141</v>
      </c>
      <c r="C44" t="s">
        <v>138</v>
      </c>
      <c r="D44" t="s">
        <v>142</v>
      </c>
      <c r="E44">
        <v>0</v>
      </c>
      <c r="F44">
        <v>0</v>
      </c>
      <c r="G44" t="s">
        <v>135</v>
      </c>
      <c r="H44">
        <v>0</v>
      </c>
      <c r="I44" s="1">
        <v>43175.730057870373</v>
      </c>
      <c r="J44" s="1">
        <v>43175.730057870373</v>
      </c>
      <c r="K44" t="b">
        <v>1</v>
      </c>
      <c r="L44" t="s">
        <v>245</v>
      </c>
    </row>
    <row r="45" spans="1:12" x14ac:dyDescent="0.25">
      <c r="A45" t="s">
        <v>131</v>
      </c>
      <c r="B45" t="s">
        <v>144</v>
      </c>
      <c r="C45" t="s">
        <v>138</v>
      </c>
      <c r="D45" t="s">
        <v>145</v>
      </c>
      <c r="E45">
        <v>0</v>
      </c>
      <c r="F45">
        <v>0</v>
      </c>
      <c r="G45" t="s">
        <v>135</v>
      </c>
      <c r="H45">
        <v>0</v>
      </c>
      <c r="I45" s="1">
        <v>43175.730057870373</v>
      </c>
      <c r="J45" s="1">
        <v>43175.730057870373</v>
      </c>
      <c r="K45" t="b">
        <v>1</v>
      </c>
      <c r="L45" t="s">
        <v>246</v>
      </c>
    </row>
    <row r="46" spans="1:12" x14ac:dyDescent="0.25">
      <c r="A46" t="s">
        <v>131</v>
      </c>
      <c r="B46" t="s">
        <v>147</v>
      </c>
      <c r="C46" t="s">
        <v>138</v>
      </c>
      <c r="D46" t="s">
        <v>148</v>
      </c>
      <c r="E46">
        <v>0</v>
      </c>
      <c r="F46">
        <v>0</v>
      </c>
      <c r="G46" t="s">
        <v>135</v>
      </c>
      <c r="H46">
        <v>0</v>
      </c>
      <c r="I46" s="1">
        <v>43175.730057870373</v>
      </c>
      <c r="J46" s="1">
        <v>43175.730057870373</v>
      </c>
      <c r="K46" t="b">
        <v>1</v>
      </c>
      <c r="L46" t="s">
        <v>247</v>
      </c>
    </row>
    <row r="47" spans="1:12" x14ac:dyDescent="0.25">
      <c r="A47" t="s">
        <v>131</v>
      </c>
      <c r="B47" t="s">
        <v>150</v>
      </c>
      <c r="C47" t="s">
        <v>151</v>
      </c>
      <c r="D47" t="s">
        <v>152</v>
      </c>
      <c r="E47">
        <v>0</v>
      </c>
      <c r="F47">
        <v>0</v>
      </c>
      <c r="G47" t="s">
        <v>135</v>
      </c>
      <c r="H47">
        <v>0</v>
      </c>
      <c r="I47" s="1">
        <v>43175.730057870373</v>
      </c>
      <c r="J47" s="1">
        <v>43175.730057870373</v>
      </c>
      <c r="K47" t="b">
        <v>1</v>
      </c>
      <c r="L47" t="s">
        <v>248</v>
      </c>
    </row>
    <row r="48" spans="1:12" x14ac:dyDescent="0.25">
      <c r="A48" t="s">
        <v>131</v>
      </c>
      <c r="B48" t="s">
        <v>154</v>
      </c>
      <c r="C48" t="s">
        <v>138</v>
      </c>
      <c r="D48" t="s">
        <v>155</v>
      </c>
      <c r="E48">
        <v>0</v>
      </c>
      <c r="F48">
        <v>0</v>
      </c>
      <c r="G48" t="s">
        <v>135</v>
      </c>
      <c r="H48">
        <v>0</v>
      </c>
      <c r="I48" s="1">
        <v>43175.730057870373</v>
      </c>
      <c r="J48" s="1">
        <v>43175.730057870373</v>
      </c>
      <c r="K48" t="b">
        <v>1</v>
      </c>
      <c r="L48" t="s">
        <v>249</v>
      </c>
    </row>
    <row r="49" spans="1:12" x14ac:dyDescent="0.25">
      <c r="A49" t="s">
        <v>131</v>
      </c>
      <c r="B49" t="s">
        <v>157</v>
      </c>
      <c r="C49" t="s">
        <v>151</v>
      </c>
      <c r="D49" t="s">
        <v>158</v>
      </c>
      <c r="E49">
        <v>0</v>
      </c>
      <c r="F49">
        <v>0</v>
      </c>
      <c r="G49" t="s">
        <v>135</v>
      </c>
      <c r="H49">
        <v>0</v>
      </c>
      <c r="I49" s="1">
        <v>43175.730057870373</v>
      </c>
      <c r="J49" s="1">
        <v>43175.730057870373</v>
      </c>
      <c r="K49" t="b">
        <v>1</v>
      </c>
      <c r="L49" t="s">
        <v>250</v>
      </c>
    </row>
    <row r="50" spans="1:12" x14ac:dyDescent="0.25">
      <c r="A50" t="s">
        <v>131</v>
      </c>
      <c r="B50" t="s">
        <v>160</v>
      </c>
      <c r="C50" t="s">
        <v>138</v>
      </c>
      <c r="D50" t="s">
        <v>161</v>
      </c>
      <c r="E50">
        <v>0</v>
      </c>
      <c r="F50">
        <v>0</v>
      </c>
      <c r="G50" t="s">
        <v>135</v>
      </c>
      <c r="H50">
        <v>0</v>
      </c>
      <c r="I50" s="1">
        <v>43175.730057870373</v>
      </c>
      <c r="J50" s="1">
        <v>43175.730057870373</v>
      </c>
      <c r="K50" t="b">
        <v>1</v>
      </c>
      <c r="L50" t="s">
        <v>251</v>
      </c>
    </row>
    <row r="51" spans="1:12" x14ac:dyDescent="0.25">
      <c r="A51" t="s">
        <v>131</v>
      </c>
      <c r="B51" t="s">
        <v>163</v>
      </c>
      <c r="C51" t="s">
        <v>138</v>
      </c>
      <c r="D51" t="s">
        <v>164</v>
      </c>
      <c r="E51">
        <v>0</v>
      </c>
      <c r="F51">
        <v>0</v>
      </c>
      <c r="G51" t="s">
        <v>135</v>
      </c>
      <c r="H51">
        <v>0</v>
      </c>
      <c r="I51" s="1">
        <v>43175.730057870373</v>
      </c>
      <c r="J51" s="1">
        <v>43175.730057870373</v>
      </c>
      <c r="K51" t="b">
        <v>1</v>
      </c>
      <c r="L51" t="s">
        <v>252</v>
      </c>
    </row>
    <row r="52" spans="1:12" x14ac:dyDescent="0.25">
      <c r="A52" t="s">
        <v>131</v>
      </c>
      <c r="B52" t="s">
        <v>166</v>
      </c>
      <c r="C52" t="s">
        <v>138</v>
      </c>
      <c r="D52" t="s">
        <v>167</v>
      </c>
      <c r="E52">
        <v>0</v>
      </c>
      <c r="F52">
        <v>0</v>
      </c>
      <c r="G52" t="s">
        <v>135</v>
      </c>
      <c r="H52">
        <v>0</v>
      </c>
      <c r="I52" s="1">
        <v>43175.730057870373</v>
      </c>
      <c r="J52" s="1">
        <v>43175.730057870373</v>
      </c>
      <c r="K52" t="b">
        <v>1</v>
      </c>
      <c r="L52" t="s">
        <v>253</v>
      </c>
    </row>
    <row r="53" spans="1:12" x14ac:dyDescent="0.25">
      <c r="A53" t="s">
        <v>131</v>
      </c>
      <c r="B53" t="s">
        <v>169</v>
      </c>
      <c r="C53" t="s">
        <v>138</v>
      </c>
      <c r="D53" t="s">
        <v>170</v>
      </c>
      <c r="E53">
        <v>0</v>
      </c>
      <c r="F53">
        <v>0</v>
      </c>
      <c r="G53" t="s">
        <v>135</v>
      </c>
      <c r="H53">
        <v>0</v>
      </c>
      <c r="I53" s="1">
        <v>43175.730057870373</v>
      </c>
      <c r="J53" s="1">
        <v>43175.730057870373</v>
      </c>
      <c r="K53" t="b">
        <v>1</v>
      </c>
      <c r="L53" t="s">
        <v>254</v>
      </c>
    </row>
    <row r="54" spans="1:12" x14ac:dyDescent="0.25">
      <c r="A54" t="s">
        <v>131</v>
      </c>
      <c r="B54" t="s">
        <v>172</v>
      </c>
      <c r="C54" t="s">
        <v>138</v>
      </c>
      <c r="D54" t="s">
        <v>173</v>
      </c>
      <c r="E54">
        <v>0</v>
      </c>
      <c r="F54">
        <v>0</v>
      </c>
      <c r="G54" t="s">
        <v>135</v>
      </c>
      <c r="H54">
        <v>0</v>
      </c>
      <c r="I54" s="1">
        <v>43175.730057870373</v>
      </c>
      <c r="J54" s="1">
        <v>43175.730057870373</v>
      </c>
      <c r="K54" t="b">
        <v>1</v>
      </c>
      <c r="L54" t="s">
        <v>255</v>
      </c>
    </row>
    <row r="55" spans="1:12" x14ac:dyDescent="0.25">
      <c r="A55" t="s">
        <v>131</v>
      </c>
      <c r="B55" t="s">
        <v>175</v>
      </c>
      <c r="C55" t="s">
        <v>138</v>
      </c>
      <c r="D55" t="s">
        <v>176</v>
      </c>
      <c r="E55">
        <v>0</v>
      </c>
      <c r="F55">
        <v>0</v>
      </c>
      <c r="G55" t="s">
        <v>135</v>
      </c>
      <c r="H55">
        <v>0</v>
      </c>
      <c r="I55" s="1">
        <v>43175.730057870373</v>
      </c>
      <c r="J55" s="1">
        <v>43175.730057870373</v>
      </c>
      <c r="K55" t="b">
        <v>1</v>
      </c>
      <c r="L55" t="s">
        <v>256</v>
      </c>
    </row>
    <row r="56" spans="1:12" x14ac:dyDescent="0.25">
      <c r="A56" t="s">
        <v>257</v>
      </c>
      <c r="B56" t="s">
        <v>132</v>
      </c>
      <c r="C56" t="s">
        <v>133</v>
      </c>
      <c r="D56" t="s">
        <v>205</v>
      </c>
      <c r="E56">
        <v>3600</v>
      </c>
      <c r="F56">
        <v>0</v>
      </c>
      <c r="G56" t="s">
        <v>135</v>
      </c>
      <c r="H56">
        <v>2</v>
      </c>
      <c r="I56" s="1">
        <v>43175.730057870373</v>
      </c>
      <c r="J56" s="1">
        <v>43175.730057870373</v>
      </c>
      <c r="K56" t="b">
        <v>1</v>
      </c>
      <c r="L56" t="s">
        <v>258</v>
      </c>
    </row>
    <row r="57" spans="1:12" x14ac:dyDescent="0.25">
      <c r="A57" t="s">
        <v>257</v>
      </c>
      <c r="B57" t="s">
        <v>259</v>
      </c>
      <c r="C57" t="s">
        <v>182</v>
      </c>
      <c r="D57" t="s">
        <v>188</v>
      </c>
      <c r="E57">
        <v>600</v>
      </c>
      <c r="F57">
        <v>3657126</v>
      </c>
      <c r="G57" s="1">
        <v>43175.25</v>
      </c>
      <c r="H57">
        <v>11</v>
      </c>
      <c r="I57" s="1">
        <v>43175.730057870373</v>
      </c>
      <c r="J57" s="1">
        <v>43175.730057870373</v>
      </c>
      <c r="K57" t="b">
        <v>1</v>
      </c>
      <c r="L57" t="s">
        <v>260</v>
      </c>
    </row>
    <row r="58" spans="1:12" x14ac:dyDescent="0.25">
      <c r="A58" t="s">
        <v>257</v>
      </c>
      <c r="B58" t="s">
        <v>261</v>
      </c>
      <c r="C58" t="s">
        <v>182</v>
      </c>
      <c r="D58" t="s">
        <v>188</v>
      </c>
      <c r="E58">
        <v>600</v>
      </c>
      <c r="F58">
        <v>3657126</v>
      </c>
      <c r="G58" s="1">
        <v>43175.25</v>
      </c>
      <c r="H58">
        <v>12</v>
      </c>
      <c r="I58" s="1">
        <v>43175.730057870373</v>
      </c>
      <c r="J58" s="1">
        <v>43175.730057870373</v>
      </c>
      <c r="K58" t="b">
        <v>1</v>
      </c>
      <c r="L58" t="s">
        <v>262</v>
      </c>
    </row>
    <row r="59" spans="1:12" x14ac:dyDescent="0.25">
      <c r="A59" t="s">
        <v>257</v>
      </c>
      <c r="B59" t="s">
        <v>263</v>
      </c>
      <c r="C59" t="s">
        <v>182</v>
      </c>
      <c r="D59" t="s">
        <v>200</v>
      </c>
      <c r="E59">
        <v>600</v>
      </c>
      <c r="F59">
        <v>3657126</v>
      </c>
      <c r="G59" s="1">
        <v>43175.25</v>
      </c>
      <c r="H59">
        <v>4</v>
      </c>
      <c r="I59" s="1">
        <v>43175.730057870373</v>
      </c>
      <c r="J59" s="1">
        <v>43175.730057870373</v>
      </c>
      <c r="K59" t="b">
        <v>1</v>
      </c>
      <c r="L59" t="s">
        <v>264</v>
      </c>
    </row>
    <row r="60" spans="1:12" x14ac:dyDescent="0.25">
      <c r="A60" t="s">
        <v>257</v>
      </c>
      <c r="B60" t="s">
        <v>265</v>
      </c>
      <c r="C60" t="s">
        <v>182</v>
      </c>
      <c r="D60" t="s">
        <v>200</v>
      </c>
      <c r="E60">
        <v>600</v>
      </c>
      <c r="F60">
        <v>3657126</v>
      </c>
      <c r="G60" s="1">
        <v>43175.25</v>
      </c>
      <c r="H60">
        <v>6</v>
      </c>
      <c r="I60" s="1">
        <v>43175.730057870373</v>
      </c>
      <c r="J60" s="1">
        <v>43175.730057870373</v>
      </c>
      <c r="K60" t="b">
        <v>1</v>
      </c>
      <c r="L60" t="s">
        <v>266</v>
      </c>
    </row>
    <row r="61" spans="1:12" x14ac:dyDescent="0.25">
      <c r="A61" t="s">
        <v>257</v>
      </c>
      <c r="B61" t="s">
        <v>267</v>
      </c>
      <c r="C61" t="s">
        <v>182</v>
      </c>
      <c r="D61" t="s">
        <v>200</v>
      </c>
      <c r="E61">
        <v>600</v>
      </c>
      <c r="F61">
        <v>3657126</v>
      </c>
      <c r="G61" s="1">
        <v>43175.25</v>
      </c>
      <c r="H61">
        <v>7</v>
      </c>
      <c r="I61" s="1">
        <v>43175.730057870373</v>
      </c>
      <c r="J61" s="1">
        <v>43175.730057870373</v>
      </c>
      <c r="K61" t="b">
        <v>1</v>
      </c>
      <c r="L61" t="s">
        <v>268</v>
      </c>
    </row>
    <row r="62" spans="1:12" x14ac:dyDescent="0.25">
      <c r="A62" t="s">
        <v>257</v>
      </c>
      <c r="B62" t="s">
        <v>269</v>
      </c>
      <c r="C62" t="s">
        <v>182</v>
      </c>
      <c r="D62" t="s">
        <v>183</v>
      </c>
      <c r="E62">
        <v>600</v>
      </c>
      <c r="F62">
        <v>3657126</v>
      </c>
      <c r="G62" s="1">
        <v>43175.25</v>
      </c>
      <c r="H62">
        <v>9</v>
      </c>
      <c r="I62" s="1">
        <v>43175.730057870373</v>
      </c>
      <c r="J62" s="1">
        <v>43175.730057870373</v>
      </c>
      <c r="K62" t="b">
        <v>1</v>
      </c>
      <c r="L62" t="s">
        <v>270</v>
      </c>
    </row>
    <row r="63" spans="1:12" x14ac:dyDescent="0.25">
      <c r="A63" t="s">
        <v>257</v>
      </c>
      <c r="B63" t="s">
        <v>271</v>
      </c>
      <c r="C63" t="s">
        <v>182</v>
      </c>
      <c r="D63" t="s">
        <v>183</v>
      </c>
      <c r="E63">
        <v>600</v>
      </c>
      <c r="F63">
        <v>3657126</v>
      </c>
      <c r="G63" s="1">
        <v>43175.25</v>
      </c>
      <c r="H63">
        <v>8</v>
      </c>
      <c r="I63" s="1">
        <v>43175.730057870373</v>
      </c>
      <c r="J63" s="1">
        <v>43175.730057870373</v>
      </c>
      <c r="K63" t="b">
        <v>1</v>
      </c>
      <c r="L63" t="s">
        <v>272</v>
      </c>
    </row>
    <row r="64" spans="1:12" x14ac:dyDescent="0.25">
      <c r="A64" t="s">
        <v>257</v>
      </c>
      <c r="B64" t="s">
        <v>273</v>
      </c>
      <c r="C64" t="s">
        <v>182</v>
      </c>
      <c r="D64" t="s">
        <v>200</v>
      </c>
      <c r="E64">
        <v>600</v>
      </c>
      <c r="F64">
        <v>3657126</v>
      </c>
      <c r="G64" s="1">
        <v>43175.25</v>
      </c>
      <c r="H64">
        <v>3</v>
      </c>
      <c r="I64" s="1">
        <v>43175.730057870373</v>
      </c>
      <c r="J64" s="1">
        <v>43175.730057870373</v>
      </c>
      <c r="K64" t="b">
        <v>1</v>
      </c>
      <c r="L64" t="s">
        <v>274</v>
      </c>
    </row>
    <row r="65" spans="1:12" x14ac:dyDescent="0.25">
      <c r="A65" t="s">
        <v>257</v>
      </c>
      <c r="B65" t="s">
        <v>275</v>
      </c>
      <c r="C65" t="s">
        <v>276</v>
      </c>
      <c r="D65" t="s">
        <v>277</v>
      </c>
      <c r="E65">
        <v>600</v>
      </c>
      <c r="F65">
        <v>3657126</v>
      </c>
      <c r="G65" s="1">
        <v>43175.25</v>
      </c>
      <c r="H65">
        <v>5</v>
      </c>
      <c r="I65" s="1">
        <v>43175.730057870373</v>
      </c>
      <c r="J65" s="1">
        <v>43175.730057870373</v>
      </c>
      <c r="K65" t="b">
        <v>1</v>
      </c>
      <c r="L65" t="s">
        <v>278</v>
      </c>
    </row>
    <row r="66" spans="1:12" x14ac:dyDescent="0.25">
      <c r="A66" t="s">
        <v>257</v>
      </c>
      <c r="B66" t="s">
        <v>279</v>
      </c>
      <c r="C66" t="s">
        <v>151</v>
      </c>
      <c r="D66" t="s">
        <v>90</v>
      </c>
      <c r="E66">
        <v>600</v>
      </c>
      <c r="F66">
        <v>3657246</v>
      </c>
      <c r="G66" s="1">
        <v>43180.25</v>
      </c>
      <c r="H66">
        <v>14</v>
      </c>
      <c r="I66" s="1">
        <v>43175.730057870373</v>
      </c>
      <c r="J66" s="1">
        <v>43180.756018518521</v>
      </c>
      <c r="K66" t="b">
        <v>1</v>
      </c>
      <c r="L66" t="s">
        <v>280</v>
      </c>
    </row>
    <row r="67" spans="1:12" x14ac:dyDescent="0.25">
      <c r="A67" t="s">
        <v>281</v>
      </c>
      <c r="B67" t="s">
        <v>132</v>
      </c>
      <c r="C67" t="s">
        <v>178</v>
      </c>
      <c r="D67" t="s">
        <v>282</v>
      </c>
      <c r="E67">
        <v>3600</v>
      </c>
      <c r="F67">
        <v>0</v>
      </c>
      <c r="G67" t="s">
        <v>135</v>
      </c>
      <c r="H67">
        <v>1</v>
      </c>
      <c r="I67" s="1">
        <v>43300.49318287037</v>
      </c>
      <c r="J67" s="1">
        <v>43300.49318287037</v>
      </c>
      <c r="K67" t="b">
        <v>1</v>
      </c>
      <c r="L67" t="s">
        <v>283</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7EED3-2830-46CE-8AF3-EF856FA2822F}">
  <dimension ref="A1:F8"/>
  <sheetViews>
    <sheetView workbookViewId="0"/>
  </sheetViews>
  <sheetFormatPr defaultRowHeight="15" x14ac:dyDescent="0.25"/>
  <cols>
    <col min="1" max="1" width="41.85546875" bestFit="1" customWidth="1"/>
    <col min="2" max="2" width="40.28515625" bestFit="1" customWidth="1"/>
    <col min="3" max="3" width="15.85546875" bestFit="1" customWidth="1"/>
    <col min="4" max="4" width="16.140625" bestFit="1" customWidth="1"/>
    <col min="5" max="5" width="81.28515625" bestFit="1" customWidth="1"/>
    <col min="6" max="6" width="72.85546875" bestFit="1" customWidth="1"/>
  </cols>
  <sheetData>
    <row r="1" spans="1:6" x14ac:dyDescent="0.25">
      <c r="A1" t="s">
        <v>92</v>
      </c>
      <c r="B1" t="s">
        <v>12</v>
      </c>
      <c r="C1" t="s">
        <v>49</v>
      </c>
      <c r="D1" t="s">
        <v>50</v>
      </c>
      <c r="E1" t="s">
        <v>93</v>
      </c>
      <c r="F1" t="s">
        <v>94</v>
      </c>
    </row>
    <row r="2" spans="1:6" x14ac:dyDescent="0.25">
      <c r="A2" t="s">
        <v>95</v>
      </c>
      <c r="B2" t="s">
        <v>96</v>
      </c>
      <c r="C2" s="1">
        <v>43175.723055555558</v>
      </c>
      <c r="D2" s="1">
        <v>43175.729768518519</v>
      </c>
      <c r="E2" t="s">
        <v>97</v>
      </c>
      <c r="F2" t="s">
        <v>98</v>
      </c>
    </row>
    <row r="3" spans="1:6" x14ac:dyDescent="0.25">
      <c r="A3" t="s">
        <v>99</v>
      </c>
      <c r="B3" t="s">
        <v>100</v>
      </c>
      <c r="C3" s="1">
        <v>43175.723055555558</v>
      </c>
      <c r="D3" s="1">
        <v>43294.609918981485</v>
      </c>
      <c r="E3" t="s">
        <v>101</v>
      </c>
      <c r="F3" t="s">
        <v>102</v>
      </c>
    </row>
    <row r="4" spans="1:6" x14ac:dyDescent="0.25">
      <c r="A4" t="s">
        <v>103</v>
      </c>
      <c r="B4" t="s">
        <v>104</v>
      </c>
      <c r="C4" s="1">
        <v>43177.7341087963</v>
      </c>
      <c r="D4" s="1">
        <v>43177.741759259261</v>
      </c>
      <c r="E4" t="s">
        <v>105</v>
      </c>
      <c r="F4" t="s">
        <v>106</v>
      </c>
    </row>
    <row r="5" spans="1:6" x14ac:dyDescent="0.25">
      <c r="A5" t="s">
        <v>107</v>
      </c>
      <c r="B5" t="s">
        <v>108</v>
      </c>
      <c r="C5" s="1">
        <v>43177.751446759263</v>
      </c>
      <c r="D5" s="1">
        <v>43188.07476851852</v>
      </c>
      <c r="E5" t="s">
        <v>109</v>
      </c>
      <c r="F5" t="s">
        <v>110</v>
      </c>
    </row>
    <row r="6" spans="1:6" x14ac:dyDescent="0.25">
      <c r="A6" t="s">
        <v>111</v>
      </c>
      <c r="B6" t="s">
        <v>112</v>
      </c>
      <c r="C6" s="1">
        <v>43292.773854166669</v>
      </c>
      <c r="D6" s="1">
        <v>43292.927928240744</v>
      </c>
      <c r="E6" t="s">
        <v>113</v>
      </c>
      <c r="F6" t="s">
        <v>114</v>
      </c>
    </row>
    <row r="7" spans="1:6" x14ac:dyDescent="0.25">
      <c r="A7" t="s">
        <v>115</v>
      </c>
      <c r="B7" t="s">
        <v>116</v>
      </c>
      <c r="C7" s="1">
        <v>43292.776064814818</v>
      </c>
      <c r="D7" s="1">
        <v>43292.776064814818</v>
      </c>
      <c r="E7" t="s">
        <v>117</v>
      </c>
      <c r="F7" t="s">
        <v>118</v>
      </c>
    </row>
    <row r="8" spans="1:6" x14ac:dyDescent="0.25">
      <c r="A8" t="s">
        <v>119</v>
      </c>
      <c r="B8" t="s">
        <v>120</v>
      </c>
      <c r="C8" s="1">
        <v>43294.599791666667</v>
      </c>
      <c r="D8" s="1">
        <v>43294.599803240744</v>
      </c>
      <c r="E8" t="s">
        <v>121</v>
      </c>
      <c r="F8" t="s">
        <v>122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CDB8E-175B-4E45-AFE7-5FE25586F4B7}">
  <dimension ref="A1:L20"/>
  <sheetViews>
    <sheetView showGridLines="0" workbookViewId="0">
      <selection activeCell="F1" sqref="F1:L1"/>
    </sheetView>
  </sheetViews>
  <sheetFormatPr defaultRowHeight="15" x14ac:dyDescent="0.25"/>
  <cols>
    <col min="1" max="1" width="9.140625" bestFit="1" customWidth="1"/>
    <col min="2" max="2" width="6.28515625" bestFit="1" customWidth="1"/>
    <col min="3" max="3" width="11" bestFit="1" customWidth="1"/>
    <col min="6" max="6" width="29.85546875" bestFit="1" customWidth="1"/>
    <col min="7" max="7" width="14" bestFit="1" customWidth="1"/>
    <col min="8" max="8" width="18.85546875" bestFit="1" customWidth="1"/>
    <col min="9" max="9" width="14.5703125" bestFit="1" customWidth="1"/>
    <col min="10" max="10" width="19.42578125" bestFit="1" customWidth="1"/>
    <col min="11" max="11" width="11.140625" bestFit="1" customWidth="1"/>
    <col min="12" max="12" width="16" bestFit="1" customWidth="1"/>
  </cols>
  <sheetData>
    <row r="1" spans="1:12" ht="17.25" x14ac:dyDescent="0.3">
      <c r="A1" s="10" t="s">
        <v>1020</v>
      </c>
      <c r="B1" s="11"/>
      <c r="C1" s="11"/>
      <c r="F1" s="10" t="s">
        <v>1021</v>
      </c>
      <c r="G1" s="11"/>
      <c r="H1" s="11"/>
      <c r="I1" s="11"/>
      <c r="J1" s="11"/>
      <c r="K1" s="11"/>
      <c r="L1" s="11"/>
    </row>
    <row r="2" spans="1:12" x14ac:dyDescent="0.25">
      <c r="A2" s="13" t="s">
        <v>413</v>
      </c>
      <c r="B2" s="14" t="s">
        <v>1005</v>
      </c>
      <c r="C2" s="14" t="s">
        <v>1010</v>
      </c>
      <c r="F2" s="14" t="s">
        <v>0</v>
      </c>
      <c r="G2" s="14" t="s">
        <v>1013</v>
      </c>
      <c r="H2" s="14" t="s">
        <v>1014</v>
      </c>
      <c r="I2" s="14" t="s">
        <v>1015</v>
      </c>
      <c r="J2" s="14" t="s">
        <v>1016</v>
      </c>
      <c r="K2" s="14" t="s">
        <v>1017</v>
      </c>
      <c r="L2" s="14" t="s">
        <v>1018</v>
      </c>
    </row>
    <row r="3" spans="1:12" x14ac:dyDescent="0.25">
      <c r="A3" s="6" t="s">
        <v>34</v>
      </c>
      <c r="B3" s="7">
        <v>4</v>
      </c>
      <c r="C3" s="12">
        <v>0.21052631578947367</v>
      </c>
      <c r="F3" t="str">
        <f>Users!D1</f>
        <v>Must Change Password at Logon</v>
      </c>
      <c r="G3">
        <f>COUNTIFS(Users!C:C,"TRUE",Users!D:D,"TRUE")</f>
        <v>1</v>
      </c>
      <c r="H3" s="12">
        <f>IFERROR(G3/VLOOKUP("Enabled",A3:B6,2,FALSE),0)</f>
        <v>6.6666666666666666E-2</v>
      </c>
      <c r="I3">
        <f>COUNTIFS(Users!C:C,"FALSE",Users!D:D,"TRUE")</f>
        <v>0</v>
      </c>
      <c r="J3" s="12">
        <f>IFERROR(I3/VLOOKUP("Disabled",A3:B6,2,FALSE),0)</f>
        <v>0</v>
      </c>
      <c r="K3">
        <f>COUNTIF(Users!D:D,"TRUE")</f>
        <v>1</v>
      </c>
      <c r="L3" s="12">
        <f>IFERROR(K3/VLOOKUP("Total",A3:B6,2,FALSE),0)</f>
        <v>5.2631578947368418E-2</v>
      </c>
    </row>
    <row r="4" spans="1:12" x14ac:dyDescent="0.25">
      <c r="A4" s="6" t="s">
        <v>29</v>
      </c>
      <c r="B4" s="7">
        <v>15</v>
      </c>
      <c r="C4" s="12">
        <v>0.78947368421052633</v>
      </c>
      <c r="F4" t="str">
        <f>Users!E1</f>
        <v>Cannot Change Password</v>
      </c>
      <c r="G4">
        <f>COUNTIFS(Users!C:C,"TRUE",Users!E:E,"TRUE")</f>
        <v>3</v>
      </c>
      <c r="H4" s="12">
        <f>IFERROR(G4/VLOOKUP("Enabled",A3:B6,2,FALSE),0)</f>
        <v>0.2</v>
      </c>
      <c r="I4">
        <f>COUNTIFS(Users!C:C,"FALSE",Users!E:E,"TRUE")</f>
        <v>0</v>
      </c>
      <c r="J4" s="12">
        <f>IFERROR(I4/VLOOKUP("Disabled",A3:B6,2,FALSE),0)</f>
        <v>0</v>
      </c>
      <c r="K4">
        <f>COUNTIF(Users!E:E,"TRUE")</f>
        <v>3</v>
      </c>
      <c r="L4" s="12">
        <f>IFERROR(K4/VLOOKUP("Total",A3:B6,2,FALSE),0)</f>
        <v>0.15789473684210525</v>
      </c>
    </row>
    <row r="5" spans="1:12" x14ac:dyDescent="0.25">
      <c r="A5" s="6" t="s">
        <v>1011</v>
      </c>
      <c r="B5" s="7">
        <v>19</v>
      </c>
      <c r="C5" s="12">
        <v>1</v>
      </c>
      <c r="F5" t="str">
        <f>Users!F1</f>
        <v>Password Never Expires</v>
      </c>
      <c r="G5">
        <f>COUNTIFS(Users!C:C,"TRUE",Users!F:F,"TRUE")</f>
        <v>11</v>
      </c>
      <c r="H5" s="12">
        <f>IFERROR(G5/VLOOKUP("Enabled",A3:B6,2,FALSE),0)</f>
        <v>0.73333333333333328</v>
      </c>
      <c r="I5">
        <f>COUNTIFS(Users!C:C,"FALSE",Users!F:F,"TRUE")</f>
        <v>2</v>
      </c>
      <c r="J5" s="12">
        <f>IFERROR(I5/VLOOKUP("Disabled",A3:B6,2,FALSE),0)</f>
        <v>0.5</v>
      </c>
      <c r="K5">
        <f>COUNTIF(Users!F:F,"TRUE")</f>
        <v>13</v>
      </c>
      <c r="L5" s="12">
        <f>IFERROR(K5/VLOOKUP("Total",A3:B6,2,FALSE),0)</f>
        <v>0.68421052631578949</v>
      </c>
    </row>
    <row r="6" spans="1:12" x14ac:dyDescent="0.25">
      <c r="F6" t="str">
        <f>Users!G1</f>
        <v>Reversible Password Encryption</v>
      </c>
      <c r="G6">
        <f>COUNTIFS(Users!C:C,"TRUE",Users!G:G,"TRUE")</f>
        <v>1</v>
      </c>
      <c r="H6" s="12">
        <f>IFERROR(G6/VLOOKUP("Enabled",A3:B6,2,FALSE),0)</f>
        <v>6.6666666666666666E-2</v>
      </c>
      <c r="I6">
        <f>COUNTIFS(Users!C:C,"FALSE",Users!G:G,"TRUE")</f>
        <v>0</v>
      </c>
      <c r="J6" s="12">
        <f>IFERROR(I6/VLOOKUP("Disabled",A3:B6,2,FALSE),0)</f>
        <v>0</v>
      </c>
      <c r="K6">
        <f>COUNTIF(Users!G:G,"TRUE")</f>
        <v>1</v>
      </c>
      <c r="L6" s="12">
        <f>IFERROR(K6/VLOOKUP("Total",A3:B6,2,FALSE),0)</f>
        <v>5.2631578947368418E-2</v>
      </c>
    </row>
    <row r="7" spans="1:12" x14ac:dyDescent="0.25">
      <c r="F7" t="str">
        <f>Users!H1</f>
        <v>Smartcard Logon Required</v>
      </c>
      <c r="G7">
        <f>COUNTIFS(Users!C:C,"TRUE",Users!H:H,"TRUE")</f>
        <v>1</v>
      </c>
      <c r="H7" s="12">
        <f>IFERROR(G7/VLOOKUP("Enabled",A3:B6,2,FALSE),0)</f>
        <v>6.6666666666666666E-2</v>
      </c>
      <c r="I7">
        <f>COUNTIFS(Users!C:C,"FALSE",Users!H:H,"TRUE")</f>
        <v>0</v>
      </c>
      <c r="J7" s="12">
        <f>IFERROR(I7/VLOOKUP("Disabled",A3:B6,2,FALSE),0)</f>
        <v>0</v>
      </c>
      <c r="K7">
        <f>COUNTIF(Users!H:H,"TRUE")</f>
        <v>1</v>
      </c>
      <c r="L7" s="12">
        <f>IFERROR(K7/VLOOKUP("Total",A3:B6,2,FALSE),0)</f>
        <v>5.2631578947368418E-2</v>
      </c>
    </row>
    <row r="8" spans="1:12" x14ac:dyDescent="0.25">
      <c r="F8" t="str">
        <f>Users!I1</f>
        <v>Delegation Permitted</v>
      </c>
      <c r="G8">
        <f>COUNTIFS(Users!C:C,"TRUE",Users!I:I,"TRUE")</f>
        <v>14</v>
      </c>
      <c r="H8" s="12">
        <f>IFERROR(G8/VLOOKUP("Enabled",A3:B6,2,FALSE),0)</f>
        <v>0.93333333333333335</v>
      </c>
      <c r="I8">
        <f>COUNTIFS(Users!C:C,"FALSE",Users!I:I,"TRUE")</f>
        <v>4</v>
      </c>
      <c r="J8" s="12">
        <f>IFERROR(I8/VLOOKUP("Disabled",A3:B6,2,FALSE),0)</f>
        <v>1</v>
      </c>
      <c r="K8">
        <f>COUNTIF(Users!I:I,"TRUE")</f>
        <v>18</v>
      </c>
      <c r="L8" s="12">
        <f>IFERROR(K8/VLOOKUP("Total",A3:B6,2,FALSE),0)</f>
        <v>0.94736842105263153</v>
      </c>
    </row>
    <row r="9" spans="1:12" x14ac:dyDescent="0.25">
      <c r="F9" t="str">
        <f>Users!J1</f>
        <v>Kerberos DES Only</v>
      </c>
      <c r="G9">
        <f>COUNTIFS(Users!C:C,"TRUE",Users!J:J,"TRUE")</f>
        <v>1</v>
      </c>
      <c r="H9" s="12">
        <f>IFERROR(G9/VLOOKUP("Enabled",A3:B6,2,FALSE),0)</f>
        <v>6.6666666666666666E-2</v>
      </c>
      <c r="I9">
        <f>COUNTIFS(Users!C:C,"FALSE",Users!J:J,"TRUE")</f>
        <v>0</v>
      </c>
      <c r="J9" s="12">
        <f>IFERROR(I9/VLOOKUP("Disabled",A3:B6,2,FALSE),0)</f>
        <v>0</v>
      </c>
      <c r="K9">
        <f>COUNTIF(Users!J:J,"TRUE")</f>
        <v>1</v>
      </c>
      <c r="L9" s="12">
        <f>IFERROR(K9/VLOOKUP("Total",A3:B6,2,FALSE),0)</f>
        <v>5.2631578947368418E-2</v>
      </c>
    </row>
    <row r="10" spans="1:12" x14ac:dyDescent="0.25">
      <c r="F10" t="str">
        <f>Users!K1</f>
        <v>Kerberos RC4</v>
      </c>
      <c r="G10">
        <f>COUNTIFS(Users!C:C,"TRUE",Users!K:K,"TRUE")</f>
        <v>0</v>
      </c>
      <c r="H10" s="12">
        <f>IFERROR(G10/VLOOKUP("Enabled",A3:B6,2,FALSE),0)</f>
        <v>0</v>
      </c>
      <c r="I10">
        <f>COUNTIFS(Users!C:C,"FALSE",Users!K:K,"TRUE")</f>
        <v>0</v>
      </c>
      <c r="J10" s="12">
        <f>IFERROR(I10/VLOOKUP("Disabled",A3:B6,2,FALSE),0)</f>
        <v>0</v>
      </c>
      <c r="K10">
        <f>COUNTIF(Users!K:K,"TRUE")</f>
        <v>0</v>
      </c>
      <c r="L10" s="12">
        <f>IFERROR(K10/VLOOKUP("Total",A3:B6,2,FALSE),0)</f>
        <v>0</v>
      </c>
    </row>
    <row r="11" spans="1:12" x14ac:dyDescent="0.25">
      <c r="F11" t="str">
        <f>Users!N1</f>
        <v>Does Not Require Pre Auth</v>
      </c>
      <c r="G11">
        <f>COUNTIFS(Users!C:C,"TRUE",Users!N:N,"TRUE")</f>
        <v>1</v>
      </c>
      <c r="H11" s="12">
        <f>IFERROR(G11/VLOOKUP("Enabled",A3:B6,2,FALSE),0)</f>
        <v>6.6666666666666666E-2</v>
      </c>
      <c r="I11">
        <f>COUNTIFS(Users!C:C,"FALSE",Users!N:N,"TRUE")</f>
        <v>0</v>
      </c>
      <c r="J11" s="12">
        <f>IFERROR(I11/VLOOKUP("Disabled",A3:B6,2,FALSE),0)</f>
        <v>0</v>
      </c>
      <c r="K11">
        <f>COUNTIF(Users!N:N,"TRUE")</f>
        <v>1</v>
      </c>
      <c r="L11" s="12">
        <f>IFERROR(K11/VLOOKUP("Total",A3:B6,2,FALSE),0)</f>
        <v>5.2631578947368418E-2</v>
      </c>
    </row>
    <row r="12" spans="1:12" x14ac:dyDescent="0.25">
      <c r="F12" t="str">
        <f>Users!S1</f>
        <v>Password Age (&gt; 42 days)</v>
      </c>
      <c r="G12">
        <f>COUNTIFS(Users!C:C,"TRUE",Users!S:S,"TRUE")</f>
        <v>13</v>
      </c>
      <c r="H12" s="12">
        <f>IFERROR(G12/VLOOKUP("Enabled",A3:B6,2,FALSE),0)</f>
        <v>0.8666666666666667</v>
      </c>
      <c r="I12">
        <f>COUNTIFS(Users!C:C,"FALSE",Users!S:S,"TRUE")</f>
        <v>2</v>
      </c>
      <c r="J12" s="12">
        <f>IFERROR(I12/VLOOKUP("Disabled",A3:B6,2,FALSE),0)</f>
        <v>0.5</v>
      </c>
      <c r="K12">
        <f>COUNTIF(Users!S:S,"TRUE")</f>
        <v>15</v>
      </c>
      <c r="L12" s="12">
        <f>IFERROR(K12/VLOOKUP("Total",A3:B6,2,FALSE),0)</f>
        <v>0.78947368421052633</v>
      </c>
    </row>
    <row r="13" spans="1:12" x14ac:dyDescent="0.25">
      <c r="F13" t="str">
        <f>Users!T1</f>
        <v>Account Locked Out</v>
      </c>
      <c r="G13">
        <f>COUNTIFS(Users!C:C,"TRUE",Users!T:T,"TRUE")</f>
        <v>0</v>
      </c>
      <c r="H13" s="12">
        <f>IFERROR(G13/VLOOKUP("Enabled",A3:B6,2,FALSE),0)</f>
        <v>0</v>
      </c>
      <c r="I13">
        <f>COUNTIFS(Users!C:C,"FALSE",Users!T:T,"TRUE")</f>
        <v>0</v>
      </c>
      <c r="J13" s="12">
        <f>IFERROR(I13/VLOOKUP("Disabled",A3:B6,2,FALSE),0)</f>
        <v>0</v>
      </c>
      <c r="K13">
        <f>COUNTIF(Users!T:T,"TRUE")</f>
        <v>0</v>
      </c>
      <c r="L13" s="12">
        <f>IFERROR(K13/VLOOKUP("Total",A3:B6,2,FALSE),0)</f>
        <v>0</v>
      </c>
    </row>
    <row r="14" spans="1:12" x14ac:dyDescent="0.25">
      <c r="F14" t="str">
        <f>Users!O1</f>
        <v>Never Logged in</v>
      </c>
      <c r="G14">
        <f>COUNTIFS(Users!C:C,"TRUE",Users!O:O,"TRUE")</f>
        <v>11</v>
      </c>
      <c r="H14" s="12">
        <f>IFERROR(G14/VLOOKUP("Enabled",A3:B6,2,FALSE),0)</f>
        <v>0.73333333333333328</v>
      </c>
      <c r="I14">
        <f>COUNTIFS(Users!C:C,"FALSE",Users!O:O,"TRUE")</f>
        <v>4</v>
      </c>
      <c r="J14" s="12">
        <f>IFERROR(I14/VLOOKUP("Disabled",A3:B6,2,FALSE),0)</f>
        <v>1</v>
      </c>
      <c r="K14">
        <f>COUNTIF(Users!O:O,"TRUE")</f>
        <v>15</v>
      </c>
      <c r="L14" s="12">
        <f>IFERROR(K14/VLOOKUP("Total",A3:B6,2,FALSE),0)</f>
        <v>0.78947368421052633</v>
      </c>
    </row>
    <row r="15" spans="1:12" x14ac:dyDescent="0.25">
      <c r="F15" t="str">
        <f>Users!R1</f>
        <v>Dormant (&gt; 90 days)</v>
      </c>
      <c r="G15">
        <f>COUNTIFS(Users!C:C,"TRUE",Users!R:R,"TRUE")</f>
        <v>0</v>
      </c>
      <c r="H15" s="12">
        <f>IFERROR(G15/VLOOKUP("Enabled",A3:B6,2,FALSE),0)</f>
        <v>0</v>
      </c>
      <c r="I15">
        <f>COUNTIFS(Users!C:C,"FALSE",Users!R:R,"TRUE")</f>
        <v>0</v>
      </c>
      <c r="J15" s="12">
        <f>IFERROR(I15/VLOOKUP("Disabled",A3:B6,2,FALSE),0)</f>
        <v>0</v>
      </c>
      <c r="K15">
        <f>COUNTIF(Users!R:R,"TRUE")</f>
        <v>0</v>
      </c>
      <c r="L15" s="12">
        <f>IFERROR(K15/VLOOKUP("Total",A3:B6,2,FALSE),0)</f>
        <v>0</v>
      </c>
    </row>
    <row r="16" spans="1:12" x14ac:dyDescent="0.25">
      <c r="F16" t="str">
        <f>Users!V1</f>
        <v>Password Not Required</v>
      </c>
      <c r="G16">
        <f>COUNTIFS(Users!C:C,"TRUE",Users!V:V,"TRUE")</f>
        <v>0</v>
      </c>
      <c r="H16" s="12">
        <f>IFERROR(G16/VLOOKUP("Enabled",A3:B6,2,FALSE),0)</f>
        <v>0</v>
      </c>
      <c r="I16">
        <f>COUNTIFS(Users!C:C,"FALSE",Users!V:V,"TRUE")</f>
        <v>2</v>
      </c>
      <c r="J16" s="12">
        <f>IFERROR(I16/VLOOKUP("Disabled",A3:B6,2,FALSE),0)</f>
        <v>0.5</v>
      </c>
      <c r="K16">
        <f>COUNTIF(Users!V:V,"TRUE")</f>
        <v>2</v>
      </c>
      <c r="L16" s="12">
        <f>IFERROR(K16/VLOOKUP("Total",A3:B6,2,FALSE),0)</f>
        <v>0.10526315789473684</v>
      </c>
    </row>
    <row r="17" spans="1:12" x14ac:dyDescent="0.25">
      <c r="F17" t="s">
        <v>408</v>
      </c>
      <c r="G17">
        <f>COUNTIFS(Users!C:C,"TRUE",Users!W:W,"Unconstrained")</f>
        <v>1</v>
      </c>
      <c r="H17" s="12">
        <f>IFERROR(G17/VLOOKUP("Enabled",A3:B6,2,FALSE),0)</f>
        <v>6.6666666666666666E-2</v>
      </c>
      <c r="I17">
        <f>COUNTIFS(Users!C:C,"FALSE",Users!W:W,"Unconstrained")</f>
        <v>0</v>
      </c>
      <c r="J17" s="12">
        <f>IFERROR(I17/VLOOKUP("Disabled",A3:B6,2,FALSE),0)</f>
        <v>0</v>
      </c>
      <c r="K17">
        <f>COUNTIF(Users!W:W,"Unconstrained")</f>
        <v>1</v>
      </c>
      <c r="L17" s="12">
        <f>IFERROR(K17/VLOOKUP("Total",A3:B6,2,FALSE),0)</f>
        <v>5.2631578947368418E-2</v>
      </c>
    </row>
    <row r="18" spans="1:12" x14ac:dyDescent="0.25">
      <c r="F18" t="str">
        <f>Users!AD1</f>
        <v>SIDHistory</v>
      </c>
      <c r="G18">
        <f>COUNTIFS(Users!C:C,"TRUE",Users!AD:AD,"*")</f>
        <v>1</v>
      </c>
      <c r="H18" s="12">
        <f>IFERROR(G18/VLOOKUP("Enabled",A3:B6,2,FALSE),0)</f>
        <v>6.6666666666666666E-2</v>
      </c>
      <c r="I18">
        <f>COUNTIFS(Users!C:C,"FALSE",Users!AD:AD,"*")</f>
        <v>0</v>
      </c>
      <c r="J18" s="12">
        <f>IFERROR(I18/VLOOKUP("Disabled",A3:B6,2,FALSE),0)</f>
        <v>0</v>
      </c>
      <c r="K18">
        <f>COUNTIF(Users!AD:AD,"*")-1</f>
        <v>1</v>
      </c>
      <c r="L18" s="12">
        <f>IFERROR(K18/VLOOKUP("Total",A3:B6,2,FALSE),0)</f>
        <v>5.2631578947368418E-2</v>
      </c>
    </row>
    <row r="20" spans="1:12" x14ac:dyDescent="0.25">
      <c r="A20" s="8" t="s">
        <v>1006</v>
      </c>
      <c r="F20" s="2" t="s">
        <v>1006</v>
      </c>
    </row>
  </sheetData>
  <mergeCells count="2">
    <mergeCell ref="A1:C1"/>
    <mergeCell ref="F1:L1"/>
  </mergeCells>
  <hyperlinks>
    <hyperlink ref="A20" location="Users!A1" display="Raw Data" xr:uid="{D50205D3-FCAE-4A0B-AD0E-586534288D84}"/>
    <hyperlink ref="F20" location="Users!A1" display="Raw Data" xr:uid="{CD8BB0D4-54C5-4046-BA19-BA50AEC5B3A3}"/>
  </hyperlinks>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71E7D-FAD7-46D9-AAE7-EBAE2F47A09B}">
  <dimension ref="A1:S2"/>
  <sheetViews>
    <sheetView workbookViewId="0"/>
  </sheetViews>
  <sheetFormatPr defaultRowHeight="15" x14ac:dyDescent="0.25"/>
  <cols>
    <col min="1" max="1" width="10.140625" bestFit="1" customWidth="1"/>
    <col min="2" max="2" width="22.7109375" bestFit="1" customWidth="1"/>
    <col min="3" max="3" width="8.5703125" bestFit="1" customWidth="1"/>
    <col min="4" max="4" width="14.140625" bestFit="1" customWidth="1"/>
    <col min="5" max="5" width="52" bestFit="1" customWidth="1"/>
    <col min="6" max="6" width="12.28515625" bestFit="1" customWidth="1"/>
    <col min="7" max="7" width="7.42578125" bestFit="1" customWidth="1"/>
    <col min="8" max="9" width="10.140625" bestFit="1" customWidth="1"/>
    <col min="10" max="10" width="6.28515625" bestFit="1" customWidth="1"/>
    <col min="11" max="11" width="6.85546875" bestFit="1" customWidth="1"/>
    <col min="12" max="12" width="16.85546875" bestFit="1" customWidth="1"/>
    <col min="13" max="13" width="19.5703125" bestFit="1" customWidth="1"/>
    <col min="14" max="18" width="15.85546875" bestFit="1" customWidth="1"/>
    <col min="19" max="19" width="14.140625" bestFit="1" customWidth="1"/>
  </cols>
  <sheetData>
    <row r="1" spans="1:19" x14ac:dyDescent="0.25">
      <c r="A1" t="s">
        <v>23</v>
      </c>
      <c r="B1" t="s">
        <v>24</v>
      </c>
      <c r="C1" t="s">
        <v>12</v>
      </c>
      <c r="D1" t="s">
        <v>73</v>
      </c>
      <c r="E1" t="s">
        <v>74</v>
      </c>
      <c r="F1" t="s">
        <v>75</v>
      </c>
      <c r="G1" t="s">
        <v>76</v>
      </c>
      <c r="H1" t="s">
        <v>77</v>
      </c>
      <c r="I1" t="s">
        <v>78</v>
      </c>
      <c r="J1" t="s">
        <v>79</v>
      </c>
      <c r="K1" t="s">
        <v>80</v>
      </c>
      <c r="L1" t="s">
        <v>81</v>
      </c>
      <c r="M1" t="s">
        <v>82</v>
      </c>
      <c r="N1" t="s">
        <v>83</v>
      </c>
      <c r="O1" t="s">
        <v>84</v>
      </c>
      <c r="P1" t="s">
        <v>85</v>
      </c>
      <c r="Q1" t="s">
        <v>86</v>
      </c>
      <c r="R1" t="s">
        <v>87</v>
      </c>
      <c r="S1" t="s">
        <v>88</v>
      </c>
    </row>
    <row r="2" spans="1:19" x14ac:dyDescent="0.25">
      <c r="A2" t="s">
        <v>13</v>
      </c>
      <c r="B2" t="s">
        <v>25</v>
      </c>
      <c r="C2" t="s">
        <v>89</v>
      </c>
      <c r="D2" t="s">
        <v>90</v>
      </c>
      <c r="E2" t="s">
        <v>91</v>
      </c>
      <c r="F2" t="s">
        <v>17</v>
      </c>
      <c r="G2" t="b">
        <v>1</v>
      </c>
      <c r="H2" t="b">
        <v>1</v>
      </c>
      <c r="I2" t="b">
        <v>1</v>
      </c>
      <c r="J2" t="b">
        <v>1</v>
      </c>
      <c r="K2" t="b">
        <v>1</v>
      </c>
      <c r="L2" t="b">
        <v>1</v>
      </c>
      <c r="M2" t="b">
        <v>1</v>
      </c>
      <c r="N2" t="b">
        <v>1</v>
      </c>
      <c r="O2" t="b">
        <v>1</v>
      </c>
      <c r="P2" t="b">
        <v>1</v>
      </c>
      <c r="Q2" t="b">
        <v>1</v>
      </c>
      <c r="R2" t="b">
        <v>0</v>
      </c>
      <c r="S2" t="b">
        <v>1</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B68A0-FEE4-48CA-8382-13E0FA66EE07}">
  <dimension ref="A1:B10"/>
  <sheetViews>
    <sheetView workbookViewId="0"/>
  </sheetViews>
  <sheetFormatPr defaultRowHeight="15" x14ac:dyDescent="0.25"/>
  <cols>
    <col min="1" max="1" width="64.42578125" bestFit="1" customWidth="1"/>
    <col min="2" max="2" width="8.42578125" bestFit="1" customWidth="1"/>
  </cols>
  <sheetData>
    <row r="1" spans="1:2" x14ac:dyDescent="0.25">
      <c r="A1" t="s">
        <v>58</v>
      </c>
      <c r="B1" t="s">
        <v>1</v>
      </c>
    </row>
    <row r="2" spans="1:2" x14ac:dyDescent="0.25">
      <c r="A2" t="s">
        <v>62</v>
      </c>
      <c r="B2">
        <v>0</v>
      </c>
    </row>
    <row r="3" spans="1:2" x14ac:dyDescent="0.25">
      <c r="A3" t="s">
        <v>63</v>
      </c>
      <c r="B3">
        <v>42</v>
      </c>
    </row>
    <row r="4" spans="1:2" x14ac:dyDescent="0.25">
      <c r="A4" t="s">
        <v>64</v>
      </c>
      <c r="B4">
        <v>0</v>
      </c>
    </row>
    <row r="5" spans="1:2" x14ac:dyDescent="0.25">
      <c r="A5" t="s">
        <v>65</v>
      </c>
      <c r="B5">
        <v>0</v>
      </c>
    </row>
    <row r="6" spans="1:2" x14ac:dyDescent="0.25">
      <c r="A6" t="s">
        <v>66</v>
      </c>
      <c r="B6" t="b">
        <v>1</v>
      </c>
    </row>
    <row r="7" spans="1:2" x14ac:dyDescent="0.25">
      <c r="A7" t="s">
        <v>72</v>
      </c>
      <c r="B7" t="b">
        <v>0</v>
      </c>
    </row>
    <row r="8" spans="1:2" x14ac:dyDescent="0.25">
      <c r="A8" t="s">
        <v>68</v>
      </c>
      <c r="B8">
        <v>30</v>
      </c>
    </row>
    <row r="9" spans="1:2" x14ac:dyDescent="0.25">
      <c r="A9" t="s">
        <v>69</v>
      </c>
      <c r="B9">
        <v>0</v>
      </c>
    </row>
    <row r="10" spans="1:2" x14ac:dyDescent="0.25">
      <c r="A10" t="s">
        <v>70</v>
      </c>
      <c r="B10">
        <v>30</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87ABC-D99D-47B9-80AE-0119A42719FB}">
  <dimension ref="A1:B13"/>
  <sheetViews>
    <sheetView workbookViewId="0"/>
  </sheetViews>
  <sheetFormatPr defaultRowHeight="15" x14ac:dyDescent="0.25"/>
  <cols>
    <col min="1" max="1" width="43.42578125" bestFit="1" customWidth="1"/>
    <col min="2" max="2" width="51" bestFit="1" customWidth="1"/>
  </cols>
  <sheetData>
    <row r="1" spans="1:2" x14ac:dyDescent="0.25">
      <c r="A1" t="s">
        <v>58</v>
      </c>
      <c r="B1" t="s">
        <v>1</v>
      </c>
    </row>
    <row r="2" spans="1:2" x14ac:dyDescent="0.25">
      <c r="A2" t="s">
        <v>12</v>
      </c>
      <c r="B2" t="s">
        <v>59</v>
      </c>
    </row>
    <row r="3" spans="1:2" x14ac:dyDescent="0.25">
      <c r="A3" t="s">
        <v>60</v>
      </c>
      <c r="B3" t="s">
        <v>61</v>
      </c>
    </row>
    <row r="4" spans="1:2" x14ac:dyDescent="0.25">
      <c r="A4" t="s">
        <v>62</v>
      </c>
      <c r="B4">
        <v>24</v>
      </c>
    </row>
    <row r="5" spans="1:2" x14ac:dyDescent="0.25">
      <c r="A5" t="s">
        <v>63</v>
      </c>
      <c r="B5">
        <v>42</v>
      </c>
    </row>
    <row r="6" spans="1:2" x14ac:dyDescent="0.25">
      <c r="A6" t="s">
        <v>64</v>
      </c>
      <c r="B6">
        <v>1</v>
      </c>
    </row>
    <row r="7" spans="1:2" x14ac:dyDescent="0.25">
      <c r="A7" t="s">
        <v>65</v>
      </c>
      <c r="B7">
        <v>14</v>
      </c>
    </row>
    <row r="8" spans="1:2" x14ac:dyDescent="0.25">
      <c r="A8" t="s">
        <v>66</v>
      </c>
      <c r="B8" t="b">
        <v>1</v>
      </c>
    </row>
    <row r="9" spans="1:2" x14ac:dyDescent="0.25">
      <c r="A9" t="s">
        <v>67</v>
      </c>
      <c r="B9" t="b">
        <v>0</v>
      </c>
    </row>
    <row r="10" spans="1:2" x14ac:dyDescent="0.25">
      <c r="A10" t="s">
        <v>68</v>
      </c>
      <c r="B10">
        <v>0</v>
      </c>
    </row>
    <row r="11" spans="1:2" x14ac:dyDescent="0.25">
      <c r="A11" t="s">
        <v>69</v>
      </c>
      <c r="B11">
        <v>3</v>
      </c>
    </row>
    <row r="12" spans="1:2" x14ac:dyDescent="0.25">
      <c r="A12" t="s">
        <v>70</v>
      </c>
      <c r="B12">
        <v>40</v>
      </c>
    </row>
    <row r="13" spans="1:2" x14ac:dyDescent="0.25">
      <c r="A13" t="s">
        <v>71</v>
      </c>
      <c r="B13">
        <v>1</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5431-338A-40F7-A885-B9D61A0A0F07}">
  <dimension ref="A1:D2"/>
  <sheetViews>
    <sheetView workbookViewId="0"/>
  </sheetViews>
  <sheetFormatPr defaultRowHeight="15" x14ac:dyDescent="0.25"/>
  <cols>
    <col min="1" max="1" width="22.7109375" bestFit="1" customWidth="1"/>
    <col min="2" max="2" width="13.42578125" bestFit="1" customWidth="1"/>
    <col min="3" max="3" width="15.85546875" bestFit="1" customWidth="1"/>
    <col min="4" max="4" width="16.140625" bestFit="1" customWidth="1"/>
  </cols>
  <sheetData>
    <row r="1" spans="1:4" x14ac:dyDescent="0.25">
      <c r="A1" t="s">
        <v>12</v>
      </c>
      <c r="B1" t="s">
        <v>55</v>
      </c>
      <c r="C1" t="s">
        <v>49</v>
      </c>
      <c r="D1" t="s">
        <v>50</v>
      </c>
    </row>
    <row r="2" spans="1:4" x14ac:dyDescent="0.25">
      <c r="A2" t="s">
        <v>25</v>
      </c>
      <c r="C2" s="1">
        <v>43175.722893518519</v>
      </c>
      <c r="D2" s="1">
        <v>43175.722893518519</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5DD94-76B1-43AD-944A-30BED66265C2}">
  <dimension ref="A1:E2"/>
  <sheetViews>
    <sheetView workbookViewId="0"/>
  </sheetViews>
  <sheetFormatPr defaultRowHeight="15" x14ac:dyDescent="0.25"/>
  <cols>
    <col min="1" max="1" width="22.7109375" bestFit="1" customWidth="1"/>
    <col min="2" max="2" width="13.7109375" bestFit="1" customWidth="1"/>
    <col min="3" max="3" width="13.42578125" bestFit="1" customWidth="1"/>
    <col min="4" max="4" width="15.85546875" bestFit="1" customWidth="1"/>
    <col min="5" max="5" width="16.140625" bestFit="1" customWidth="1"/>
  </cols>
  <sheetData>
    <row r="1" spans="1:5" x14ac:dyDescent="0.25">
      <c r="A1" t="s">
        <v>24</v>
      </c>
      <c r="B1" t="s">
        <v>12</v>
      </c>
      <c r="C1" t="s">
        <v>55</v>
      </c>
      <c r="D1" t="s">
        <v>49</v>
      </c>
      <c r="E1" t="s">
        <v>50</v>
      </c>
    </row>
    <row r="2" spans="1:5" x14ac:dyDescent="0.25">
      <c r="A2" t="s">
        <v>25</v>
      </c>
      <c r="B2" t="s">
        <v>56</v>
      </c>
      <c r="C2" t="s">
        <v>57</v>
      </c>
      <c r="D2" s="1">
        <v>43186.93173611111</v>
      </c>
      <c r="E2" s="1">
        <v>43320.773692129631</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23F31-C4FA-42C1-8FD8-435D582C76B8}">
  <dimension ref="A1:G2"/>
  <sheetViews>
    <sheetView workbookViewId="0"/>
  </sheetViews>
  <sheetFormatPr defaultRowHeight="15" x14ac:dyDescent="0.25"/>
  <cols>
    <col min="1" max="1" width="16.7109375" bestFit="1" customWidth="1"/>
    <col min="2" max="2" width="16.28515625" bestFit="1" customWidth="1"/>
    <col min="3" max="3" width="16.42578125" bestFit="1" customWidth="1"/>
    <col min="4" max="4" width="12.42578125" bestFit="1" customWidth="1"/>
    <col min="5" max="5" width="40.7109375" bestFit="1" customWidth="1"/>
    <col min="6" max="6" width="15.85546875" bestFit="1" customWidth="1"/>
    <col min="7" max="7" width="16.140625" bestFit="1" customWidth="1"/>
  </cols>
  <sheetData>
    <row r="1" spans="1:7" x14ac:dyDescent="0.25">
      <c r="A1" t="s">
        <v>44</v>
      </c>
      <c r="B1" t="s">
        <v>45</v>
      </c>
      <c r="C1" t="s">
        <v>46</v>
      </c>
      <c r="D1" t="s">
        <v>47</v>
      </c>
      <c r="E1" t="s">
        <v>48</v>
      </c>
      <c r="F1" t="s">
        <v>49</v>
      </c>
      <c r="G1" t="s">
        <v>50</v>
      </c>
    </row>
    <row r="2" spans="1:7" x14ac:dyDescent="0.25">
      <c r="A2" t="s">
        <v>13</v>
      </c>
      <c r="B2" t="s">
        <v>51</v>
      </c>
      <c r="C2" t="s">
        <v>52</v>
      </c>
      <c r="D2" t="s">
        <v>53</v>
      </c>
      <c r="E2" t="s">
        <v>54</v>
      </c>
      <c r="F2" s="1">
        <v>43300.573310185187</v>
      </c>
      <c r="G2" s="1">
        <v>43300.582442129627</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512CD-0FEC-4229-8D14-EB84938272F2}">
  <dimension ref="A1:B9"/>
  <sheetViews>
    <sheetView workbookViewId="0"/>
  </sheetViews>
  <sheetFormatPr defaultRowHeight="15" x14ac:dyDescent="0.25"/>
  <cols>
    <col min="1" max="1" width="17.5703125" bestFit="1" customWidth="1"/>
    <col min="2" max="2" width="41.28515625" bestFit="1" customWidth="1"/>
  </cols>
  <sheetData>
    <row r="1" spans="1:2" x14ac:dyDescent="0.25">
      <c r="A1" t="s">
        <v>0</v>
      </c>
      <c r="B1" t="s">
        <v>1</v>
      </c>
    </row>
    <row r="2" spans="1:2" x14ac:dyDescent="0.25">
      <c r="A2" t="s">
        <v>12</v>
      </c>
      <c r="B2" t="s">
        <v>13</v>
      </c>
    </row>
    <row r="3" spans="1:2" x14ac:dyDescent="0.25">
      <c r="A3" t="s">
        <v>35</v>
      </c>
      <c r="B3" t="s">
        <v>36</v>
      </c>
    </row>
    <row r="4" spans="1:2" x14ac:dyDescent="0.25">
      <c r="A4" t="s">
        <v>14</v>
      </c>
      <c r="B4" t="s">
        <v>37</v>
      </c>
    </row>
    <row r="5" spans="1:2" x14ac:dyDescent="0.25">
      <c r="A5" t="s">
        <v>38</v>
      </c>
      <c r="B5" t="s">
        <v>39</v>
      </c>
    </row>
    <row r="6" spans="1:2" x14ac:dyDescent="0.25">
      <c r="A6" t="s">
        <v>40</v>
      </c>
      <c r="B6" t="s">
        <v>17</v>
      </c>
    </row>
    <row r="7" spans="1:2" x14ac:dyDescent="0.25">
      <c r="A7" t="s">
        <v>41</v>
      </c>
      <c r="B7" s="1">
        <v>43175.722893518519</v>
      </c>
    </row>
    <row r="8" spans="1:2" x14ac:dyDescent="0.25">
      <c r="A8" t="s">
        <v>42</v>
      </c>
      <c r="B8">
        <v>1600</v>
      </c>
    </row>
    <row r="9" spans="1:2" x14ac:dyDescent="0.25">
      <c r="A9" t="s">
        <v>43</v>
      </c>
      <c r="B9">
        <v>1073740223</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5B21C-D66A-4142-83BD-6C38E969D119}">
  <dimension ref="A1:B17"/>
  <sheetViews>
    <sheetView workbookViewId="0"/>
  </sheetViews>
  <sheetFormatPr defaultRowHeight="15" x14ac:dyDescent="0.25"/>
  <cols>
    <col min="1" max="1" width="43.42578125" bestFit="1" customWidth="1"/>
    <col min="2" max="2" width="102.85546875" bestFit="1" customWidth="1"/>
  </cols>
  <sheetData>
    <row r="1" spans="1:2" x14ac:dyDescent="0.25">
      <c r="A1" t="s">
        <v>0</v>
      </c>
      <c r="B1" t="s">
        <v>1</v>
      </c>
    </row>
    <row r="2" spans="1:2" x14ac:dyDescent="0.25">
      <c r="A2" t="s">
        <v>12</v>
      </c>
      <c r="B2" t="s">
        <v>13</v>
      </c>
    </row>
    <row r="3" spans="1:2" x14ac:dyDescent="0.25">
      <c r="A3" t="s">
        <v>14</v>
      </c>
      <c r="B3" t="s">
        <v>15</v>
      </c>
    </row>
    <row r="4" spans="1:2" x14ac:dyDescent="0.25">
      <c r="A4" t="s">
        <v>16</v>
      </c>
      <c r="B4" t="s">
        <v>17</v>
      </c>
    </row>
    <row r="5" spans="1:2" x14ac:dyDescent="0.25">
      <c r="A5" t="s">
        <v>18</v>
      </c>
      <c r="B5" t="s">
        <v>17</v>
      </c>
    </row>
    <row r="6" spans="1:2" x14ac:dyDescent="0.25">
      <c r="A6" t="s">
        <v>19</v>
      </c>
      <c r="B6" t="s">
        <v>13</v>
      </c>
    </row>
    <row r="7" spans="1:2" x14ac:dyDescent="0.25">
      <c r="A7" t="s">
        <v>20</v>
      </c>
      <c r="B7">
        <v>1</v>
      </c>
    </row>
    <row r="8" spans="1:2" x14ac:dyDescent="0.25">
      <c r="A8" t="s">
        <v>21</v>
      </c>
      <c r="B8">
        <v>1</v>
      </c>
    </row>
    <row r="9" spans="1:2" x14ac:dyDescent="0.25">
      <c r="A9" t="s">
        <v>22</v>
      </c>
      <c r="B9">
        <v>1</v>
      </c>
    </row>
    <row r="10" spans="1:2" x14ac:dyDescent="0.25">
      <c r="A10" t="s">
        <v>23</v>
      </c>
      <c r="B10" t="s">
        <v>13</v>
      </c>
    </row>
    <row r="11" spans="1:2" x14ac:dyDescent="0.25">
      <c r="A11" t="s">
        <v>24</v>
      </c>
      <c r="B11" t="s">
        <v>25</v>
      </c>
    </row>
    <row r="12" spans="1:2" x14ac:dyDescent="0.25">
      <c r="A12" t="s">
        <v>26</v>
      </c>
      <c r="B12" t="s">
        <v>17</v>
      </c>
    </row>
    <row r="13" spans="1:2" x14ac:dyDescent="0.25">
      <c r="A13" t="s">
        <v>27</v>
      </c>
      <c r="B13">
        <v>180</v>
      </c>
    </row>
    <row r="14" spans="1:2" x14ac:dyDescent="0.25">
      <c r="A14" t="s">
        <v>28</v>
      </c>
      <c r="B14" t="s">
        <v>29</v>
      </c>
    </row>
    <row r="15" spans="1:2" x14ac:dyDescent="0.25">
      <c r="A15" t="s">
        <v>30</v>
      </c>
      <c r="B15" t="s">
        <v>31</v>
      </c>
    </row>
    <row r="16" spans="1:2" x14ac:dyDescent="0.25">
      <c r="A16" t="s">
        <v>30</v>
      </c>
      <c r="B16" t="s">
        <v>32</v>
      </c>
    </row>
    <row r="17" spans="1:2" x14ac:dyDescent="0.25">
      <c r="A17" t="s">
        <v>33</v>
      </c>
      <c r="B17" t="s">
        <v>34</v>
      </c>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FA8B3-EB39-424A-8392-11BB3DBF8F05}">
  <dimension ref="A1:B7"/>
  <sheetViews>
    <sheetView workbookViewId="0"/>
  </sheetViews>
  <sheetFormatPr defaultRowHeight="15" x14ac:dyDescent="0.25"/>
  <cols>
    <col min="1" max="1" width="21" bestFit="1" customWidth="1"/>
    <col min="2" max="2" width="38.42578125" bestFit="1" customWidth="1"/>
  </cols>
  <sheetData>
    <row r="1" spans="1:2" x14ac:dyDescent="0.25">
      <c r="A1" t="s">
        <v>0</v>
      </c>
      <c r="B1" t="s">
        <v>1</v>
      </c>
    </row>
    <row r="2" spans="1:2" x14ac:dyDescent="0.25">
      <c r="A2" t="s">
        <v>2</v>
      </c>
      <c r="B2" s="1">
        <v>43340.941400462965</v>
      </c>
    </row>
    <row r="3" spans="1:2" x14ac:dyDescent="0.25">
      <c r="A3" t="s">
        <v>3</v>
      </c>
      <c r="B3" s="2" t="s">
        <v>11</v>
      </c>
    </row>
    <row r="4" spans="1:2" x14ac:dyDescent="0.25">
      <c r="A4" t="s">
        <v>4</v>
      </c>
      <c r="B4" t="s">
        <v>5</v>
      </c>
    </row>
    <row r="5" spans="1:2" x14ac:dyDescent="0.25">
      <c r="A5" t="s">
        <v>6</v>
      </c>
      <c r="B5" t="s">
        <v>7</v>
      </c>
    </row>
    <row r="6" spans="1:2" x14ac:dyDescent="0.25">
      <c r="A6" t="s">
        <v>8</v>
      </c>
      <c r="B6" t="s">
        <v>9</v>
      </c>
    </row>
    <row r="7" spans="1:2" x14ac:dyDescent="0.25">
      <c r="A7" t="s">
        <v>10</v>
      </c>
      <c r="B7">
        <v>0.17</v>
      </c>
    </row>
  </sheetData>
  <hyperlinks>
    <hyperlink ref="B3" r:id="rId1" xr:uid="{51476173-BF8C-4579-8D73-5E7D98444BE8}"/>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7E9A0-F4C7-4852-A836-118E21546414}">
  <dimension ref="A1:L9"/>
  <sheetViews>
    <sheetView showGridLines="0" workbookViewId="0">
      <selection activeCell="F1" sqref="F1:L1"/>
    </sheetView>
  </sheetViews>
  <sheetFormatPr defaultRowHeight="15" x14ac:dyDescent="0.25"/>
  <cols>
    <col min="1" max="1" width="9.140625" bestFit="1" customWidth="1"/>
    <col min="2" max="2" width="6.28515625" bestFit="1" customWidth="1"/>
    <col min="3" max="3" width="11" bestFit="1" customWidth="1"/>
    <col min="6" max="6" width="24.42578125" bestFit="1" customWidth="1"/>
    <col min="7" max="7" width="14" bestFit="1" customWidth="1"/>
    <col min="8" max="8" width="18.85546875" bestFit="1" customWidth="1"/>
    <col min="9" max="9" width="14.5703125" bestFit="1" customWidth="1"/>
    <col min="10" max="10" width="19.42578125" bestFit="1" customWidth="1"/>
    <col min="11" max="11" width="11.140625" bestFit="1" customWidth="1"/>
    <col min="12" max="12" width="16" bestFit="1" customWidth="1"/>
  </cols>
  <sheetData>
    <row r="1" spans="1:12" ht="17.25" x14ac:dyDescent="0.3">
      <c r="A1" s="10" t="s">
        <v>1009</v>
      </c>
      <c r="B1" s="11"/>
      <c r="C1" s="11"/>
      <c r="F1" s="10" t="s">
        <v>1012</v>
      </c>
      <c r="G1" s="11"/>
      <c r="H1" s="11"/>
      <c r="I1" s="11"/>
      <c r="J1" s="11"/>
      <c r="K1" s="11"/>
      <c r="L1" s="11"/>
    </row>
    <row r="2" spans="1:12" x14ac:dyDescent="0.25">
      <c r="A2" s="13" t="s">
        <v>413</v>
      </c>
      <c r="B2" s="14" t="s">
        <v>1005</v>
      </c>
      <c r="C2" s="14" t="s">
        <v>1010</v>
      </c>
      <c r="F2" s="14" t="s">
        <v>0</v>
      </c>
      <c r="G2" s="14" t="s">
        <v>1013</v>
      </c>
      <c r="H2" s="14" t="s">
        <v>1014</v>
      </c>
      <c r="I2" s="14" t="s">
        <v>1015</v>
      </c>
      <c r="J2" s="14" t="s">
        <v>1016</v>
      </c>
      <c r="K2" s="14" t="s">
        <v>1017</v>
      </c>
      <c r="L2" s="14" t="s">
        <v>1018</v>
      </c>
    </row>
    <row r="3" spans="1:12" x14ac:dyDescent="0.25">
      <c r="A3" s="6" t="s">
        <v>29</v>
      </c>
      <c r="B3" s="7">
        <v>7</v>
      </c>
      <c r="C3" s="12">
        <v>1</v>
      </c>
      <c r="F3" t="s">
        <v>408</v>
      </c>
      <c r="G3">
        <f>COUNTIFS(Computers!C:C,"TRUE",Computers!J:J,"Unconstrained")</f>
        <v>1</v>
      </c>
      <c r="H3" s="12">
        <f>IFERROR(G3/VLOOKUP("Enabled",A3:B6,2,FALSE),0)</f>
        <v>0.14285714285714285</v>
      </c>
      <c r="I3">
        <f>COUNTIFS(Computers!C:C,"FALSE",Computers!J:J,"Unconstrained")</f>
        <v>0</v>
      </c>
      <c r="J3" s="12">
        <f>IFERROR(I3/VLOOKUP("Disabled",A3:B6,2,FALSE),0)</f>
        <v>0</v>
      </c>
      <c r="K3">
        <f>COUNTIF(Computers!J:J,"Unconstrained")</f>
        <v>1</v>
      </c>
      <c r="L3" s="12">
        <f>IFERROR(K3/VLOOKUP("Total",A3:B6,2,FALSE),0)</f>
        <v>0.14285714285714285</v>
      </c>
    </row>
    <row r="4" spans="1:12" x14ac:dyDescent="0.25">
      <c r="A4" s="6" t="s">
        <v>1011</v>
      </c>
      <c r="B4" s="7">
        <v>7</v>
      </c>
      <c r="C4" s="12">
        <v>1</v>
      </c>
      <c r="F4" t="s">
        <v>1019</v>
      </c>
      <c r="G4">
        <f>COUNTIFS(Computers!C:C,"TRUE",Computers!J:J,"Constrained")</f>
        <v>2</v>
      </c>
      <c r="H4" s="12">
        <f>IFERROR(G4/VLOOKUP("Enabled",A3:B6,2,FALSE),0)</f>
        <v>0.2857142857142857</v>
      </c>
      <c r="I4">
        <f>COUNTIFS(Computers!C:C,"FALSE",Computers!J:J,"Constrained")</f>
        <v>0</v>
      </c>
      <c r="J4" s="12">
        <f>IFERROR(I4/VLOOKUP("Disabled",A3:B6,2,FALSE),0)</f>
        <v>0</v>
      </c>
      <c r="K4">
        <f>COUNTIF(Computers!J:J,"Constrained")</f>
        <v>2</v>
      </c>
      <c r="L4" s="12">
        <f>IFERROR(K4/VLOOKUP("Total",A3:B6,2,FALSE),0)</f>
        <v>0.2857142857142857</v>
      </c>
    </row>
    <row r="5" spans="1:12" x14ac:dyDescent="0.25">
      <c r="F5" t="str">
        <f>Computers!P1</f>
        <v>SIDHistory</v>
      </c>
      <c r="G5">
        <f>COUNTIFS(Computers!C:C,"TRUE",Computers!P:P,"*")</f>
        <v>1</v>
      </c>
      <c r="H5" s="12">
        <f>IFERROR(G5/VLOOKUP("Enabled",A3:B6,2,FALSE),0)</f>
        <v>0.14285714285714285</v>
      </c>
      <c r="I5">
        <f>COUNTIFS(Computers!C:C,"FALSE",Computers!P:P,"*")</f>
        <v>0</v>
      </c>
      <c r="J5" s="12">
        <f>IFERROR(I5/VLOOKUP("Disabled",A3:B6,2,FALSE),0)</f>
        <v>0</v>
      </c>
      <c r="K5">
        <f>COUNTIF(Computers!P:P,"*")-1</f>
        <v>1</v>
      </c>
      <c r="L5" s="12">
        <f>IFERROR(K5/VLOOKUP("Total",A3:B6,2,FALSE),0)</f>
        <v>0.14285714285714285</v>
      </c>
    </row>
    <row r="6" spans="1:12" x14ac:dyDescent="0.25">
      <c r="F6" t="str">
        <f>Computers!H1</f>
        <v>Dormant (&gt; 90 days)</v>
      </c>
      <c r="G6">
        <f>COUNTIFS(Computers!C:C,"TRUE",Computers!H:H,"TRUE")</f>
        <v>3</v>
      </c>
      <c r="H6" s="12">
        <f>IFERROR(G6/VLOOKUP("Enabled",A3:B6,2,FALSE),0)</f>
        <v>0.42857142857142855</v>
      </c>
      <c r="I6">
        <f>COUNTIFS(Computers!C:C,"FALSE",Computers!H:H,"TRUE")</f>
        <v>0</v>
      </c>
      <c r="J6" s="12">
        <f>IFERROR(I6/VLOOKUP("Disabled",A3:B6,2,FALSE),0)</f>
        <v>0</v>
      </c>
      <c r="K6">
        <f>COUNTIF(Computers!H:H,"TRUE")</f>
        <v>3</v>
      </c>
      <c r="L6" s="12">
        <f>IFERROR(K6/VLOOKUP("Total",A3:B6,2,FALSE),0)</f>
        <v>0.42857142857142855</v>
      </c>
    </row>
    <row r="7" spans="1:12" x14ac:dyDescent="0.25">
      <c r="F7" t="str">
        <f>Computers!I1</f>
        <v>Password Age (&gt; 30 days)</v>
      </c>
      <c r="G7">
        <f>COUNTIFS(Computers!C:C,"TRUE",Computers!I:I,"TRUE")</f>
        <v>4</v>
      </c>
      <c r="H7" s="12">
        <f>IFERROR(G7/VLOOKUP("Enabled",A3:B6,2,FALSE),0)</f>
        <v>0.5714285714285714</v>
      </c>
      <c r="I7">
        <f>COUNTIFS(Computers!C:C,"FALSE",Computers!I:I,"TRUE")</f>
        <v>0</v>
      </c>
      <c r="J7" s="12">
        <f>IFERROR(I7/VLOOKUP("Disabled",A3:B6,2,FALSE),0)</f>
        <v>0</v>
      </c>
      <c r="K7">
        <f>COUNTIF(Computers!I:I,"TRUE")</f>
        <v>4</v>
      </c>
      <c r="L7" s="12">
        <f>IFERROR(K7/VLOOKUP("Total",A3:B6,2,FALSE),0)</f>
        <v>0.5714285714285714</v>
      </c>
    </row>
    <row r="9" spans="1:12" x14ac:dyDescent="0.25">
      <c r="A9" s="8" t="s">
        <v>1006</v>
      </c>
      <c r="F9" s="2" t="s">
        <v>1006</v>
      </c>
    </row>
  </sheetData>
  <mergeCells count="2">
    <mergeCell ref="A1:C1"/>
    <mergeCell ref="F1:L1"/>
  </mergeCells>
  <hyperlinks>
    <hyperlink ref="A9" location="Computers!A1" display="Raw Data" xr:uid="{FCC8F64F-E842-4F06-B39F-CCF47650C73B}"/>
    <hyperlink ref="F9" location="Computers!A1" display="Raw Data" xr:uid="{EBBAD582-16E2-4570-97FF-54BAA90A9076}"/>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58190-6965-433E-873B-F155139519B2}">
  <dimension ref="A1:D16"/>
  <sheetViews>
    <sheetView showGridLines="0" workbookViewId="0"/>
  </sheetViews>
  <sheetFormatPr defaultRowHeight="15" x14ac:dyDescent="0.25"/>
  <cols>
    <col min="1" max="1" width="28.28515625" bestFit="1" customWidth="1"/>
    <col min="2" max="2" width="21" bestFit="1" customWidth="1"/>
    <col min="5" max="5" width="12.140625" bestFit="1" customWidth="1"/>
    <col min="6" max="6" width="17.42578125" bestFit="1" customWidth="1"/>
  </cols>
  <sheetData>
    <row r="1" spans="1:4" x14ac:dyDescent="0.25">
      <c r="A1" s="5" t="s">
        <v>872</v>
      </c>
      <c r="B1" s="4" t="s">
        <v>583</v>
      </c>
      <c r="D1" s="8" t="s">
        <v>1006</v>
      </c>
    </row>
    <row r="3" spans="1:4" x14ac:dyDescent="0.25">
      <c r="A3" s="4" t="s">
        <v>869</v>
      </c>
      <c r="B3" t="s">
        <v>1008</v>
      </c>
    </row>
    <row r="4" spans="1:4" x14ac:dyDescent="0.25">
      <c r="A4" s="6" t="s">
        <v>593</v>
      </c>
      <c r="B4" s="7">
        <v>4</v>
      </c>
    </row>
    <row r="5" spans="1:4" x14ac:dyDescent="0.25">
      <c r="A5" s="6" t="s">
        <v>725</v>
      </c>
      <c r="B5" s="7">
        <v>2</v>
      </c>
    </row>
    <row r="6" spans="1:4" x14ac:dyDescent="0.25">
      <c r="A6" s="6" t="s">
        <v>730</v>
      </c>
      <c r="B6" s="7">
        <v>2</v>
      </c>
    </row>
    <row r="7" spans="1:4" x14ac:dyDescent="0.25">
      <c r="A7" s="6" t="s">
        <v>614</v>
      </c>
      <c r="B7" s="7">
        <v>2</v>
      </c>
    </row>
    <row r="8" spans="1:4" x14ac:dyDescent="0.25">
      <c r="A8" s="6" t="s">
        <v>719</v>
      </c>
      <c r="B8" s="7">
        <v>2</v>
      </c>
    </row>
    <row r="9" spans="1:4" x14ac:dyDescent="0.25">
      <c r="A9" s="6" t="s">
        <v>775</v>
      </c>
      <c r="B9" s="7">
        <v>1</v>
      </c>
    </row>
    <row r="10" spans="1:4" x14ac:dyDescent="0.25">
      <c r="A10" s="6" t="s">
        <v>825</v>
      </c>
      <c r="B10" s="7">
        <v>1</v>
      </c>
    </row>
    <row r="11" spans="1:4" x14ac:dyDescent="0.25">
      <c r="A11" s="6" t="s">
        <v>760</v>
      </c>
      <c r="B11" s="7">
        <v>1</v>
      </c>
    </row>
    <row r="12" spans="1:4" x14ac:dyDescent="0.25">
      <c r="A12" s="6" t="s">
        <v>609</v>
      </c>
      <c r="B12" s="7">
        <v>1</v>
      </c>
    </row>
    <row r="13" spans="1:4" x14ac:dyDescent="0.25">
      <c r="A13" s="6" t="s">
        <v>830</v>
      </c>
      <c r="B13" s="7">
        <v>1</v>
      </c>
    </row>
    <row r="14" spans="1:4" x14ac:dyDescent="0.25">
      <c r="A14" s="6" t="s">
        <v>765</v>
      </c>
      <c r="B14" s="7">
        <v>1</v>
      </c>
    </row>
    <row r="15" spans="1:4" x14ac:dyDescent="0.25">
      <c r="A15" s="6" t="s">
        <v>735</v>
      </c>
      <c r="B15" s="7">
        <v>1</v>
      </c>
    </row>
    <row r="16" spans="1:4" x14ac:dyDescent="0.25">
      <c r="A16" s="6" t="s">
        <v>1004</v>
      </c>
      <c r="B16" s="7">
        <v>19</v>
      </c>
    </row>
  </sheetData>
  <hyperlinks>
    <hyperlink ref="D1" location="'Group Members'!A1" display="Raw Data" xr:uid="{909A5E89-49AC-4FAB-966E-3C20AFD2303A}"/>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F979C-3245-4C2D-8FA1-E424B9017C1F}">
  <dimension ref="A1:D12"/>
  <sheetViews>
    <sheetView showGridLines="0" workbookViewId="0"/>
  </sheetViews>
  <sheetFormatPr defaultRowHeight="15" x14ac:dyDescent="0.25"/>
  <cols>
    <col min="1" max="1" width="42.5703125" bestFit="1" customWidth="1"/>
    <col min="2" max="2" width="6.28515625" bestFit="1" customWidth="1"/>
  </cols>
  <sheetData>
    <row r="1" spans="1:4" x14ac:dyDescent="0.25">
      <c r="A1" s="5" t="s">
        <v>1007</v>
      </c>
      <c r="B1" t="s">
        <v>1005</v>
      </c>
      <c r="D1" s="8" t="s">
        <v>1006</v>
      </c>
    </row>
    <row r="2" spans="1:4" x14ac:dyDescent="0.25">
      <c r="A2" s="6" t="s">
        <v>347</v>
      </c>
      <c r="B2" s="7">
        <v>7</v>
      </c>
    </row>
    <row r="3" spans="1:4" x14ac:dyDescent="0.25">
      <c r="A3" s="6" t="s">
        <v>351</v>
      </c>
      <c r="B3" s="7">
        <v>7</v>
      </c>
    </row>
    <row r="4" spans="1:4" x14ac:dyDescent="0.25">
      <c r="A4" s="6" t="s">
        <v>364</v>
      </c>
      <c r="B4" s="7">
        <v>1</v>
      </c>
    </row>
    <row r="5" spans="1:4" x14ac:dyDescent="0.25">
      <c r="A5" s="6" t="s">
        <v>349</v>
      </c>
      <c r="B5" s="7">
        <v>1</v>
      </c>
    </row>
    <row r="6" spans="1:4" x14ac:dyDescent="0.25">
      <c r="A6" s="6" t="s">
        <v>345</v>
      </c>
      <c r="B6" s="7">
        <v>1</v>
      </c>
    </row>
    <row r="7" spans="1:4" x14ac:dyDescent="0.25">
      <c r="A7" s="6" t="s">
        <v>346</v>
      </c>
      <c r="B7" s="7">
        <v>1</v>
      </c>
    </row>
    <row r="8" spans="1:4" x14ac:dyDescent="0.25">
      <c r="A8" s="6" t="s">
        <v>355</v>
      </c>
      <c r="B8" s="7">
        <v>1</v>
      </c>
    </row>
    <row r="9" spans="1:4" x14ac:dyDescent="0.25">
      <c r="A9" s="6" t="s">
        <v>342</v>
      </c>
      <c r="B9" s="7">
        <v>1</v>
      </c>
    </row>
    <row r="10" spans="1:4" x14ac:dyDescent="0.25">
      <c r="A10" s="6" t="s">
        <v>353</v>
      </c>
      <c r="B10" s="7">
        <v>1</v>
      </c>
    </row>
    <row r="11" spans="1:4" x14ac:dyDescent="0.25">
      <c r="A11" s="6" t="s">
        <v>343</v>
      </c>
      <c r="B11" s="7">
        <v>1</v>
      </c>
    </row>
    <row r="12" spans="1:4" x14ac:dyDescent="0.25">
      <c r="A12" s="6" t="s">
        <v>1004</v>
      </c>
      <c r="B12" s="7">
        <v>22</v>
      </c>
    </row>
  </sheetData>
  <hyperlinks>
    <hyperlink ref="D1" location="'Computer SPNs'!A1" display="Raw Data" xr:uid="{BC483198-E747-48AC-8B24-BAE8708519F3}"/>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5AE1B-9B09-4AEE-AEBF-632B475D97ED}">
  <dimension ref="A1:D8"/>
  <sheetViews>
    <sheetView showGridLines="0" workbookViewId="0"/>
  </sheetViews>
  <sheetFormatPr defaultRowHeight="15" x14ac:dyDescent="0.25"/>
  <cols>
    <col min="1" max="1" width="52" bestFit="1" customWidth="1"/>
    <col min="2" max="2" width="6.28515625" bestFit="1" customWidth="1"/>
  </cols>
  <sheetData>
    <row r="1" spans="1:4" x14ac:dyDescent="0.25">
      <c r="A1" s="5" t="s">
        <v>74</v>
      </c>
      <c r="B1" t="s">
        <v>1005</v>
      </c>
      <c r="D1" s="8" t="s">
        <v>1006</v>
      </c>
    </row>
    <row r="2" spans="1:4" x14ac:dyDescent="0.25">
      <c r="A2" s="6" t="s">
        <v>383</v>
      </c>
      <c r="B2" s="7">
        <v>2</v>
      </c>
    </row>
    <row r="3" spans="1:4" x14ac:dyDescent="0.25">
      <c r="A3" s="6" t="s">
        <v>91</v>
      </c>
      <c r="B3" s="7">
        <v>1</v>
      </c>
    </row>
    <row r="4" spans="1:4" x14ac:dyDescent="0.25">
      <c r="A4" s="6" t="s">
        <v>404</v>
      </c>
      <c r="B4" s="7">
        <v>1</v>
      </c>
    </row>
    <row r="5" spans="1:4" x14ac:dyDescent="0.25">
      <c r="A5" s="6" t="s">
        <v>409</v>
      </c>
      <c r="B5" s="7">
        <v>1</v>
      </c>
    </row>
    <row r="6" spans="1:4" x14ac:dyDescent="0.25">
      <c r="A6" s="6" t="s">
        <v>397</v>
      </c>
      <c r="B6" s="7">
        <v>1</v>
      </c>
    </row>
    <row r="7" spans="1:4" x14ac:dyDescent="0.25">
      <c r="A7" s="6" t="s">
        <v>390</v>
      </c>
      <c r="B7" s="7">
        <v>1</v>
      </c>
    </row>
    <row r="8" spans="1:4" x14ac:dyDescent="0.25">
      <c r="A8" s="6" t="s">
        <v>1004</v>
      </c>
      <c r="B8" s="7">
        <v>7</v>
      </c>
    </row>
  </sheetData>
  <hyperlinks>
    <hyperlink ref="D1" location="Computers!A1" display="Raw Data" xr:uid="{C07B051B-A4E2-46B8-AF31-81482BA8E7B2}"/>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BE494-8B79-4F13-955B-A371CBFF9A2C}">
  <dimension ref="A1:AQ20"/>
  <sheetViews>
    <sheetView workbookViewId="0">
      <pane xSplit="1" ySplit="1" topLeftCell="B2" activePane="bottomRight" state="frozenSplit"/>
      <selection pane="topRight" activeCell="B1" sqref="B1"/>
      <selection pane="bottomLeft" activeCell="A2" sqref="A2"/>
      <selection pane="bottomRight" sqref="A1:AQ20"/>
    </sheetView>
  </sheetViews>
  <sheetFormatPr defaultRowHeight="15" x14ac:dyDescent="0.25"/>
  <cols>
    <col min="1" max="2" width="14.85546875" bestFit="1" customWidth="1"/>
    <col min="3" max="3" width="10.42578125" bestFit="1" customWidth="1"/>
    <col min="4" max="4" width="32.28515625" bestFit="1" customWidth="1"/>
    <col min="5" max="5" width="25.85546875" bestFit="1" customWidth="1"/>
    <col min="6" max="6" width="24.85546875" bestFit="1" customWidth="1"/>
    <col min="7" max="7" width="32.140625" bestFit="1" customWidth="1"/>
    <col min="8" max="8" width="26.85546875" bestFit="1" customWidth="1"/>
    <col min="9" max="9" width="22.7109375" bestFit="1" customWidth="1"/>
    <col min="10" max="10" width="19.85546875" bestFit="1" customWidth="1"/>
    <col min="11" max="11" width="15" bestFit="1" customWidth="1"/>
    <col min="12" max="13" width="21.42578125" bestFit="1" customWidth="1"/>
    <col min="14" max="14" width="27.42578125" bestFit="1" customWidth="1"/>
    <col min="15" max="15" width="17.7109375" bestFit="1" customWidth="1"/>
    <col min="16" max="16" width="18.42578125" bestFit="1" customWidth="1"/>
    <col min="17" max="17" width="21.7109375" bestFit="1" customWidth="1"/>
    <col min="18" max="18" width="21" bestFit="1" customWidth="1"/>
    <col min="19" max="19" width="25.7109375" bestFit="1" customWidth="1"/>
    <col min="20" max="20" width="21" bestFit="1" customWidth="1"/>
    <col min="21" max="21" width="19" bestFit="1" customWidth="1"/>
    <col min="22" max="22" width="24.42578125" bestFit="1" customWidth="1"/>
    <col min="23" max="23" width="17.85546875" bestFit="1" customWidth="1"/>
    <col min="24" max="24" width="21.140625" bestFit="1" customWidth="1"/>
    <col min="25" max="25" width="21" bestFit="1" customWidth="1"/>
    <col min="26" max="26" width="21.140625" bestFit="1" customWidth="1"/>
    <col min="27" max="27" width="14.42578125" bestFit="1" customWidth="1"/>
    <col min="28" max="28" width="18.140625" bestFit="1" customWidth="1"/>
    <col min="29" max="29" width="46.28515625" bestFit="1" customWidth="1"/>
    <col min="30" max="30" width="45.140625" bestFit="1" customWidth="1"/>
    <col min="31" max="31" width="52.85546875" bestFit="1" customWidth="1"/>
    <col min="32" max="32" width="17.140625" bestFit="1" customWidth="1"/>
    <col min="33" max="33" width="18.5703125" bestFit="1" customWidth="1"/>
    <col min="34" max="34" width="24.85546875" bestFit="1" customWidth="1"/>
    <col min="35" max="35" width="26.140625" bestFit="1" customWidth="1"/>
    <col min="36" max="36" width="22.28515625" bestFit="1" customWidth="1"/>
    <col min="37" max="37" width="22" bestFit="1" customWidth="1"/>
    <col min="38" max="38" width="26.42578125" bestFit="1" customWidth="1"/>
    <col min="39" max="39" width="12.28515625" bestFit="1" customWidth="1"/>
    <col min="40" max="40" width="15.85546875" bestFit="1" customWidth="1"/>
    <col min="41" max="41" width="16.140625" bestFit="1" customWidth="1"/>
    <col min="42" max="42" width="45" bestFit="1" customWidth="1"/>
    <col min="43" max="43" width="31" bestFit="1" customWidth="1"/>
  </cols>
  <sheetData>
    <row r="1" spans="1:43" x14ac:dyDescent="0.25">
      <c r="A1" t="s">
        <v>374</v>
      </c>
      <c r="B1" t="s">
        <v>12</v>
      </c>
      <c r="C1" s="4" t="s">
        <v>29</v>
      </c>
      <c r="D1" t="s">
        <v>888</v>
      </c>
      <c r="E1" t="s">
        <v>889</v>
      </c>
      <c r="F1" t="s">
        <v>890</v>
      </c>
      <c r="G1" t="s">
        <v>891</v>
      </c>
      <c r="H1" t="s">
        <v>892</v>
      </c>
      <c r="I1" t="s">
        <v>893</v>
      </c>
      <c r="J1" t="s">
        <v>894</v>
      </c>
      <c r="K1" t="s">
        <v>895</v>
      </c>
      <c r="L1" t="s">
        <v>896</v>
      </c>
      <c r="M1" t="s">
        <v>897</v>
      </c>
      <c r="N1" t="s">
        <v>898</v>
      </c>
      <c r="O1" t="s">
        <v>899</v>
      </c>
      <c r="P1" t="s">
        <v>367</v>
      </c>
      <c r="Q1" t="s">
        <v>368</v>
      </c>
      <c r="R1" t="s">
        <v>369</v>
      </c>
      <c r="S1" t="s">
        <v>900</v>
      </c>
      <c r="T1" t="s">
        <v>901</v>
      </c>
      <c r="U1" t="s">
        <v>902</v>
      </c>
      <c r="V1" t="s">
        <v>903</v>
      </c>
      <c r="W1" t="s">
        <v>371</v>
      </c>
      <c r="X1" t="s">
        <v>372</v>
      </c>
      <c r="Y1" t="s">
        <v>373</v>
      </c>
      <c r="Z1" t="s">
        <v>904</v>
      </c>
      <c r="AA1" t="s">
        <v>588</v>
      </c>
      <c r="AB1" t="s">
        <v>905</v>
      </c>
      <c r="AC1" t="s">
        <v>376</v>
      </c>
      <c r="AD1" t="s">
        <v>377</v>
      </c>
      <c r="AE1" t="s">
        <v>55</v>
      </c>
      <c r="AF1" t="s">
        <v>378</v>
      </c>
      <c r="AG1" t="s">
        <v>379</v>
      </c>
      <c r="AH1" t="s">
        <v>906</v>
      </c>
      <c r="AI1" t="s">
        <v>907</v>
      </c>
      <c r="AJ1" t="s">
        <v>908</v>
      </c>
      <c r="AK1" t="s">
        <v>909</v>
      </c>
      <c r="AL1" t="s">
        <v>910</v>
      </c>
      <c r="AM1" t="s">
        <v>911</v>
      </c>
      <c r="AN1" t="s">
        <v>49</v>
      </c>
      <c r="AO1" t="s">
        <v>50</v>
      </c>
      <c r="AP1" t="s">
        <v>93</v>
      </c>
      <c r="AQ1" t="s">
        <v>592</v>
      </c>
    </row>
    <row r="2" spans="1:43" x14ac:dyDescent="0.25">
      <c r="A2" t="s">
        <v>875</v>
      </c>
      <c r="B2" t="s">
        <v>875</v>
      </c>
      <c r="C2" t="b">
        <v>1</v>
      </c>
      <c r="D2" t="b">
        <v>0</v>
      </c>
      <c r="E2" t="b">
        <v>0</v>
      </c>
      <c r="F2" t="b">
        <v>1</v>
      </c>
      <c r="G2" t="b">
        <v>0</v>
      </c>
      <c r="H2" t="b">
        <v>0</v>
      </c>
      <c r="I2" t="b">
        <v>1</v>
      </c>
      <c r="J2" t="b">
        <v>0</v>
      </c>
      <c r="K2" t="b">
        <v>0</v>
      </c>
      <c r="L2" t="b">
        <v>0</v>
      </c>
      <c r="M2" t="b">
        <v>1</v>
      </c>
      <c r="N2" t="b">
        <v>0</v>
      </c>
      <c r="O2" t="b">
        <v>0</v>
      </c>
      <c r="P2">
        <v>0</v>
      </c>
      <c r="Q2">
        <v>12</v>
      </c>
      <c r="R2" t="b">
        <v>0</v>
      </c>
      <c r="S2" t="b">
        <v>0</v>
      </c>
      <c r="T2" t="b">
        <v>0</v>
      </c>
      <c r="U2" t="b">
        <v>0</v>
      </c>
      <c r="V2" t="b">
        <v>0</v>
      </c>
      <c r="AA2">
        <v>1</v>
      </c>
      <c r="AB2">
        <v>513</v>
      </c>
      <c r="AC2" t="s">
        <v>912</v>
      </c>
      <c r="AE2" t="s">
        <v>913</v>
      </c>
      <c r="AF2" s="1">
        <v>43340.940706018519</v>
      </c>
      <c r="AG2" s="1">
        <v>43328.144409722219</v>
      </c>
      <c r="AJ2" t="s">
        <v>914</v>
      </c>
      <c r="AK2" t="s">
        <v>915</v>
      </c>
      <c r="AL2" t="s">
        <v>916</v>
      </c>
      <c r="AM2" t="s">
        <v>917</v>
      </c>
      <c r="AN2" s="1">
        <v>43175.723067129627</v>
      </c>
      <c r="AO2" s="1">
        <v>43340.940706018519</v>
      </c>
      <c r="AP2" t="s">
        <v>918</v>
      </c>
      <c r="AQ2" t="s">
        <v>919</v>
      </c>
    </row>
    <row r="3" spans="1:43" x14ac:dyDescent="0.25">
      <c r="A3" t="s">
        <v>886</v>
      </c>
      <c r="B3" t="s">
        <v>887</v>
      </c>
      <c r="C3" t="b">
        <v>1</v>
      </c>
      <c r="D3" t="b">
        <v>0</v>
      </c>
      <c r="E3" t="b">
        <v>0</v>
      </c>
      <c r="F3" t="b">
        <v>1</v>
      </c>
      <c r="G3" t="b">
        <v>0</v>
      </c>
      <c r="H3" t="b">
        <v>0</v>
      </c>
      <c r="I3" t="b">
        <v>1</v>
      </c>
      <c r="J3" t="b">
        <v>0</v>
      </c>
      <c r="N3" t="b">
        <v>0</v>
      </c>
      <c r="O3" t="b">
        <v>1</v>
      </c>
      <c r="Q3">
        <v>160</v>
      </c>
      <c r="R3" t="b">
        <v>0</v>
      </c>
      <c r="S3" t="b">
        <v>1</v>
      </c>
      <c r="T3" t="b">
        <v>0</v>
      </c>
      <c r="U3" t="b">
        <v>0</v>
      </c>
      <c r="V3" t="b">
        <v>0</v>
      </c>
      <c r="AA3">
        <v>1</v>
      </c>
      <c r="AB3">
        <v>512</v>
      </c>
      <c r="AC3" t="s">
        <v>995</v>
      </c>
      <c r="AD3" t="s">
        <v>736</v>
      </c>
      <c r="AE3" t="s">
        <v>996</v>
      </c>
      <c r="AG3" s="1">
        <v>43180.698553240742</v>
      </c>
      <c r="AH3" s="1">
        <v>43325</v>
      </c>
      <c r="AI3">
        <v>-15</v>
      </c>
      <c r="AJ3" t="s">
        <v>997</v>
      </c>
      <c r="AN3" s="1">
        <v>43180.698553240742</v>
      </c>
      <c r="AO3" s="1">
        <v>43320.791550925926</v>
      </c>
      <c r="AP3" t="s">
        <v>998</v>
      </c>
      <c r="AQ3" t="s">
        <v>999</v>
      </c>
    </row>
    <row r="4" spans="1:43" x14ac:dyDescent="0.25">
      <c r="A4" t="s">
        <v>880</v>
      </c>
      <c r="B4" t="s">
        <v>881</v>
      </c>
      <c r="C4" t="b">
        <v>1</v>
      </c>
      <c r="D4" t="b">
        <v>0</v>
      </c>
      <c r="E4" t="b">
        <v>0</v>
      </c>
      <c r="F4" t="b">
        <v>1</v>
      </c>
      <c r="G4" t="b">
        <v>0</v>
      </c>
      <c r="H4" t="b">
        <v>0</v>
      </c>
      <c r="I4" t="b">
        <v>1</v>
      </c>
      <c r="J4" t="b">
        <v>0</v>
      </c>
      <c r="N4" t="b">
        <v>0</v>
      </c>
      <c r="O4" t="b">
        <v>1</v>
      </c>
      <c r="Q4">
        <v>160</v>
      </c>
      <c r="R4" t="b">
        <v>0</v>
      </c>
      <c r="S4" t="b">
        <v>1</v>
      </c>
      <c r="T4" t="b">
        <v>0</v>
      </c>
      <c r="U4" t="b">
        <v>0</v>
      </c>
      <c r="V4" t="b">
        <v>0</v>
      </c>
      <c r="AA4">
        <v>1</v>
      </c>
      <c r="AB4">
        <v>513</v>
      </c>
      <c r="AC4" t="s">
        <v>985</v>
      </c>
      <c r="AG4" s="1">
        <v>43180.696793981479</v>
      </c>
      <c r="AH4" s="1">
        <v>43268</v>
      </c>
      <c r="AI4">
        <v>-72</v>
      </c>
      <c r="AN4" s="1">
        <v>43180.696793981479</v>
      </c>
      <c r="AO4" s="1">
        <v>43237.809374999997</v>
      </c>
      <c r="AP4" t="s">
        <v>986</v>
      </c>
      <c r="AQ4" t="s">
        <v>987</v>
      </c>
    </row>
    <row r="5" spans="1:43" x14ac:dyDescent="0.25">
      <c r="A5" t="s">
        <v>884</v>
      </c>
      <c r="B5" t="s">
        <v>885</v>
      </c>
      <c r="C5" t="b">
        <v>1</v>
      </c>
      <c r="D5" t="b">
        <v>0</v>
      </c>
      <c r="E5" t="b">
        <v>1</v>
      </c>
      <c r="F5" t="b">
        <v>1</v>
      </c>
      <c r="G5" t="b">
        <v>0</v>
      </c>
      <c r="H5" t="b">
        <v>0</v>
      </c>
      <c r="I5" t="b">
        <v>1</v>
      </c>
      <c r="J5" t="b">
        <v>0</v>
      </c>
      <c r="N5" t="b">
        <v>0</v>
      </c>
      <c r="O5" t="b">
        <v>1</v>
      </c>
      <c r="Q5">
        <v>160</v>
      </c>
      <c r="R5" t="b">
        <v>0</v>
      </c>
      <c r="S5" t="b">
        <v>1</v>
      </c>
      <c r="T5" t="b">
        <v>0</v>
      </c>
      <c r="U5" t="b">
        <v>0</v>
      </c>
      <c r="V5" t="b">
        <v>0</v>
      </c>
      <c r="Z5" t="s">
        <v>89</v>
      </c>
      <c r="AB5">
        <v>513</v>
      </c>
      <c r="AC5" t="s">
        <v>991</v>
      </c>
      <c r="AE5" t="s">
        <v>992</v>
      </c>
      <c r="AG5" s="1">
        <v>43180.698067129626</v>
      </c>
      <c r="AN5" s="1">
        <v>43180.698067129626</v>
      </c>
      <c r="AO5" s="1">
        <v>43320.793622685182</v>
      </c>
      <c r="AP5" t="s">
        <v>993</v>
      </c>
      <c r="AQ5" t="s">
        <v>994</v>
      </c>
    </row>
    <row r="6" spans="1:43" x14ac:dyDescent="0.25">
      <c r="A6" t="s">
        <v>882</v>
      </c>
      <c r="B6" t="s">
        <v>883</v>
      </c>
      <c r="C6" t="b">
        <v>1</v>
      </c>
      <c r="D6" t="b">
        <v>0</v>
      </c>
      <c r="E6" t="b">
        <v>1</v>
      </c>
      <c r="F6" t="b">
        <v>1</v>
      </c>
      <c r="G6" t="b">
        <v>0</v>
      </c>
      <c r="H6" t="b">
        <v>1</v>
      </c>
      <c r="I6" t="b">
        <v>1</v>
      </c>
      <c r="J6" t="b">
        <v>1</v>
      </c>
      <c r="N6" t="b">
        <v>0</v>
      </c>
      <c r="O6" t="b">
        <v>1</v>
      </c>
      <c r="Q6">
        <v>160</v>
      </c>
      <c r="R6" t="b">
        <v>0</v>
      </c>
      <c r="S6" t="b">
        <v>1</v>
      </c>
      <c r="T6" t="b">
        <v>0</v>
      </c>
      <c r="U6" t="b">
        <v>0</v>
      </c>
      <c r="V6" t="b">
        <v>0</v>
      </c>
      <c r="AB6">
        <v>513</v>
      </c>
      <c r="AC6" t="s">
        <v>988</v>
      </c>
      <c r="AG6" s="1">
        <v>43180.69740740741</v>
      </c>
      <c r="AN6" s="1">
        <v>43180.69740740741</v>
      </c>
      <c r="AO6" s="1">
        <v>43320.792870370373</v>
      </c>
      <c r="AP6" t="s">
        <v>989</v>
      </c>
      <c r="AQ6" t="s">
        <v>990</v>
      </c>
    </row>
    <row r="7" spans="1:43" x14ac:dyDescent="0.25">
      <c r="A7" t="s">
        <v>935</v>
      </c>
      <c r="B7" t="s">
        <v>936</v>
      </c>
      <c r="C7" t="b">
        <v>1</v>
      </c>
      <c r="D7" t="b">
        <v>0</v>
      </c>
      <c r="E7" t="b">
        <v>0</v>
      </c>
      <c r="F7" t="b">
        <v>1</v>
      </c>
      <c r="G7" t="b">
        <v>0</v>
      </c>
      <c r="H7" t="b">
        <v>0</v>
      </c>
      <c r="I7" t="b">
        <v>0</v>
      </c>
      <c r="J7" t="b">
        <v>0</v>
      </c>
      <c r="N7" t="b">
        <v>0</v>
      </c>
      <c r="O7" t="b">
        <v>0</v>
      </c>
      <c r="P7">
        <v>20</v>
      </c>
      <c r="Q7">
        <v>165</v>
      </c>
      <c r="R7" t="b">
        <v>0</v>
      </c>
      <c r="S7" t="b">
        <v>1</v>
      </c>
      <c r="T7" t="b">
        <v>0</v>
      </c>
      <c r="U7" t="b">
        <v>0</v>
      </c>
      <c r="V7" t="b">
        <v>0</v>
      </c>
      <c r="AA7">
        <v>1</v>
      </c>
      <c r="AB7">
        <v>512</v>
      </c>
      <c r="AC7" t="s">
        <v>937</v>
      </c>
      <c r="AF7" s="1">
        <v>43320.745069444441</v>
      </c>
      <c r="AG7" s="1">
        <v>43175.730902777781</v>
      </c>
      <c r="AN7" s="1">
        <v>43175.730902777781</v>
      </c>
      <c r="AO7" s="1">
        <v>43320.792592592596</v>
      </c>
      <c r="AP7" t="s">
        <v>938</v>
      </c>
      <c r="AQ7" t="s">
        <v>939</v>
      </c>
    </row>
    <row r="8" spans="1:43" x14ac:dyDescent="0.25">
      <c r="A8" t="s">
        <v>878</v>
      </c>
      <c r="B8" t="s">
        <v>879</v>
      </c>
      <c r="C8" t="b">
        <v>1</v>
      </c>
      <c r="D8" t="b">
        <v>0</v>
      </c>
      <c r="E8" t="b">
        <v>0</v>
      </c>
      <c r="F8" t="b">
        <v>1</v>
      </c>
      <c r="G8" t="b">
        <v>0</v>
      </c>
      <c r="H8" t="b">
        <v>0</v>
      </c>
      <c r="I8" t="b">
        <v>1</v>
      </c>
      <c r="J8" t="b">
        <v>0</v>
      </c>
      <c r="K8" t="b">
        <v>0</v>
      </c>
      <c r="L8" t="b">
        <v>1</v>
      </c>
      <c r="M8" t="b">
        <v>0</v>
      </c>
      <c r="N8" t="b">
        <v>0</v>
      </c>
      <c r="O8" t="b">
        <v>1</v>
      </c>
      <c r="Q8">
        <v>165</v>
      </c>
      <c r="R8" t="b">
        <v>0</v>
      </c>
      <c r="S8" t="b">
        <v>1</v>
      </c>
      <c r="T8" t="b">
        <v>0</v>
      </c>
      <c r="U8" t="b">
        <v>0</v>
      </c>
      <c r="V8" t="b">
        <v>0</v>
      </c>
      <c r="AA8">
        <v>1</v>
      </c>
      <c r="AB8">
        <v>513</v>
      </c>
      <c r="AC8" t="s">
        <v>931</v>
      </c>
      <c r="AE8" t="s">
        <v>932</v>
      </c>
      <c r="AG8" s="1">
        <v>43175.730300925927</v>
      </c>
      <c r="AN8" s="1">
        <v>43175.730300925927</v>
      </c>
      <c r="AO8" s="1">
        <v>43320.792349537034</v>
      </c>
      <c r="AP8" t="s">
        <v>933</v>
      </c>
      <c r="AQ8" t="s">
        <v>934</v>
      </c>
    </row>
    <row r="9" spans="1:43" hidden="1" x14ac:dyDescent="0.25">
      <c r="A9" t="s">
        <v>877</v>
      </c>
      <c r="B9" t="s">
        <v>877</v>
      </c>
      <c r="C9" t="b">
        <v>0</v>
      </c>
      <c r="D9" t="b">
        <v>0</v>
      </c>
      <c r="E9" t="b">
        <v>0</v>
      </c>
      <c r="F9" t="b">
        <v>1</v>
      </c>
      <c r="G9" t="b">
        <v>0</v>
      </c>
      <c r="H9" t="b">
        <v>0</v>
      </c>
      <c r="I9" t="b">
        <v>1</v>
      </c>
      <c r="J9" t="b">
        <v>0</v>
      </c>
      <c r="N9" t="b">
        <v>0</v>
      </c>
      <c r="O9" t="b">
        <v>1</v>
      </c>
      <c r="R9" t="b">
        <v>0</v>
      </c>
      <c r="S9" t="b">
        <v>0</v>
      </c>
      <c r="T9" t="b">
        <v>0</v>
      </c>
      <c r="U9" t="b">
        <v>0</v>
      </c>
      <c r="V9" t="b">
        <v>1</v>
      </c>
      <c r="AB9">
        <v>513</v>
      </c>
      <c r="AC9" t="s">
        <v>924</v>
      </c>
      <c r="AE9" t="s">
        <v>925</v>
      </c>
      <c r="AN9" s="1">
        <v>43175.723067129627</v>
      </c>
      <c r="AO9" s="1">
        <v>43175.723067129627</v>
      </c>
      <c r="AP9" t="s">
        <v>926</v>
      </c>
      <c r="AQ9" t="s">
        <v>927</v>
      </c>
    </row>
    <row r="10" spans="1:43" x14ac:dyDescent="0.25">
      <c r="A10" t="s">
        <v>940</v>
      </c>
      <c r="B10" t="s">
        <v>941</v>
      </c>
      <c r="C10" t="b">
        <v>1</v>
      </c>
      <c r="D10" t="b">
        <v>0</v>
      </c>
      <c r="E10" t="b">
        <v>0</v>
      </c>
      <c r="F10" t="b">
        <v>1</v>
      </c>
      <c r="G10" t="b">
        <v>0</v>
      </c>
      <c r="H10" t="b">
        <v>0</v>
      </c>
      <c r="I10" t="b">
        <v>1</v>
      </c>
      <c r="J10" t="b">
        <v>0</v>
      </c>
      <c r="K10" t="b">
        <v>0</v>
      </c>
      <c r="L10" t="b">
        <v>0</v>
      </c>
      <c r="M10" t="b">
        <v>1</v>
      </c>
      <c r="N10" t="b">
        <v>0</v>
      </c>
      <c r="O10" t="b">
        <v>1</v>
      </c>
      <c r="Q10">
        <v>165</v>
      </c>
      <c r="R10" t="b">
        <v>0</v>
      </c>
      <c r="S10" t="b">
        <v>1</v>
      </c>
      <c r="T10" t="b">
        <v>0</v>
      </c>
      <c r="U10" t="b">
        <v>0</v>
      </c>
      <c r="V10" t="b">
        <v>0</v>
      </c>
      <c r="AA10">
        <v>1</v>
      </c>
      <c r="AB10">
        <v>519</v>
      </c>
      <c r="AC10" t="s">
        <v>942</v>
      </c>
      <c r="AE10" t="s">
        <v>943</v>
      </c>
      <c r="AG10" s="1">
        <v>43175.753194444442</v>
      </c>
      <c r="AN10" s="1">
        <v>43175.753194444442</v>
      </c>
      <c r="AO10" s="1">
        <v>43320.792118055557</v>
      </c>
      <c r="AP10" t="s">
        <v>944</v>
      </c>
      <c r="AQ10" t="s">
        <v>945</v>
      </c>
    </row>
    <row r="11" spans="1:43" hidden="1" x14ac:dyDescent="0.25">
      <c r="A11" t="s">
        <v>876</v>
      </c>
      <c r="B11" t="s">
        <v>876</v>
      </c>
      <c r="C11" t="b">
        <v>0</v>
      </c>
      <c r="D11" t="b">
        <v>0</v>
      </c>
      <c r="E11" t="b">
        <v>0</v>
      </c>
      <c r="F11" t="b">
        <v>1</v>
      </c>
      <c r="G11" t="b">
        <v>0</v>
      </c>
      <c r="H11" t="b">
        <v>0</v>
      </c>
      <c r="I11" t="b">
        <v>1</v>
      </c>
      <c r="J11" t="b">
        <v>0</v>
      </c>
      <c r="N11" t="b">
        <v>0</v>
      </c>
      <c r="O11" t="b">
        <v>1</v>
      </c>
      <c r="R11" t="b">
        <v>0</v>
      </c>
      <c r="S11" t="b">
        <v>0</v>
      </c>
      <c r="T11" t="b">
        <v>0</v>
      </c>
      <c r="U11" t="b">
        <v>0</v>
      </c>
      <c r="V11" t="b">
        <v>1</v>
      </c>
      <c r="AB11">
        <v>514</v>
      </c>
      <c r="AC11" t="s">
        <v>920</v>
      </c>
      <c r="AE11" t="s">
        <v>921</v>
      </c>
      <c r="AN11" s="1">
        <v>43175.723067129627</v>
      </c>
      <c r="AO11" s="1">
        <v>43175.723067129627</v>
      </c>
      <c r="AP11" t="s">
        <v>922</v>
      </c>
      <c r="AQ11" t="s">
        <v>923</v>
      </c>
    </row>
    <row r="12" spans="1:43" hidden="1" x14ac:dyDescent="0.25">
      <c r="A12" t="s">
        <v>579</v>
      </c>
      <c r="B12" t="s">
        <v>579</v>
      </c>
      <c r="C12" t="b">
        <v>0</v>
      </c>
      <c r="D12" t="b">
        <v>0</v>
      </c>
      <c r="E12" t="b">
        <v>0</v>
      </c>
      <c r="F12" t="b">
        <v>0</v>
      </c>
      <c r="G12" t="b">
        <v>0</v>
      </c>
      <c r="H12" t="b">
        <v>0</v>
      </c>
      <c r="I12" t="b">
        <v>1</v>
      </c>
      <c r="J12" t="b">
        <v>0</v>
      </c>
      <c r="N12" t="b">
        <v>0</v>
      </c>
      <c r="O12" t="b">
        <v>1</v>
      </c>
      <c r="Q12">
        <v>165</v>
      </c>
      <c r="R12" t="b">
        <v>0</v>
      </c>
      <c r="S12" t="b">
        <v>1</v>
      </c>
      <c r="T12" t="b">
        <v>0</v>
      </c>
      <c r="U12" t="b">
        <v>1</v>
      </c>
      <c r="V12" t="b">
        <v>0</v>
      </c>
      <c r="AA12">
        <v>1</v>
      </c>
      <c r="AB12">
        <v>513</v>
      </c>
      <c r="AC12" t="s">
        <v>928</v>
      </c>
      <c r="AE12" t="s">
        <v>582</v>
      </c>
      <c r="AG12" s="1">
        <v>43175.723946759259</v>
      </c>
      <c r="AN12" s="1">
        <v>43175.723946759259</v>
      </c>
      <c r="AO12" s="1">
        <v>43175.734490740739</v>
      </c>
      <c r="AP12" t="s">
        <v>929</v>
      </c>
      <c r="AQ12" t="s">
        <v>930</v>
      </c>
    </row>
    <row r="13" spans="1:43" x14ac:dyDescent="0.25">
      <c r="A13" t="s">
        <v>1000</v>
      </c>
      <c r="B13" t="s">
        <v>1000</v>
      </c>
      <c r="C13" t="b">
        <v>1</v>
      </c>
      <c r="D13" t="b">
        <v>0</v>
      </c>
      <c r="E13" t="b">
        <v>0</v>
      </c>
      <c r="F13" t="b">
        <v>1</v>
      </c>
      <c r="G13" t="b">
        <v>0</v>
      </c>
      <c r="H13" t="b">
        <v>0</v>
      </c>
      <c r="I13" t="b">
        <v>1</v>
      </c>
      <c r="J13" t="b">
        <v>0</v>
      </c>
      <c r="N13" t="b">
        <v>0</v>
      </c>
      <c r="O13" t="b">
        <v>1</v>
      </c>
      <c r="Q13">
        <v>160</v>
      </c>
      <c r="R13" t="b">
        <v>0</v>
      </c>
      <c r="S13" t="b">
        <v>1</v>
      </c>
      <c r="T13" t="b">
        <v>0</v>
      </c>
      <c r="U13" t="b">
        <v>0</v>
      </c>
      <c r="V13" t="b">
        <v>0</v>
      </c>
      <c r="AB13">
        <v>513</v>
      </c>
      <c r="AC13" t="s">
        <v>1001</v>
      </c>
      <c r="AG13" s="1">
        <v>43180.741956018515</v>
      </c>
      <c r="AN13" s="1">
        <v>43180.741956018515</v>
      </c>
      <c r="AO13" s="1">
        <v>43180.741956018515</v>
      </c>
      <c r="AP13" t="s">
        <v>1002</v>
      </c>
      <c r="AQ13" t="s">
        <v>1003</v>
      </c>
    </row>
    <row r="14" spans="1:43" x14ac:dyDescent="0.25">
      <c r="A14" t="s">
        <v>583</v>
      </c>
      <c r="B14" t="s">
        <v>476</v>
      </c>
      <c r="C14" t="b">
        <v>1</v>
      </c>
      <c r="D14" t="b">
        <v>0</v>
      </c>
      <c r="E14" t="b">
        <v>0</v>
      </c>
      <c r="F14" t="b">
        <v>1</v>
      </c>
      <c r="G14" t="b">
        <v>0</v>
      </c>
      <c r="H14" t="b">
        <v>0</v>
      </c>
      <c r="I14" t="b">
        <v>1</v>
      </c>
      <c r="J14" t="b">
        <v>0</v>
      </c>
      <c r="N14" t="b">
        <v>0</v>
      </c>
      <c r="O14" t="b">
        <v>1</v>
      </c>
      <c r="Q14">
        <v>89</v>
      </c>
      <c r="R14" t="b">
        <v>0</v>
      </c>
      <c r="S14" t="b">
        <v>1</v>
      </c>
      <c r="T14" t="b">
        <v>0</v>
      </c>
      <c r="U14" t="b">
        <v>0</v>
      </c>
      <c r="V14" t="b">
        <v>0</v>
      </c>
      <c r="W14" t="s">
        <v>405</v>
      </c>
      <c r="X14" t="s">
        <v>392</v>
      </c>
      <c r="Y14" t="s">
        <v>398</v>
      </c>
      <c r="Z14" t="s">
        <v>221</v>
      </c>
      <c r="AA14">
        <v>1</v>
      </c>
      <c r="AB14">
        <v>513</v>
      </c>
      <c r="AC14" t="s">
        <v>981</v>
      </c>
      <c r="AE14" t="s">
        <v>586</v>
      </c>
      <c r="AG14" s="1">
        <v>43251.537465277775</v>
      </c>
      <c r="AJ14" t="s">
        <v>982</v>
      </c>
      <c r="AN14" s="1">
        <v>43177.725300925929</v>
      </c>
      <c r="AO14" s="1">
        <v>43320.793877314813</v>
      </c>
      <c r="AP14" t="s">
        <v>983</v>
      </c>
      <c r="AQ14" t="s">
        <v>984</v>
      </c>
    </row>
    <row r="15" spans="1:43" x14ac:dyDescent="0.25">
      <c r="A15" t="s">
        <v>946</v>
      </c>
      <c r="B15" t="s">
        <v>947</v>
      </c>
      <c r="C15" t="b">
        <v>1</v>
      </c>
      <c r="D15" t="b">
        <v>0</v>
      </c>
      <c r="E15" t="b">
        <v>0</v>
      </c>
      <c r="F15" t="b">
        <v>1</v>
      </c>
      <c r="G15" t="b">
        <v>0</v>
      </c>
      <c r="H15" t="b">
        <v>0</v>
      </c>
      <c r="I15" t="b">
        <v>1</v>
      </c>
      <c r="J15" t="b">
        <v>0</v>
      </c>
      <c r="N15" t="b">
        <v>0</v>
      </c>
      <c r="O15" t="b">
        <v>0</v>
      </c>
      <c r="P15">
        <v>26</v>
      </c>
      <c r="Q15">
        <v>88</v>
      </c>
      <c r="R15" t="b">
        <v>0</v>
      </c>
      <c r="S15" t="b">
        <v>1</v>
      </c>
      <c r="T15" t="b">
        <v>0</v>
      </c>
      <c r="U15" t="b">
        <v>0</v>
      </c>
      <c r="V15" t="b">
        <v>0</v>
      </c>
      <c r="AB15">
        <v>513</v>
      </c>
      <c r="AC15" t="s">
        <v>948</v>
      </c>
      <c r="AE15" t="s">
        <v>890</v>
      </c>
      <c r="AF15" s="1">
        <v>43314.687488425923</v>
      </c>
      <c r="AG15" s="1">
        <v>43251.948680555557</v>
      </c>
      <c r="AJ15" t="s">
        <v>949</v>
      </c>
      <c r="AN15" s="1">
        <v>43177.722071759257</v>
      </c>
      <c r="AO15" s="1">
        <v>43320.793969907405</v>
      </c>
      <c r="AP15" t="s">
        <v>950</v>
      </c>
      <c r="AQ15" t="s">
        <v>951</v>
      </c>
    </row>
    <row r="16" spans="1:43" x14ac:dyDescent="0.25">
      <c r="A16" t="s">
        <v>952</v>
      </c>
      <c r="B16" t="s">
        <v>953</v>
      </c>
      <c r="C16" t="b">
        <v>1</v>
      </c>
      <c r="D16" t="b">
        <v>0</v>
      </c>
      <c r="E16" t="b">
        <v>1</v>
      </c>
      <c r="F16" t="b">
        <v>0</v>
      </c>
      <c r="G16" t="b">
        <v>0</v>
      </c>
      <c r="H16" t="b">
        <v>0</v>
      </c>
      <c r="I16" t="b">
        <v>1</v>
      </c>
      <c r="J16" t="b">
        <v>0</v>
      </c>
      <c r="N16" t="b">
        <v>0</v>
      </c>
      <c r="O16" t="b">
        <v>0</v>
      </c>
      <c r="P16">
        <v>24</v>
      </c>
      <c r="Q16">
        <v>47</v>
      </c>
      <c r="R16" t="b">
        <v>0</v>
      </c>
      <c r="S16" t="b">
        <v>1</v>
      </c>
      <c r="T16" t="b">
        <v>0</v>
      </c>
      <c r="U16" t="b">
        <v>1</v>
      </c>
      <c r="V16" t="b">
        <v>0</v>
      </c>
      <c r="AB16">
        <v>513</v>
      </c>
      <c r="AC16" t="s">
        <v>954</v>
      </c>
      <c r="AE16" t="s">
        <v>889</v>
      </c>
      <c r="AF16" s="1">
        <v>43316.173657407409</v>
      </c>
      <c r="AG16" s="1">
        <v>43293.701331018521</v>
      </c>
      <c r="AJ16" t="s">
        <v>955</v>
      </c>
      <c r="AN16" s="1">
        <v>43177.72246527778</v>
      </c>
      <c r="AO16" s="1">
        <v>43320.79409722222</v>
      </c>
      <c r="AP16" t="s">
        <v>956</v>
      </c>
      <c r="AQ16" t="s">
        <v>957</v>
      </c>
    </row>
    <row r="17" spans="1:43" x14ac:dyDescent="0.25">
      <c r="A17" t="s">
        <v>958</v>
      </c>
      <c r="B17" t="s">
        <v>959</v>
      </c>
      <c r="C17" t="b">
        <v>1</v>
      </c>
      <c r="D17" t="b">
        <v>1</v>
      </c>
      <c r="E17" t="b">
        <v>0</v>
      </c>
      <c r="F17" t="b">
        <v>0</v>
      </c>
      <c r="G17" t="b">
        <v>0</v>
      </c>
      <c r="H17" t="b">
        <v>0</v>
      </c>
      <c r="I17" t="b">
        <v>1</v>
      </c>
      <c r="J17" t="b">
        <v>0</v>
      </c>
      <c r="N17" t="b">
        <v>0</v>
      </c>
      <c r="O17" t="b">
        <v>1</v>
      </c>
      <c r="R17" t="b">
        <v>0</v>
      </c>
      <c r="S17" t="b">
        <v>0</v>
      </c>
      <c r="T17" t="b">
        <v>0</v>
      </c>
      <c r="U17" t="b">
        <v>1</v>
      </c>
      <c r="V17" t="b">
        <v>0</v>
      </c>
      <c r="AB17">
        <v>513</v>
      </c>
      <c r="AC17" t="s">
        <v>960</v>
      </c>
      <c r="AE17" t="s">
        <v>961</v>
      </c>
      <c r="AN17" s="1">
        <v>43177.723194444443</v>
      </c>
      <c r="AO17" s="1">
        <v>43177.723368055558</v>
      </c>
      <c r="AP17" t="s">
        <v>962</v>
      </c>
      <c r="AQ17" t="s">
        <v>963</v>
      </c>
    </row>
    <row r="18" spans="1:43" hidden="1" x14ac:dyDescent="0.25">
      <c r="A18" t="s">
        <v>964</v>
      </c>
      <c r="B18" t="s">
        <v>965</v>
      </c>
      <c r="C18" t="b">
        <v>0</v>
      </c>
      <c r="D18" t="b">
        <v>0</v>
      </c>
      <c r="E18" t="b">
        <v>0</v>
      </c>
      <c r="F18" t="b">
        <v>0</v>
      </c>
      <c r="G18" t="b">
        <v>0</v>
      </c>
      <c r="H18" t="b">
        <v>0</v>
      </c>
      <c r="I18" t="b">
        <v>1</v>
      </c>
      <c r="J18" t="b">
        <v>0</v>
      </c>
      <c r="N18" t="b">
        <v>0</v>
      </c>
      <c r="O18" t="b">
        <v>1</v>
      </c>
      <c r="Q18">
        <v>163</v>
      </c>
      <c r="R18" t="b">
        <v>0</v>
      </c>
      <c r="S18" t="b">
        <v>1</v>
      </c>
      <c r="T18" t="b">
        <v>0</v>
      </c>
      <c r="U18" t="b">
        <v>1</v>
      </c>
      <c r="V18" t="b">
        <v>0</v>
      </c>
      <c r="AB18">
        <v>513</v>
      </c>
      <c r="AC18" t="s">
        <v>966</v>
      </c>
      <c r="AE18" t="s">
        <v>34</v>
      </c>
      <c r="AG18" s="1">
        <v>43177.723668981482</v>
      </c>
      <c r="AN18" s="1">
        <v>43177.723668981482</v>
      </c>
      <c r="AO18" s="1">
        <v>43177.723738425928</v>
      </c>
      <c r="AP18" t="s">
        <v>967</v>
      </c>
      <c r="AQ18" t="s">
        <v>968</v>
      </c>
    </row>
    <row r="19" spans="1:43" x14ac:dyDescent="0.25">
      <c r="A19" t="s">
        <v>969</v>
      </c>
      <c r="B19" t="s">
        <v>970</v>
      </c>
      <c r="C19" t="b">
        <v>1</v>
      </c>
      <c r="D19" t="b">
        <v>0</v>
      </c>
      <c r="E19" t="b">
        <v>0</v>
      </c>
      <c r="F19" t="b">
        <v>0</v>
      </c>
      <c r="G19" t="b">
        <v>1</v>
      </c>
      <c r="H19" t="b">
        <v>0</v>
      </c>
      <c r="I19" t="b">
        <v>1</v>
      </c>
      <c r="J19" t="b">
        <v>0</v>
      </c>
      <c r="N19" t="b">
        <v>0</v>
      </c>
      <c r="O19" t="b">
        <v>1</v>
      </c>
      <c r="Q19">
        <v>163</v>
      </c>
      <c r="R19" t="b">
        <v>0</v>
      </c>
      <c r="S19" t="b">
        <v>1</v>
      </c>
      <c r="T19" t="b">
        <v>0</v>
      </c>
      <c r="U19" t="b">
        <v>1</v>
      </c>
      <c r="V19" t="b">
        <v>0</v>
      </c>
      <c r="AB19">
        <v>513</v>
      </c>
      <c r="AC19" t="s">
        <v>971</v>
      </c>
      <c r="AE19" t="s">
        <v>972</v>
      </c>
      <c r="AG19" s="1">
        <v>43177.723981481482</v>
      </c>
      <c r="AN19" s="1">
        <v>43177.723981481482</v>
      </c>
      <c r="AO19" s="1">
        <v>43177.724293981482</v>
      </c>
      <c r="AP19" t="s">
        <v>973</v>
      </c>
      <c r="AQ19" t="s">
        <v>974</v>
      </c>
    </row>
    <row r="20" spans="1:43" x14ac:dyDescent="0.25">
      <c r="A20" t="s">
        <v>975</v>
      </c>
      <c r="B20" t="s">
        <v>976</v>
      </c>
      <c r="C20" t="b">
        <v>1</v>
      </c>
      <c r="D20" t="b">
        <v>0</v>
      </c>
      <c r="E20" t="b">
        <v>0</v>
      </c>
      <c r="F20" t="b">
        <v>0</v>
      </c>
      <c r="G20" t="b">
        <v>0</v>
      </c>
      <c r="H20" t="b">
        <v>0</v>
      </c>
      <c r="I20" t="b">
        <v>1</v>
      </c>
      <c r="J20" t="b">
        <v>0</v>
      </c>
      <c r="N20" t="b">
        <v>1</v>
      </c>
      <c r="O20" t="b">
        <v>1</v>
      </c>
      <c r="Q20">
        <v>163</v>
      </c>
      <c r="R20" t="b">
        <v>0</v>
      </c>
      <c r="S20" t="b">
        <v>1</v>
      </c>
      <c r="T20" t="b">
        <v>0</v>
      </c>
      <c r="U20" t="b">
        <v>1</v>
      </c>
      <c r="V20" t="b">
        <v>0</v>
      </c>
      <c r="AB20">
        <v>513</v>
      </c>
      <c r="AC20" t="s">
        <v>977</v>
      </c>
      <c r="AE20" t="s">
        <v>978</v>
      </c>
      <c r="AG20" s="1">
        <v>43177.72451388889</v>
      </c>
      <c r="AH20" s="1">
        <v>43236</v>
      </c>
      <c r="AI20">
        <v>-104</v>
      </c>
      <c r="AN20" s="1">
        <v>43177.72451388889</v>
      </c>
      <c r="AO20" s="1">
        <v>43237.778935185182</v>
      </c>
      <c r="AP20" t="s">
        <v>979</v>
      </c>
      <c r="AQ20" t="s">
        <v>980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1F79C-B51F-425C-868A-ABA8979C8160}">
  <dimension ref="A1:D39"/>
  <sheetViews>
    <sheetView workbookViewId="0"/>
  </sheetViews>
  <sheetFormatPr defaultRowHeight="15" x14ac:dyDescent="0.25"/>
  <cols>
    <col min="1" max="1" width="39" bestFit="1" customWidth="1"/>
    <col min="2" max="2" width="21.140625" bestFit="1" customWidth="1"/>
    <col min="3" max="3" width="28.140625" bestFit="1" customWidth="1"/>
    <col min="4" max="4" width="14.7109375" bestFit="1" customWidth="1"/>
  </cols>
  <sheetData>
    <row r="1" spans="1:4" x14ac:dyDescent="0.25">
      <c r="A1" t="s">
        <v>869</v>
      </c>
      <c r="B1" t="s">
        <v>870</v>
      </c>
      <c r="C1" t="s">
        <v>871</v>
      </c>
      <c r="D1" t="s">
        <v>872</v>
      </c>
    </row>
    <row r="2" spans="1:4" x14ac:dyDescent="0.25">
      <c r="A2" t="s">
        <v>765</v>
      </c>
      <c r="B2" t="s">
        <v>886</v>
      </c>
      <c r="C2" t="s">
        <v>887</v>
      </c>
      <c r="D2" t="s">
        <v>583</v>
      </c>
    </row>
    <row r="3" spans="1:4" x14ac:dyDescent="0.25">
      <c r="A3" t="s">
        <v>593</v>
      </c>
      <c r="B3" t="s">
        <v>875</v>
      </c>
      <c r="C3" t="s">
        <v>875</v>
      </c>
      <c r="D3" t="s">
        <v>583</v>
      </c>
    </row>
    <row r="4" spans="1:4" x14ac:dyDescent="0.25">
      <c r="A4" t="s">
        <v>593</v>
      </c>
      <c r="B4" t="s">
        <v>873</v>
      </c>
      <c r="C4" t="s">
        <v>725</v>
      </c>
      <c r="D4" t="s">
        <v>874</v>
      </c>
    </row>
    <row r="5" spans="1:4" x14ac:dyDescent="0.25">
      <c r="A5" t="s">
        <v>593</v>
      </c>
      <c r="B5" t="s">
        <v>873</v>
      </c>
      <c r="C5" t="s">
        <v>735</v>
      </c>
      <c r="D5" t="s">
        <v>874</v>
      </c>
    </row>
    <row r="6" spans="1:4" x14ac:dyDescent="0.25">
      <c r="A6" t="s">
        <v>593</v>
      </c>
      <c r="B6" t="s">
        <v>583</v>
      </c>
      <c r="C6" t="s">
        <v>476</v>
      </c>
      <c r="D6" t="s">
        <v>583</v>
      </c>
    </row>
    <row r="7" spans="1:4" x14ac:dyDescent="0.25">
      <c r="A7" t="s">
        <v>593</v>
      </c>
      <c r="B7" t="s">
        <v>878</v>
      </c>
      <c r="C7" t="s">
        <v>879</v>
      </c>
      <c r="D7" t="s">
        <v>583</v>
      </c>
    </row>
    <row r="8" spans="1:4" x14ac:dyDescent="0.25">
      <c r="A8" t="s">
        <v>593</v>
      </c>
      <c r="B8" t="s">
        <v>886</v>
      </c>
      <c r="C8" t="s">
        <v>887</v>
      </c>
      <c r="D8" t="s">
        <v>583</v>
      </c>
    </row>
    <row r="9" spans="1:4" x14ac:dyDescent="0.25">
      <c r="A9" t="s">
        <v>614</v>
      </c>
      <c r="B9" t="s">
        <v>880</v>
      </c>
      <c r="C9" t="s">
        <v>881</v>
      </c>
      <c r="D9" t="s">
        <v>583</v>
      </c>
    </row>
    <row r="10" spans="1:4" x14ac:dyDescent="0.25">
      <c r="A10" t="s">
        <v>614</v>
      </c>
      <c r="B10" t="s">
        <v>886</v>
      </c>
      <c r="C10" t="s">
        <v>887</v>
      </c>
      <c r="D10" t="s">
        <v>583</v>
      </c>
    </row>
    <row r="11" spans="1:4" x14ac:dyDescent="0.25">
      <c r="A11" t="s">
        <v>730</v>
      </c>
      <c r="B11" t="s">
        <v>882</v>
      </c>
      <c r="C11" t="s">
        <v>883</v>
      </c>
      <c r="D11" t="s">
        <v>583</v>
      </c>
    </row>
    <row r="12" spans="1:4" x14ac:dyDescent="0.25">
      <c r="A12" t="s">
        <v>730</v>
      </c>
      <c r="B12" t="s">
        <v>886</v>
      </c>
      <c r="C12" t="s">
        <v>887</v>
      </c>
      <c r="D12" t="s">
        <v>583</v>
      </c>
    </row>
    <row r="13" spans="1:4" x14ac:dyDescent="0.25">
      <c r="A13" t="s">
        <v>654</v>
      </c>
      <c r="B13" t="s">
        <v>884</v>
      </c>
      <c r="C13" t="s">
        <v>885</v>
      </c>
      <c r="D13" t="s">
        <v>583</v>
      </c>
    </row>
    <row r="14" spans="1:4" x14ac:dyDescent="0.25">
      <c r="A14" t="s">
        <v>654</v>
      </c>
      <c r="B14" t="s">
        <v>886</v>
      </c>
      <c r="C14" t="s">
        <v>887</v>
      </c>
      <c r="D14" t="s">
        <v>583</v>
      </c>
    </row>
    <row r="15" spans="1:4" x14ac:dyDescent="0.25">
      <c r="A15" t="s">
        <v>795</v>
      </c>
      <c r="B15" t="s">
        <v>873</v>
      </c>
      <c r="C15" t="s">
        <v>800</v>
      </c>
      <c r="D15" t="s">
        <v>874</v>
      </c>
    </row>
    <row r="16" spans="1:4" x14ac:dyDescent="0.25">
      <c r="A16" t="s">
        <v>795</v>
      </c>
      <c r="B16" t="s">
        <v>579</v>
      </c>
      <c r="C16" t="s">
        <v>579</v>
      </c>
      <c r="D16" t="s">
        <v>583</v>
      </c>
    </row>
    <row r="17" spans="1:4" x14ac:dyDescent="0.25">
      <c r="A17" t="s">
        <v>795</v>
      </c>
      <c r="B17" t="s">
        <v>873</v>
      </c>
      <c r="C17" t="s">
        <v>528</v>
      </c>
      <c r="D17" t="s">
        <v>874</v>
      </c>
    </row>
    <row r="18" spans="1:4" x14ac:dyDescent="0.25">
      <c r="A18" t="s">
        <v>795</v>
      </c>
      <c r="B18" t="s">
        <v>873</v>
      </c>
      <c r="C18" t="s">
        <v>719</v>
      </c>
      <c r="D18" t="s">
        <v>874</v>
      </c>
    </row>
    <row r="19" spans="1:4" x14ac:dyDescent="0.25">
      <c r="A19" t="s">
        <v>795</v>
      </c>
      <c r="B19" t="s">
        <v>873</v>
      </c>
      <c r="C19" t="s">
        <v>725</v>
      </c>
      <c r="D19" t="s">
        <v>874</v>
      </c>
    </row>
    <row r="20" spans="1:4" x14ac:dyDescent="0.25">
      <c r="A20" t="s">
        <v>795</v>
      </c>
      <c r="B20" t="s">
        <v>873</v>
      </c>
      <c r="C20" t="s">
        <v>730</v>
      </c>
      <c r="D20" t="s">
        <v>874</v>
      </c>
    </row>
    <row r="21" spans="1:4" x14ac:dyDescent="0.25">
      <c r="A21" t="s">
        <v>795</v>
      </c>
      <c r="B21" t="s">
        <v>873</v>
      </c>
      <c r="C21" t="s">
        <v>735</v>
      </c>
      <c r="D21" t="s">
        <v>874</v>
      </c>
    </row>
    <row r="22" spans="1:4" x14ac:dyDescent="0.25">
      <c r="A22" t="s">
        <v>795</v>
      </c>
      <c r="B22" t="s">
        <v>873</v>
      </c>
      <c r="C22" t="s">
        <v>750</v>
      </c>
      <c r="D22" t="s">
        <v>874</v>
      </c>
    </row>
    <row r="23" spans="1:4" x14ac:dyDescent="0.25">
      <c r="A23" t="s">
        <v>830</v>
      </c>
      <c r="B23" t="s">
        <v>886</v>
      </c>
      <c r="C23" t="s">
        <v>887</v>
      </c>
      <c r="D23" t="s">
        <v>583</v>
      </c>
    </row>
    <row r="24" spans="1:4" x14ac:dyDescent="0.25">
      <c r="A24" t="s">
        <v>735</v>
      </c>
      <c r="B24" t="s">
        <v>875</v>
      </c>
      <c r="C24" t="s">
        <v>875</v>
      </c>
      <c r="D24" t="s">
        <v>583</v>
      </c>
    </row>
    <row r="25" spans="1:4" x14ac:dyDescent="0.25">
      <c r="A25" t="s">
        <v>725</v>
      </c>
      <c r="B25" t="s">
        <v>875</v>
      </c>
      <c r="C25" t="s">
        <v>875</v>
      </c>
      <c r="D25" t="s">
        <v>583</v>
      </c>
    </row>
    <row r="26" spans="1:4" x14ac:dyDescent="0.25">
      <c r="A26" t="s">
        <v>725</v>
      </c>
      <c r="B26" t="s">
        <v>886</v>
      </c>
      <c r="C26" t="s">
        <v>887</v>
      </c>
      <c r="D26" t="s">
        <v>583</v>
      </c>
    </row>
    <row r="27" spans="1:4" x14ac:dyDescent="0.25">
      <c r="A27" t="s">
        <v>825</v>
      </c>
      <c r="B27" t="s">
        <v>886</v>
      </c>
      <c r="C27" t="s">
        <v>887</v>
      </c>
      <c r="D27" t="s">
        <v>583</v>
      </c>
    </row>
    <row r="28" spans="1:4" x14ac:dyDescent="0.25">
      <c r="A28" t="s">
        <v>750</v>
      </c>
      <c r="B28" t="s">
        <v>875</v>
      </c>
      <c r="C28" t="s">
        <v>875</v>
      </c>
      <c r="D28" t="s">
        <v>583</v>
      </c>
    </row>
    <row r="29" spans="1:4" x14ac:dyDescent="0.25">
      <c r="A29" t="s">
        <v>604</v>
      </c>
      <c r="B29" t="s">
        <v>876</v>
      </c>
      <c r="C29" t="s">
        <v>876</v>
      </c>
      <c r="D29" t="s">
        <v>583</v>
      </c>
    </row>
    <row r="30" spans="1:4" x14ac:dyDescent="0.25">
      <c r="A30" t="s">
        <v>604</v>
      </c>
      <c r="B30" t="s">
        <v>873</v>
      </c>
      <c r="C30" t="s">
        <v>745</v>
      </c>
      <c r="D30" t="s">
        <v>874</v>
      </c>
    </row>
    <row r="31" spans="1:4" x14ac:dyDescent="0.25">
      <c r="A31" t="s">
        <v>775</v>
      </c>
      <c r="B31" t="s">
        <v>886</v>
      </c>
      <c r="C31" t="s">
        <v>887</v>
      </c>
      <c r="D31" t="s">
        <v>583</v>
      </c>
    </row>
    <row r="32" spans="1:4" x14ac:dyDescent="0.25">
      <c r="A32" t="s">
        <v>629</v>
      </c>
      <c r="B32" t="s">
        <v>886</v>
      </c>
      <c r="C32" t="s">
        <v>887</v>
      </c>
      <c r="D32" t="s">
        <v>583</v>
      </c>
    </row>
    <row r="33" spans="1:4" x14ac:dyDescent="0.25">
      <c r="A33" t="s">
        <v>609</v>
      </c>
      <c r="B33" t="s">
        <v>886</v>
      </c>
      <c r="C33" t="s">
        <v>887</v>
      </c>
      <c r="D33" t="s">
        <v>583</v>
      </c>
    </row>
    <row r="34" spans="1:4" x14ac:dyDescent="0.25">
      <c r="A34" t="s">
        <v>719</v>
      </c>
      <c r="B34" t="s">
        <v>875</v>
      </c>
      <c r="C34" t="s">
        <v>875</v>
      </c>
      <c r="D34" t="s">
        <v>583</v>
      </c>
    </row>
    <row r="35" spans="1:4" x14ac:dyDescent="0.25">
      <c r="A35" t="s">
        <v>719</v>
      </c>
      <c r="B35" t="s">
        <v>886</v>
      </c>
      <c r="C35" t="s">
        <v>887</v>
      </c>
      <c r="D35" t="s">
        <v>583</v>
      </c>
    </row>
    <row r="36" spans="1:4" x14ac:dyDescent="0.25">
      <c r="A36" t="s">
        <v>760</v>
      </c>
      <c r="B36" t="s">
        <v>886</v>
      </c>
      <c r="C36" t="s">
        <v>887</v>
      </c>
      <c r="D36" t="s">
        <v>583</v>
      </c>
    </row>
    <row r="37" spans="1:4" x14ac:dyDescent="0.25">
      <c r="A37" t="s">
        <v>699</v>
      </c>
      <c r="B37" t="s">
        <v>877</v>
      </c>
      <c r="C37" t="s">
        <v>877</v>
      </c>
      <c r="D37" t="s">
        <v>583</v>
      </c>
    </row>
    <row r="38" spans="1:4" x14ac:dyDescent="0.25">
      <c r="A38" t="s">
        <v>563</v>
      </c>
      <c r="B38" t="s">
        <v>873</v>
      </c>
      <c r="C38" t="s">
        <v>740</v>
      </c>
      <c r="D38" t="s">
        <v>874</v>
      </c>
    </row>
    <row r="39" spans="1:4" x14ac:dyDescent="0.25">
      <c r="A39" t="s">
        <v>59</v>
      </c>
      <c r="B39" t="s">
        <v>583</v>
      </c>
      <c r="C39" t="s">
        <v>476</v>
      </c>
      <c r="D39" t="s">
        <v>583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14849-C49A-4F13-887C-54CEAE0C6DD8}">
  <dimension ref="A1:L57"/>
  <sheetViews>
    <sheetView workbookViewId="0"/>
  </sheetViews>
  <sheetFormatPr defaultRowHeight="15" x14ac:dyDescent="0.25"/>
  <cols>
    <col min="1" max="1" width="48" bestFit="1" customWidth="1"/>
    <col min="2" max="2" width="14.42578125" bestFit="1" customWidth="1"/>
    <col min="3" max="3" width="16.85546875" bestFit="1" customWidth="1"/>
    <col min="4" max="4" width="14.140625" bestFit="1" customWidth="1"/>
    <col min="5" max="5" width="13.7109375" bestFit="1" customWidth="1"/>
    <col min="6" max="6" width="46.28515625" bestFit="1" customWidth="1"/>
    <col min="7" max="7" width="91.28515625" bestFit="1" customWidth="1"/>
    <col min="8" max="8" width="255.7109375" bestFit="1" customWidth="1"/>
    <col min="9" max="9" width="15.85546875" bestFit="1" customWidth="1"/>
    <col min="10" max="10" width="16.140625" bestFit="1" customWidth="1"/>
    <col min="11" max="11" width="76" bestFit="1" customWidth="1"/>
    <col min="12" max="12" width="62" bestFit="1" customWidth="1"/>
  </cols>
  <sheetData>
    <row r="1" spans="1:12" x14ac:dyDescent="0.25">
      <c r="A1" t="s">
        <v>12</v>
      </c>
      <c r="B1" t="s">
        <v>588</v>
      </c>
      <c r="C1" t="s">
        <v>589</v>
      </c>
      <c r="D1" t="s">
        <v>590</v>
      </c>
      <c r="E1" t="s">
        <v>591</v>
      </c>
      <c r="F1" t="s">
        <v>376</v>
      </c>
      <c r="G1" t="s">
        <v>377</v>
      </c>
      <c r="H1" t="s">
        <v>55</v>
      </c>
      <c r="I1" t="s">
        <v>49</v>
      </c>
      <c r="J1" t="s">
        <v>50</v>
      </c>
      <c r="K1" t="s">
        <v>93</v>
      </c>
      <c r="L1" t="s">
        <v>592</v>
      </c>
    </row>
    <row r="2" spans="1:12" x14ac:dyDescent="0.25">
      <c r="A2" t="s">
        <v>689</v>
      </c>
      <c r="C2" t="s">
        <v>594</v>
      </c>
      <c r="D2" t="s">
        <v>595</v>
      </c>
      <c r="F2" t="s">
        <v>690</v>
      </c>
      <c r="H2" t="s">
        <v>691</v>
      </c>
      <c r="I2" s="1">
        <v>43175.723067129627</v>
      </c>
      <c r="J2" s="1">
        <v>43175.723067129627</v>
      </c>
      <c r="K2" t="s">
        <v>692</v>
      </c>
      <c r="L2" t="s">
        <v>693</v>
      </c>
    </row>
    <row r="3" spans="1:12" x14ac:dyDescent="0.25">
      <c r="A3" t="s">
        <v>765</v>
      </c>
      <c r="B3">
        <v>1</v>
      </c>
      <c r="C3" t="s">
        <v>594</v>
      </c>
      <c r="D3" t="s">
        <v>595</v>
      </c>
      <c r="F3" t="s">
        <v>766</v>
      </c>
      <c r="H3" t="s">
        <v>767</v>
      </c>
      <c r="I3" s="1">
        <v>43175.723946759259</v>
      </c>
      <c r="J3" s="1">
        <v>43180.699907407405</v>
      </c>
      <c r="K3" t="s">
        <v>768</v>
      </c>
      <c r="L3" t="s">
        <v>769</v>
      </c>
    </row>
    <row r="4" spans="1:12" x14ac:dyDescent="0.25">
      <c r="A4" t="s">
        <v>593</v>
      </c>
      <c r="B4">
        <v>1</v>
      </c>
      <c r="C4" t="s">
        <v>594</v>
      </c>
      <c r="D4" t="s">
        <v>595</v>
      </c>
      <c r="F4" t="s">
        <v>596</v>
      </c>
      <c r="H4" t="s">
        <v>597</v>
      </c>
      <c r="I4" s="1">
        <v>43175.723067129627</v>
      </c>
      <c r="J4" s="1">
        <v>43180.699907407405</v>
      </c>
      <c r="K4" t="s">
        <v>598</v>
      </c>
      <c r="L4" t="s">
        <v>599</v>
      </c>
    </row>
    <row r="5" spans="1:12" x14ac:dyDescent="0.25">
      <c r="A5" t="s">
        <v>790</v>
      </c>
      <c r="C5" t="s">
        <v>594</v>
      </c>
      <c r="D5" t="s">
        <v>595</v>
      </c>
      <c r="F5" t="s">
        <v>791</v>
      </c>
      <c r="H5" t="s">
        <v>792</v>
      </c>
      <c r="I5" s="1">
        <v>43175.723946759259</v>
      </c>
      <c r="J5" s="1">
        <v>43175.723946759259</v>
      </c>
      <c r="K5" t="s">
        <v>793</v>
      </c>
      <c r="L5" t="s">
        <v>794</v>
      </c>
    </row>
    <row r="6" spans="1:12" x14ac:dyDescent="0.25">
      <c r="A6" t="s">
        <v>614</v>
      </c>
      <c r="B6">
        <v>1</v>
      </c>
      <c r="C6" t="s">
        <v>594</v>
      </c>
      <c r="D6" t="s">
        <v>595</v>
      </c>
      <c r="F6" t="s">
        <v>615</v>
      </c>
      <c r="H6" t="s">
        <v>616</v>
      </c>
      <c r="I6" s="1">
        <v>43175.723067129627</v>
      </c>
      <c r="J6" s="1">
        <v>43180.699907407405</v>
      </c>
      <c r="K6" t="s">
        <v>617</v>
      </c>
      <c r="L6" t="s">
        <v>618</v>
      </c>
    </row>
    <row r="7" spans="1:12" x14ac:dyDescent="0.25">
      <c r="A7" t="s">
        <v>730</v>
      </c>
      <c r="C7" t="s">
        <v>594</v>
      </c>
      <c r="D7" t="s">
        <v>595</v>
      </c>
      <c r="F7" t="s">
        <v>731</v>
      </c>
      <c r="H7" t="s">
        <v>732</v>
      </c>
      <c r="I7" s="1">
        <v>43175.723946759259</v>
      </c>
      <c r="J7" s="1">
        <v>43180.699907407405</v>
      </c>
      <c r="K7" t="s">
        <v>733</v>
      </c>
      <c r="L7" t="s">
        <v>734</v>
      </c>
    </row>
    <row r="8" spans="1:12" x14ac:dyDescent="0.25">
      <c r="A8" t="s">
        <v>664</v>
      </c>
      <c r="C8" t="s">
        <v>594</v>
      </c>
      <c r="D8" t="s">
        <v>595</v>
      </c>
      <c r="F8" t="s">
        <v>665</v>
      </c>
      <c r="H8" t="s">
        <v>666</v>
      </c>
      <c r="I8" s="1">
        <v>43175.723067129627</v>
      </c>
      <c r="J8" s="1">
        <v>43175.723067129627</v>
      </c>
      <c r="K8" t="s">
        <v>667</v>
      </c>
      <c r="L8" t="s">
        <v>668</v>
      </c>
    </row>
    <row r="9" spans="1:12" x14ac:dyDescent="0.25">
      <c r="A9" t="s">
        <v>810</v>
      </c>
      <c r="C9" t="s">
        <v>594</v>
      </c>
      <c r="D9" t="s">
        <v>710</v>
      </c>
      <c r="F9" t="s">
        <v>811</v>
      </c>
      <c r="H9" t="s">
        <v>812</v>
      </c>
      <c r="I9" s="1">
        <v>43175.723946759259</v>
      </c>
      <c r="J9" s="1">
        <v>43175.723946759259</v>
      </c>
      <c r="K9" t="s">
        <v>813</v>
      </c>
      <c r="L9" t="s">
        <v>814</v>
      </c>
    </row>
    <row r="10" spans="1:12" x14ac:dyDescent="0.25">
      <c r="A10" t="s">
        <v>654</v>
      </c>
      <c r="C10" t="s">
        <v>594</v>
      </c>
      <c r="D10" t="s">
        <v>595</v>
      </c>
      <c r="F10" t="s">
        <v>655</v>
      </c>
      <c r="H10" t="s">
        <v>656</v>
      </c>
      <c r="I10" s="1">
        <v>43175.723067129627</v>
      </c>
      <c r="J10" s="1">
        <v>43180.699907407405</v>
      </c>
      <c r="K10" t="s">
        <v>657</v>
      </c>
      <c r="L10" t="s">
        <v>658</v>
      </c>
    </row>
    <row r="11" spans="1:12" x14ac:dyDescent="0.25">
      <c r="A11" t="s">
        <v>795</v>
      </c>
      <c r="C11" t="s">
        <v>594</v>
      </c>
      <c r="D11" t="s">
        <v>595</v>
      </c>
      <c r="F11" t="s">
        <v>796</v>
      </c>
      <c r="H11" t="s">
        <v>797</v>
      </c>
      <c r="I11" s="1">
        <v>43175.723946759259</v>
      </c>
      <c r="J11" s="1">
        <v>43175.723946759259</v>
      </c>
      <c r="K11" t="s">
        <v>798</v>
      </c>
      <c r="L11" t="s">
        <v>799</v>
      </c>
    </row>
    <row r="12" spans="1:12" x14ac:dyDescent="0.25">
      <c r="A12" t="s">
        <v>845</v>
      </c>
      <c r="C12" t="s">
        <v>594</v>
      </c>
      <c r="D12" t="s">
        <v>595</v>
      </c>
      <c r="F12" t="s">
        <v>846</v>
      </c>
      <c r="H12" t="s">
        <v>847</v>
      </c>
      <c r="I12" s="1">
        <v>43177.719108796293</v>
      </c>
      <c r="J12" s="1">
        <v>43177.719108796293</v>
      </c>
      <c r="K12" t="s">
        <v>848</v>
      </c>
      <c r="L12" t="s">
        <v>849</v>
      </c>
    </row>
    <row r="13" spans="1:12" x14ac:dyDescent="0.25">
      <c r="A13" t="s">
        <v>840</v>
      </c>
      <c r="C13" t="s">
        <v>594</v>
      </c>
      <c r="D13" t="s">
        <v>595</v>
      </c>
      <c r="F13" t="s">
        <v>841</v>
      </c>
      <c r="H13" t="s">
        <v>842</v>
      </c>
      <c r="I13" s="1">
        <v>43177.719108796293</v>
      </c>
      <c r="J13" s="1">
        <v>43177.719108796293</v>
      </c>
      <c r="K13" t="s">
        <v>843</v>
      </c>
      <c r="L13" t="s">
        <v>844</v>
      </c>
    </row>
    <row r="14" spans="1:12" x14ac:dyDescent="0.25">
      <c r="A14" t="s">
        <v>644</v>
      </c>
      <c r="C14" t="s">
        <v>594</v>
      </c>
      <c r="D14" t="s">
        <v>595</v>
      </c>
      <c r="F14" t="s">
        <v>645</v>
      </c>
      <c r="H14" t="s">
        <v>646</v>
      </c>
      <c r="I14" s="1">
        <v>43175.723067129627</v>
      </c>
      <c r="J14" s="1">
        <v>43175.723067129627</v>
      </c>
      <c r="K14" t="s">
        <v>647</v>
      </c>
      <c r="L14" t="s">
        <v>648</v>
      </c>
    </row>
    <row r="15" spans="1:12" x14ac:dyDescent="0.25">
      <c r="A15" t="s">
        <v>830</v>
      </c>
      <c r="C15" t="s">
        <v>594</v>
      </c>
      <c r="D15" t="s">
        <v>595</v>
      </c>
      <c r="F15" t="s">
        <v>831</v>
      </c>
      <c r="H15" t="s">
        <v>832</v>
      </c>
      <c r="I15" s="1">
        <v>43175.724409722221</v>
      </c>
      <c r="J15" s="1">
        <v>43180.699907407405</v>
      </c>
      <c r="K15" t="s">
        <v>833</v>
      </c>
      <c r="L15" t="s">
        <v>834</v>
      </c>
    </row>
    <row r="16" spans="1:12" x14ac:dyDescent="0.25">
      <c r="A16" t="s">
        <v>835</v>
      </c>
      <c r="C16" t="s">
        <v>594</v>
      </c>
      <c r="D16" t="s">
        <v>710</v>
      </c>
      <c r="F16" t="s">
        <v>836</v>
      </c>
      <c r="H16" t="s">
        <v>837</v>
      </c>
      <c r="I16" s="1">
        <v>43175.724409722221</v>
      </c>
      <c r="J16" s="1">
        <v>43175.724409722221</v>
      </c>
      <c r="K16" t="s">
        <v>838</v>
      </c>
      <c r="L16" t="s">
        <v>839</v>
      </c>
    </row>
    <row r="17" spans="1:12" x14ac:dyDescent="0.25">
      <c r="A17" t="s">
        <v>735</v>
      </c>
      <c r="B17">
        <v>1</v>
      </c>
      <c r="C17" t="s">
        <v>594</v>
      </c>
      <c r="D17" t="s">
        <v>710</v>
      </c>
      <c r="F17" t="s">
        <v>736</v>
      </c>
      <c r="H17" t="s">
        <v>737</v>
      </c>
      <c r="I17" s="1">
        <v>43175.723946759259</v>
      </c>
      <c r="J17" s="1">
        <v>43180.699976851851</v>
      </c>
      <c r="K17" t="s">
        <v>738</v>
      </c>
      <c r="L17" t="s">
        <v>739</v>
      </c>
    </row>
    <row r="18" spans="1:12" x14ac:dyDescent="0.25">
      <c r="A18" t="s">
        <v>709</v>
      </c>
      <c r="C18" t="s">
        <v>594</v>
      </c>
      <c r="D18" t="s">
        <v>710</v>
      </c>
      <c r="F18" t="s">
        <v>711</v>
      </c>
      <c r="H18" t="s">
        <v>712</v>
      </c>
      <c r="I18" s="1">
        <v>43175.723946759259</v>
      </c>
      <c r="J18" s="1">
        <v>43175.723946759259</v>
      </c>
      <c r="K18" t="s">
        <v>713</v>
      </c>
      <c r="L18" t="s">
        <v>714</v>
      </c>
    </row>
    <row r="19" spans="1:12" x14ac:dyDescent="0.25">
      <c r="A19" t="s">
        <v>528</v>
      </c>
      <c r="B19">
        <v>1</v>
      </c>
      <c r="C19" t="s">
        <v>594</v>
      </c>
      <c r="D19" t="s">
        <v>710</v>
      </c>
      <c r="F19" t="s">
        <v>715</v>
      </c>
      <c r="H19" t="s">
        <v>716</v>
      </c>
      <c r="I19" s="1">
        <v>43175.723946759259</v>
      </c>
      <c r="J19" s="1">
        <v>43175.734490740739</v>
      </c>
      <c r="K19" t="s">
        <v>717</v>
      </c>
      <c r="L19" t="s">
        <v>718</v>
      </c>
    </row>
    <row r="20" spans="1:12" x14ac:dyDescent="0.25">
      <c r="A20" t="s">
        <v>745</v>
      </c>
      <c r="C20" t="s">
        <v>594</v>
      </c>
      <c r="D20" t="s">
        <v>710</v>
      </c>
      <c r="F20" t="s">
        <v>746</v>
      </c>
      <c r="H20" t="s">
        <v>747</v>
      </c>
      <c r="I20" s="1">
        <v>43175.723946759259</v>
      </c>
      <c r="J20" s="1">
        <v>43175.723946759259</v>
      </c>
      <c r="K20" t="s">
        <v>748</v>
      </c>
      <c r="L20" t="s">
        <v>749</v>
      </c>
    </row>
    <row r="21" spans="1:12" x14ac:dyDescent="0.25">
      <c r="A21" t="s">
        <v>740</v>
      </c>
      <c r="C21" t="s">
        <v>594</v>
      </c>
      <c r="D21" t="s">
        <v>710</v>
      </c>
      <c r="F21" t="s">
        <v>741</v>
      </c>
      <c r="H21" t="s">
        <v>742</v>
      </c>
      <c r="I21" s="1">
        <v>43175.723946759259</v>
      </c>
      <c r="J21" s="1">
        <v>43180.699976851851</v>
      </c>
      <c r="K21" t="s">
        <v>743</v>
      </c>
      <c r="L21" t="s">
        <v>744</v>
      </c>
    </row>
    <row r="22" spans="1:12" x14ac:dyDescent="0.25">
      <c r="A22" t="s">
        <v>725</v>
      </c>
      <c r="B22">
        <v>1</v>
      </c>
      <c r="C22" t="s">
        <v>594</v>
      </c>
      <c r="D22" t="s">
        <v>720</v>
      </c>
      <c r="F22" t="s">
        <v>726</v>
      </c>
      <c r="H22" t="s">
        <v>727</v>
      </c>
      <c r="I22" s="1">
        <v>43175.723946759259</v>
      </c>
      <c r="J22" s="1">
        <v>43180.699907407405</v>
      </c>
      <c r="K22" t="s">
        <v>728</v>
      </c>
      <c r="L22" t="s">
        <v>729</v>
      </c>
    </row>
    <row r="23" spans="1:12" x14ac:dyDescent="0.25">
      <c r="A23" t="s">
        <v>825</v>
      </c>
      <c r="C23" t="s">
        <v>594</v>
      </c>
      <c r="D23" t="s">
        <v>720</v>
      </c>
      <c r="F23" t="s">
        <v>826</v>
      </c>
      <c r="H23" t="s">
        <v>827</v>
      </c>
      <c r="I23" s="1">
        <v>43175.723946759259</v>
      </c>
      <c r="J23" s="1">
        <v>43180.699907407405</v>
      </c>
      <c r="K23" t="s">
        <v>828</v>
      </c>
      <c r="L23" t="s">
        <v>829</v>
      </c>
    </row>
    <row r="24" spans="1:12" x14ac:dyDescent="0.25">
      <c r="A24" t="s">
        <v>805</v>
      </c>
      <c r="C24" t="s">
        <v>594</v>
      </c>
      <c r="D24" t="s">
        <v>720</v>
      </c>
      <c r="F24" t="s">
        <v>806</v>
      </c>
      <c r="H24" t="s">
        <v>807</v>
      </c>
      <c r="I24" s="1">
        <v>43175.723946759259</v>
      </c>
      <c r="J24" s="1">
        <v>43175.723946759259</v>
      </c>
      <c r="K24" t="s">
        <v>808</v>
      </c>
      <c r="L24" t="s">
        <v>809</v>
      </c>
    </row>
    <row r="25" spans="1:12" x14ac:dyDescent="0.25">
      <c r="A25" t="s">
        <v>659</v>
      </c>
      <c r="C25" t="s">
        <v>594</v>
      </c>
      <c r="D25" t="s">
        <v>595</v>
      </c>
      <c r="F25" t="s">
        <v>660</v>
      </c>
      <c r="H25" t="s">
        <v>661</v>
      </c>
      <c r="I25" s="1">
        <v>43175.723067129627</v>
      </c>
      <c r="J25" s="1">
        <v>43294.599988425929</v>
      </c>
      <c r="K25" t="s">
        <v>662</v>
      </c>
      <c r="L25" t="s">
        <v>663</v>
      </c>
    </row>
    <row r="26" spans="1:12" x14ac:dyDescent="0.25">
      <c r="A26" t="s">
        <v>750</v>
      </c>
      <c r="C26" t="s">
        <v>594</v>
      </c>
      <c r="D26" t="s">
        <v>710</v>
      </c>
      <c r="F26" t="s">
        <v>751</v>
      </c>
      <c r="H26" t="s">
        <v>752</v>
      </c>
      <c r="I26" s="1">
        <v>43175.723946759259</v>
      </c>
      <c r="J26" s="1">
        <v>43175.723946759259</v>
      </c>
      <c r="K26" t="s">
        <v>753</v>
      </c>
      <c r="L26" t="s">
        <v>754</v>
      </c>
    </row>
    <row r="27" spans="1:12" x14ac:dyDescent="0.25">
      <c r="A27" t="s">
        <v>604</v>
      </c>
      <c r="C27" t="s">
        <v>594</v>
      </c>
      <c r="D27" t="s">
        <v>595</v>
      </c>
      <c r="F27" t="s">
        <v>605</v>
      </c>
      <c r="H27" t="s">
        <v>606</v>
      </c>
      <c r="I27" s="1">
        <v>43175.723067129627</v>
      </c>
      <c r="J27" s="1">
        <v>43175.723946759259</v>
      </c>
      <c r="K27" t="s">
        <v>607</v>
      </c>
      <c r="L27" t="s">
        <v>608</v>
      </c>
    </row>
    <row r="28" spans="1:12" x14ac:dyDescent="0.25">
      <c r="A28" t="s">
        <v>684</v>
      </c>
      <c r="C28" t="s">
        <v>594</v>
      </c>
      <c r="D28" t="s">
        <v>595</v>
      </c>
      <c r="F28" t="s">
        <v>685</v>
      </c>
      <c r="H28" t="s">
        <v>686</v>
      </c>
      <c r="I28" s="1">
        <v>43175.723067129627</v>
      </c>
      <c r="J28" s="1">
        <v>43175.723067129627</v>
      </c>
      <c r="K28" t="s">
        <v>687</v>
      </c>
      <c r="L28" t="s">
        <v>688</v>
      </c>
    </row>
    <row r="29" spans="1:12" x14ac:dyDescent="0.25">
      <c r="A29" t="s">
        <v>649</v>
      </c>
      <c r="C29" t="s">
        <v>594</v>
      </c>
      <c r="D29" t="s">
        <v>595</v>
      </c>
      <c r="F29" t="s">
        <v>650</v>
      </c>
      <c r="H29" t="s">
        <v>651</v>
      </c>
      <c r="I29" s="1">
        <v>43175.723067129627</v>
      </c>
      <c r="J29" s="1">
        <v>43175.723067129627</v>
      </c>
      <c r="K29" t="s">
        <v>652</v>
      </c>
      <c r="L29" t="s">
        <v>653</v>
      </c>
    </row>
    <row r="30" spans="1:12" x14ac:dyDescent="0.25">
      <c r="A30" t="s">
        <v>775</v>
      </c>
      <c r="C30" t="s">
        <v>594</v>
      </c>
      <c r="D30" t="s">
        <v>595</v>
      </c>
      <c r="F30" t="s">
        <v>776</v>
      </c>
      <c r="H30" t="s">
        <v>777</v>
      </c>
      <c r="I30" s="1">
        <v>43175.723946759259</v>
      </c>
      <c r="J30" s="1">
        <v>43180.699907407405</v>
      </c>
      <c r="K30" t="s">
        <v>778</v>
      </c>
      <c r="L30" t="s">
        <v>779</v>
      </c>
    </row>
    <row r="31" spans="1:12" x14ac:dyDescent="0.25">
      <c r="A31" t="s">
        <v>820</v>
      </c>
      <c r="C31" t="s">
        <v>594</v>
      </c>
      <c r="D31" t="s">
        <v>710</v>
      </c>
      <c r="F31" t="s">
        <v>821</v>
      </c>
      <c r="H31" t="s">
        <v>822</v>
      </c>
      <c r="I31" s="1">
        <v>43175.723946759259</v>
      </c>
      <c r="J31" s="1">
        <v>43175.723946759259</v>
      </c>
      <c r="K31" t="s">
        <v>823</v>
      </c>
      <c r="L31" t="s">
        <v>824</v>
      </c>
    </row>
    <row r="32" spans="1:12" x14ac:dyDescent="0.25">
      <c r="A32" t="s">
        <v>852</v>
      </c>
      <c r="C32" t="s">
        <v>594</v>
      </c>
      <c r="D32" t="s">
        <v>595</v>
      </c>
      <c r="F32" t="s">
        <v>853</v>
      </c>
      <c r="H32" t="s">
        <v>852</v>
      </c>
      <c r="I32" s="1">
        <v>43292.845439814817</v>
      </c>
      <c r="J32" s="1">
        <v>43292.845439814817</v>
      </c>
      <c r="K32" t="s">
        <v>854</v>
      </c>
      <c r="L32" t="s">
        <v>855</v>
      </c>
    </row>
    <row r="33" spans="1:12" x14ac:dyDescent="0.25">
      <c r="A33" t="s">
        <v>856</v>
      </c>
      <c r="C33" t="s">
        <v>594</v>
      </c>
      <c r="D33" t="s">
        <v>595</v>
      </c>
      <c r="F33" t="s">
        <v>857</v>
      </c>
      <c r="H33" t="s">
        <v>856</v>
      </c>
      <c r="I33" s="1">
        <v>43292.845439814817</v>
      </c>
      <c r="J33" s="1">
        <v>43292.845439814817</v>
      </c>
      <c r="K33" t="s">
        <v>858</v>
      </c>
      <c r="L33" t="s">
        <v>859</v>
      </c>
    </row>
    <row r="34" spans="1:12" x14ac:dyDescent="0.25">
      <c r="A34" t="s">
        <v>860</v>
      </c>
      <c r="C34" t="s">
        <v>594</v>
      </c>
      <c r="D34" t="s">
        <v>595</v>
      </c>
      <c r="F34" t="s">
        <v>861</v>
      </c>
      <c r="H34" t="s">
        <v>860</v>
      </c>
      <c r="I34" s="1">
        <v>43292.845439814817</v>
      </c>
      <c r="J34" s="1">
        <v>43292.845439814817</v>
      </c>
      <c r="K34" t="s">
        <v>862</v>
      </c>
      <c r="L34" t="s">
        <v>863</v>
      </c>
    </row>
    <row r="35" spans="1:12" x14ac:dyDescent="0.25">
      <c r="A35" t="s">
        <v>629</v>
      </c>
      <c r="C35" t="s">
        <v>594</v>
      </c>
      <c r="D35" t="s">
        <v>595</v>
      </c>
      <c r="F35" t="s">
        <v>630</v>
      </c>
      <c r="H35" t="s">
        <v>631</v>
      </c>
      <c r="I35" s="1">
        <v>43175.723067129627</v>
      </c>
      <c r="J35" s="1">
        <v>43180.699907407405</v>
      </c>
      <c r="K35" t="s">
        <v>632</v>
      </c>
      <c r="L35" t="s">
        <v>633</v>
      </c>
    </row>
    <row r="36" spans="1:12" x14ac:dyDescent="0.25">
      <c r="A36" t="s">
        <v>639</v>
      </c>
      <c r="C36" t="s">
        <v>594</v>
      </c>
      <c r="D36" t="s">
        <v>595</v>
      </c>
      <c r="F36" t="s">
        <v>640</v>
      </c>
      <c r="H36" t="s">
        <v>641</v>
      </c>
      <c r="I36" s="1">
        <v>43175.723067129627</v>
      </c>
      <c r="J36" s="1">
        <v>43175.723067129627</v>
      </c>
      <c r="K36" t="s">
        <v>642</v>
      </c>
      <c r="L36" t="s">
        <v>643</v>
      </c>
    </row>
    <row r="37" spans="1:12" x14ac:dyDescent="0.25">
      <c r="A37" t="s">
        <v>634</v>
      </c>
      <c r="C37" t="s">
        <v>594</v>
      </c>
      <c r="D37" t="s">
        <v>595</v>
      </c>
      <c r="F37" t="s">
        <v>635</v>
      </c>
      <c r="H37" t="s">
        <v>636</v>
      </c>
      <c r="I37" s="1">
        <v>43175.723067129627</v>
      </c>
      <c r="J37" s="1">
        <v>43175.723067129627</v>
      </c>
      <c r="K37" t="s">
        <v>637</v>
      </c>
      <c r="L37" t="s">
        <v>638</v>
      </c>
    </row>
    <row r="38" spans="1:12" x14ac:dyDescent="0.25">
      <c r="A38" t="s">
        <v>770</v>
      </c>
      <c r="C38" t="s">
        <v>594</v>
      </c>
      <c r="D38" t="s">
        <v>595</v>
      </c>
      <c r="F38" t="s">
        <v>771</v>
      </c>
      <c r="H38" t="s">
        <v>772</v>
      </c>
      <c r="I38" s="1">
        <v>43175.723946759259</v>
      </c>
      <c r="J38" s="1">
        <v>43175.723946759259</v>
      </c>
      <c r="K38" t="s">
        <v>773</v>
      </c>
      <c r="L38" t="s">
        <v>774</v>
      </c>
    </row>
    <row r="39" spans="1:12" x14ac:dyDescent="0.25">
      <c r="A39" t="s">
        <v>609</v>
      </c>
      <c r="B39">
        <v>1</v>
      </c>
      <c r="C39" t="s">
        <v>594</v>
      </c>
      <c r="D39" t="s">
        <v>595</v>
      </c>
      <c r="F39" t="s">
        <v>610</v>
      </c>
      <c r="H39" t="s">
        <v>611</v>
      </c>
      <c r="I39" s="1">
        <v>43175.723067129627</v>
      </c>
      <c r="J39" s="1">
        <v>43180.699907407405</v>
      </c>
      <c r="K39" t="s">
        <v>612</v>
      </c>
      <c r="L39" t="s">
        <v>613</v>
      </c>
    </row>
    <row r="40" spans="1:12" x14ac:dyDescent="0.25">
      <c r="A40" t="s">
        <v>815</v>
      </c>
      <c r="C40" t="s">
        <v>594</v>
      </c>
      <c r="D40" t="s">
        <v>710</v>
      </c>
      <c r="F40" t="s">
        <v>816</v>
      </c>
      <c r="H40" t="s">
        <v>817</v>
      </c>
      <c r="I40" s="1">
        <v>43175.723946759259</v>
      </c>
      <c r="J40" s="1">
        <v>43175.723946759259</v>
      </c>
      <c r="K40" t="s">
        <v>818</v>
      </c>
      <c r="L40" t="s">
        <v>819</v>
      </c>
    </row>
    <row r="41" spans="1:12" x14ac:dyDescent="0.25">
      <c r="A41" t="s">
        <v>755</v>
      </c>
      <c r="C41" t="s">
        <v>594</v>
      </c>
      <c r="D41" t="s">
        <v>595</v>
      </c>
      <c r="F41" t="s">
        <v>756</v>
      </c>
      <c r="H41" t="s">
        <v>757</v>
      </c>
      <c r="I41" s="1">
        <v>43175.723946759259</v>
      </c>
      <c r="J41" s="1">
        <v>43175.723946759259</v>
      </c>
      <c r="K41" t="s">
        <v>758</v>
      </c>
      <c r="L41" t="s">
        <v>759</v>
      </c>
    </row>
    <row r="42" spans="1:12" x14ac:dyDescent="0.25">
      <c r="A42" t="s">
        <v>674</v>
      </c>
      <c r="C42" t="s">
        <v>594</v>
      </c>
      <c r="D42" t="s">
        <v>595</v>
      </c>
      <c r="F42" t="s">
        <v>675</v>
      </c>
      <c r="H42" t="s">
        <v>676</v>
      </c>
      <c r="I42" s="1">
        <v>43175.723067129627</v>
      </c>
      <c r="J42" s="1">
        <v>43175.723067129627</v>
      </c>
      <c r="K42" t="s">
        <v>677</v>
      </c>
      <c r="L42" t="s">
        <v>678</v>
      </c>
    </row>
    <row r="43" spans="1:12" x14ac:dyDescent="0.25">
      <c r="A43" t="s">
        <v>679</v>
      </c>
      <c r="C43" t="s">
        <v>594</v>
      </c>
      <c r="D43" t="s">
        <v>595</v>
      </c>
      <c r="F43" t="s">
        <v>680</v>
      </c>
      <c r="H43" t="s">
        <v>681</v>
      </c>
      <c r="I43" s="1">
        <v>43175.723067129627</v>
      </c>
      <c r="J43" s="1">
        <v>43175.723067129627</v>
      </c>
      <c r="K43" t="s">
        <v>682</v>
      </c>
      <c r="L43" t="s">
        <v>683</v>
      </c>
    </row>
    <row r="44" spans="1:12" x14ac:dyDescent="0.25">
      <c r="A44" t="s">
        <v>669</v>
      </c>
      <c r="C44" t="s">
        <v>594</v>
      </c>
      <c r="D44" t="s">
        <v>595</v>
      </c>
      <c r="F44" t="s">
        <v>670</v>
      </c>
      <c r="H44" t="s">
        <v>671</v>
      </c>
      <c r="I44" s="1">
        <v>43175.723067129627</v>
      </c>
      <c r="J44" s="1">
        <v>43175.723067129627</v>
      </c>
      <c r="K44" t="s">
        <v>672</v>
      </c>
      <c r="L44" t="s">
        <v>673</v>
      </c>
    </row>
    <row r="45" spans="1:12" x14ac:dyDescent="0.25">
      <c r="A45" t="s">
        <v>800</v>
      </c>
      <c r="B45">
        <v>1</v>
      </c>
      <c r="C45" t="s">
        <v>594</v>
      </c>
      <c r="D45" t="s">
        <v>710</v>
      </c>
      <c r="F45" t="s">
        <v>801</v>
      </c>
      <c r="H45" t="s">
        <v>802</v>
      </c>
      <c r="I45" s="1">
        <v>43175.723946759259</v>
      </c>
      <c r="J45" s="1">
        <v>43175.734490740739</v>
      </c>
      <c r="K45" t="s">
        <v>803</v>
      </c>
      <c r="L45" t="s">
        <v>804</v>
      </c>
    </row>
    <row r="46" spans="1:12" x14ac:dyDescent="0.25">
      <c r="A46" t="s">
        <v>624</v>
      </c>
      <c r="C46" t="s">
        <v>594</v>
      </c>
      <c r="D46" t="s">
        <v>595</v>
      </c>
      <c r="F46" t="s">
        <v>625</v>
      </c>
      <c r="H46" t="s">
        <v>626</v>
      </c>
      <c r="I46" s="1">
        <v>43175.723067129627</v>
      </c>
      <c r="J46" s="1">
        <v>43175.723067129627</v>
      </c>
      <c r="K46" t="s">
        <v>627</v>
      </c>
      <c r="L46" t="s">
        <v>628</v>
      </c>
    </row>
    <row r="47" spans="1:12" x14ac:dyDescent="0.25">
      <c r="A47" t="s">
        <v>694</v>
      </c>
      <c r="C47" t="s">
        <v>594</v>
      </c>
      <c r="D47" t="s">
        <v>595</v>
      </c>
      <c r="F47" t="s">
        <v>695</v>
      </c>
      <c r="H47" t="s">
        <v>696</v>
      </c>
      <c r="I47" s="1">
        <v>43175.723067129627</v>
      </c>
      <c r="J47" s="1">
        <v>43175.723067129627</v>
      </c>
      <c r="K47" t="s">
        <v>697</v>
      </c>
      <c r="L47" t="s">
        <v>698</v>
      </c>
    </row>
    <row r="48" spans="1:12" x14ac:dyDescent="0.25">
      <c r="A48" t="s">
        <v>619</v>
      </c>
      <c r="B48">
        <v>1</v>
      </c>
      <c r="C48" t="s">
        <v>594</v>
      </c>
      <c r="D48" t="s">
        <v>595</v>
      </c>
      <c r="F48" t="s">
        <v>620</v>
      </c>
      <c r="H48" t="s">
        <v>621</v>
      </c>
      <c r="I48" s="1">
        <v>43175.723067129627</v>
      </c>
      <c r="J48" s="1">
        <v>43175.734490740739</v>
      </c>
      <c r="K48" t="s">
        <v>622</v>
      </c>
      <c r="L48" t="s">
        <v>623</v>
      </c>
    </row>
    <row r="49" spans="1:12" x14ac:dyDescent="0.25">
      <c r="A49" t="s">
        <v>719</v>
      </c>
      <c r="B49">
        <v>1</v>
      </c>
      <c r="C49" t="s">
        <v>594</v>
      </c>
      <c r="D49" t="s">
        <v>720</v>
      </c>
      <c r="F49" t="s">
        <v>721</v>
      </c>
      <c r="H49" t="s">
        <v>722</v>
      </c>
      <c r="I49" s="1">
        <v>43175.723946759259</v>
      </c>
      <c r="J49" s="1">
        <v>43180.699907407405</v>
      </c>
      <c r="K49" t="s">
        <v>723</v>
      </c>
      <c r="L49" t="s">
        <v>724</v>
      </c>
    </row>
    <row r="50" spans="1:12" x14ac:dyDescent="0.25">
      <c r="A50" t="s">
        <v>760</v>
      </c>
      <c r="B50">
        <v>1</v>
      </c>
      <c r="C50" t="s">
        <v>594</v>
      </c>
      <c r="D50" t="s">
        <v>595</v>
      </c>
      <c r="F50" t="s">
        <v>761</v>
      </c>
      <c r="H50" t="s">
        <v>762</v>
      </c>
      <c r="I50" s="1">
        <v>43175.723946759259</v>
      </c>
      <c r="J50" s="1">
        <v>43180.699907407405</v>
      </c>
      <c r="K50" t="s">
        <v>763</v>
      </c>
      <c r="L50" t="s">
        <v>764</v>
      </c>
    </row>
    <row r="51" spans="1:12" x14ac:dyDescent="0.25">
      <c r="A51" t="s">
        <v>704</v>
      </c>
      <c r="C51" t="s">
        <v>594</v>
      </c>
      <c r="D51" t="s">
        <v>595</v>
      </c>
      <c r="F51" t="s">
        <v>705</v>
      </c>
      <c r="H51" t="s">
        <v>706</v>
      </c>
      <c r="I51" s="1">
        <v>43175.723067129627</v>
      </c>
      <c r="J51" s="1">
        <v>43175.723067129627</v>
      </c>
      <c r="K51" t="s">
        <v>707</v>
      </c>
      <c r="L51" t="s">
        <v>708</v>
      </c>
    </row>
    <row r="52" spans="1:12" x14ac:dyDescent="0.25">
      <c r="A52" t="s">
        <v>699</v>
      </c>
      <c r="C52" t="s">
        <v>594</v>
      </c>
      <c r="D52" t="s">
        <v>595</v>
      </c>
      <c r="F52" t="s">
        <v>700</v>
      </c>
      <c r="H52" t="s">
        <v>701</v>
      </c>
      <c r="I52" s="1">
        <v>43175.723067129627</v>
      </c>
      <c r="J52" s="1">
        <v>43175.723067129627</v>
      </c>
      <c r="K52" t="s">
        <v>702</v>
      </c>
      <c r="L52" t="s">
        <v>703</v>
      </c>
    </row>
    <row r="53" spans="1:12" x14ac:dyDescent="0.25">
      <c r="A53" t="s">
        <v>785</v>
      </c>
      <c r="C53" t="s">
        <v>594</v>
      </c>
      <c r="D53" t="s">
        <v>595</v>
      </c>
      <c r="F53" t="s">
        <v>786</v>
      </c>
      <c r="H53" t="s">
        <v>787</v>
      </c>
      <c r="I53" s="1">
        <v>43175.723946759259</v>
      </c>
      <c r="J53" s="1">
        <v>43175.723946759259</v>
      </c>
      <c r="K53" t="s">
        <v>788</v>
      </c>
      <c r="L53" t="s">
        <v>789</v>
      </c>
    </row>
    <row r="54" spans="1:12" x14ac:dyDescent="0.25">
      <c r="A54" t="s">
        <v>864</v>
      </c>
      <c r="C54" t="s">
        <v>594</v>
      </c>
      <c r="D54" t="s">
        <v>710</v>
      </c>
      <c r="F54" t="s">
        <v>865</v>
      </c>
      <c r="G54" t="s">
        <v>866</v>
      </c>
      <c r="I54" s="1">
        <v>43298.549259259256</v>
      </c>
      <c r="J54" s="1">
        <v>43298.549583333333</v>
      </c>
      <c r="K54" t="s">
        <v>867</v>
      </c>
      <c r="L54" t="s">
        <v>868</v>
      </c>
    </row>
    <row r="55" spans="1:12" x14ac:dyDescent="0.25">
      <c r="A55" t="s">
        <v>563</v>
      </c>
      <c r="C55" t="s">
        <v>594</v>
      </c>
      <c r="D55" t="s">
        <v>595</v>
      </c>
      <c r="F55" t="s">
        <v>600</v>
      </c>
      <c r="H55" t="s">
        <v>601</v>
      </c>
      <c r="I55" s="1">
        <v>43175.723067129627</v>
      </c>
      <c r="J55" s="1">
        <v>43175.723946759259</v>
      </c>
      <c r="K55" t="s">
        <v>602</v>
      </c>
      <c r="L55" t="s">
        <v>603</v>
      </c>
    </row>
    <row r="56" spans="1:12" x14ac:dyDescent="0.25">
      <c r="A56" t="s">
        <v>780</v>
      </c>
      <c r="C56" t="s">
        <v>594</v>
      </c>
      <c r="D56" t="s">
        <v>595</v>
      </c>
      <c r="F56" t="s">
        <v>781</v>
      </c>
      <c r="H56" t="s">
        <v>782</v>
      </c>
      <c r="I56" s="1">
        <v>43175.723946759259</v>
      </c>
      <c r="J56" s="1">
        <v>43175.723946759259</v>
      </c>
      <c r="K56" t="s">
        <v>783</v>
      </c>
      <c r="L56" t="s">
        <v>784</v>
      </c>
    </row>
    <row r="57" spans="1:12" x14ac:dyDescent="0.25">
      <c r="A57" t="s">
        <v>59</v>
      </c>
      <c r="C57" t="s">
        <v>594</v>
      </c>
      <c r="D57" t="s">
        <v>710</v>
      </c>
      <c r="F57" t="s">
        <v>850</v>
      </c>
      <c r="G57" t="s">
        <v>736</v>
      </c>
      <c r="I57" s="1">
        <v>43180.692986111113</v>
      </c>
      <c r="J57" s="1">
        <v>43298.548993055556</v>
      </c>
      <c r="K57" t="s">
        <v>61</v>
      </c>
      <c r="L57" t="s">
        <v>851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Table of Contents</vt:lpstr>
      <vt:lpstr>User Stats</vt:lpstr>
      <vt:lpstr>Computer Stats</vt:lpstr>
      <vt:lpstr>Privileged Group Stats</vt:lpstr>
      <vt:lpstr>Computer Role Stats</vt:lpstr>
      <vt:lpstr>Operating System Stats</vt:lpstr>
      <vt:lpstr>Users</vt:lpstr>
      <vt:lpstr>Group Members</vt:lpstr>
      <vt:lpstr>Groups</vt:lpstr>
      <vt:lpstr>User SPNs</vt:lpstr>
      <vt:lpstr>OUs</vt:lpstr>
      <vt:lpstr>ACLs</vt:lpstr>
      <vt:lpstr>Computers</vt:lpstr>
      <vt:lpstr>Computer SPNs</vt:lpstr>
      <vt:lpstr>LAPS</vt:lpstr>
      <vt:lpstr>BitLocker</vt:lpstr>
      <vt:lpstr>DNS Zones</vt:lpstr>
      <vt:lpstr>DNS Records</vt:lpstr>
      <vt:lpstr>Domain GPOs</vt:lpstr>
      <vt:lpstr>Domain Controllers</vt:lpstr>
      <vt:lpstr>Default Password Policy</vt:lpstr>
      <vt:lpstr>Fine Grained Password Policy</vt:lpstr>
      <vt:lpstr>Sites</vt:lpstr>
      <vt:lpstr>Subnets</vt:lpstr>
      <vt:lpstr>Trusts</vt:lpstr>
      <vt:lpstr>Domain</vt:lpstr>
      <vt:lpstr>Forest</vt:lpstr>
      <vt:lpstr>About ADRecon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 Mahajan</dc:creator>
  <cp:lastModifiedBy>Prashant Mahajan</cp:lastModifiedBy>
  <dcterms:created xsi:type="dcterms:W3CDTF">2018-09-11T13:43:54Z</dcterms:created>
  <dcterms:modified xsi:type="dcterms:W3CDTF">2018-09-11T13:44:15Z</dcterms:modified>
</cp:coreProperties>
</file>