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REDLINES" sheetId="1" state="visible" r:id="rId2"/>
  </sheets>
  <definedNames>
    <definedName function="false" hidden="true" localSheetId="0" name="_xlnm._FilterDatabase" vbProcedure="false">BOM_REDLINES!$A$1:$S$92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<sst xmlns="http://schemas.openxmlformats.org/spreadsheetml/2006/main" count="725" uniqueCount="340">
  <si>
    <t xml:space="preserve">assembly_no</t>
  </si>
  <si>
    <t xml:space="preserve">assembly_desc</t>
  </si>
  <si>
    <t xml:space="preserve">bom_seq</t>
  </si>
  <si>
    <t xml:space="preserve">ref_designator</t>
  </si>
  <si>
    <t xml:space="preserve">material</t>
  </si>
  <si>
    <t xml:space="preserve">material_desc</t>
  </si>
  <si>
    <t xml:space="preserve">qty_old</t>
  </si>
  <si>
    <t xml:space="preserve">qty</t>
  </si>
  <si>
    <t xml:space="preserve">qty_count</t>
  </si>
  <si>
    <t xml:space="preserve">material_comment</t>
  </si>
  <si>
    <t xml:space="preserve">footprint</t>
  </si>
  <si>
    <t xml:space="preserve">mfg1</t>
  </si>
  <si>
    <t xml:space="preserve">mfg1_pn</t>
  </si>
  <si>
    <t xml:space="preserve">mfg2</t>
  </si>
  <si>
    <t xml:space="preserve">mfg2_pn</t>
  </si>
  <si>
    <t xml:space="preserve">dist</t>
  </si>
  <si>
    <t xml:space="preserve">dist_pn</t>
  </si>
  <si>
    <t xml:space="preserve">Comments</t>
  </si>
  <si>
    <t xml:space="preserve">QTY_DIFF</t>
  </si>
  <si>
    <t xml:space="preserve">WRAITH.001.Z2</t>
  </si>
  <si>
    <t xml:space="preserve">ASSY,PCB,SPECTER,WRAITH</t>
  </si>
  <si>
    <t xml:space="preserve">N/A</t>
  </si>
  <si>
    <t xml:space="preserve">WRAITH.SCH.Z1</t>
  </si>
  <si>
    <t xml:space="preserve">SCH,PCB,SPECTER,WRAITH</t>
  </si>
  <si>
    <t xml:space="preserve">C4, C13</t>
  </si>
  <si>
    <t xml:space="preserve">GENERIC</t>
  </si>
  <si>
    <t xml:space="preserve">CAP,</t>
  </si>
  <si>
    <t xml:space="preserve">[N/A]</t>
  </si>
  <si>
    <t xml:space="preserve">0603C</t>
  </si>
  <si>
    <t xml:space="preserve">DEL C4 – sht 5
DEL C13 – sht 11</t>
  </si>
  <si>
    <t xml:space="preserve">CN4</t>
  </si>
  <si>
    <t xml:space="preserve">CONN,</t>
  </si>
  <si>
    <t xml:space="preserve">HDR_2X3-1_2R54-6</t>
  </si>
  <si>
    <t xml:space="preserve">DEL CN4 – sht 12</t>
  </si>
  <si>
    <t xml:space="preserve">R29, R31, R43, R119, R144, R150</t>
  </si>
  <si>
    <t xml:space="preserve">0603R</t>
  </si>
  <si>
    <t xml:space="preserve">DEL R29, R31 – sht 12</t>
  </si>
  <si>
    <t xml:space="preserve">B2</t>
  </si>
  <si>
    <t xml:space="preserve">PB,</t>
  </si>
  <si>
    <t xml:space="preserve">WKUP</t>
  </si>
  <si>
    <t xml:space="preserve">PB10</t>
  </si>
  <si>
    <t xml:space="preserve">DEL B2</t>
  </si>
  <si>
    <t xml:space="preserve">CN1</t>
  </si>
  <si>
    <t xml:space="preserve">USB-MINI-typeB</t>
  </si>
  <si>
    <t xml:space="preserve">MINIUSB_AB_5SM_RA</t>
  </si>
  <si>
    <t xml:space="preserve">5075BMR-05-SM</t>
  </si>
  <si>
    <t xml:space="preserve">lyconn</t>
  </si>
  <si>
    <t xml:space="preserve">218205M1110T</t>
  </si>
  <si>
    <t xml:space="preserve">DEL CN1</t>
  </si>
  <si>
    <t xml:space="preserve">CN12</t>
  </si>
  <si>
    <t xml:space="preserve">TSM-108-01-x-DV</t>
  </si>
  <si>
    <t xml:space="preserve">TSM-108-01-X-DV</t>
  </si>
  <si>
    <t xml:space="preserve">SAMTEC</t>
  </si>
  <si>
    <t xml:space="preserve">JP2</t>
  </si>
  <si>
    <t xml:space="preserve">TSM-103-01-x-DV</t>
  </si>
  <si>
    <t xml:space="preserve">CONN,HEADER,SM,3x2P</t>
  </si>
  <si>
    <t xml:space="preserve">NO CHANGE – 11/1/20</t>
  </si>
  <si>
    <t xml:space="preserve">JP1, JP5</t>
  </si>
  <si>
    <t xml:space="preserve">TSM-102-01-x-SV</t>
  </si>
  <si>
    <t xml:space="preserve">CONN,HEADER,SM,2P</t>
  </si>
  <si>
    <t xml:space="preserve">DEL JP1, JP5</t>
  </si>
  <si>
    <t xml:space="preserve">TP1, TP2, TP3, TP4, TP5, TP6, TP7</t>
  </si>
  <si>
    <t xml:space="preserve">NULL</t>
  </si>
  <si>
    <t xml:space="preserve">TP,</t>
  </si>
  <si>
    <t xml:space="preserve">TP</t>
  </si>
  <si>
    <t xml:space="preserve">TP_C40</t>
  </si>
  <si>
    <t xml:space="preserve">B1</t>
  </si>
  <si>
    <t xml:space="preserve">TD-0341 [RESET/Black]</t>
  </si>
  <si>
    <t xml:space="preserve">DEL B1</t>
  </si>
  <si>
    <t xml:space="preserve">Z1</t>
  </si>
  <si>
    <t xml:space="preserve">STPS1L40M</t>
  </si>
  <si>
    <t xml:space="preserve">DO-216AA</t>
  </si>
  <si>
    <t xml:space="preserve">ST</t>
  </si>
  <si>
    <t xml:space="preserve">U16</t>
  </si>
  <si>
    <t xml:space="preserve">STMPS2151STR</t>
  </si>
  <si>
    <t xml:space="preserve">IC,</t>
  </si>
  <si>
    <t xml:space="preserve">SOT23-5</t>
  </si>
  <si>
    <t xml:space="preserve"> </t>
  </si>
  <si>
    <t xml:space="preserve">U14</t>
  </si>
  <si>
    <t xml:space="preserve">STM32F469NIH6</t>
  </si>
  <si>
    <t xml:space="preserve">IC,MCU,ST32F469,BGA216</t>
  </si>
  <si>
    <t xml:space="preserve">BGA216_0R8_13X13</t>
  </si>
  <si>
    <t xml:space="preserve">STM32F469NIH6U cut 1.0</t>
  </si>
  <si>
    <t xml:space="preserve">STM32F469IIT6</t>
  </si>
  <si>
    <t xml:space="preserve">IC,MCU,ST32F469,176-LQFP</t>
  </si>
  <si>
    <t xml:space="preserve">LQFP176</t>
  </si>
  <si>
    <t xml:space="preserve">ALTERNATE TO BGA PACKAGE</t>
  </si>
  <si>
    <t xml:space="preserve">U3</t>
  </si>
  <si>
    <t xml:space="preserve">STLINK V2-1</t>
  </si>
  <si>
    <t xml:space="preserve">LQFP48_0R5_9X9</t>
  </si>
  <si>
    <t xml:space="preserve">STM32F103CBT6</t>
  </si>
  <si>
    <t xml:space="preserve">U13</t>
  </si>
  <si>
    <t xml:space="preserve">STLD40DPUR</t>
  </si>
  <si>
    <t xml:space="preserve">SON8_0R65_3X3</t>
  </si>
  <si>
    <t xml:space="preserve">U4</t>
  </si>
  <si>
    <t xml:space="preserve">ST890CDR</t>
  </si>
  <si>
    <t xml:space="preserve">SOIC8_1R27_4R9X6</t>
  </si>
  <si>
    <t xml:space="preserve">DEL U4</t>
  </si>
  <si>
    <t xml:space="preserve">CN5</t>
  </si>
  <si>
    <t xml:space="preserve">SSW-110-22-x-S-VS</t>
  </si>
  <si>
    <t xml:space="preserve">SSW-110-22-X-S-VS</t>
  </si>
  <si>
    <t xml:space="preserve">CN6, CN7</t>
  </si>
  <si>
    <t xml:space="preserve">SSW-108-22-x-S-VS</t>
  </si>
  <si>
    <t xml:space="preserve">SSW-108-22-X-S-VS</t>
  </si>
  <si>
    <t xml:space="preserve">KEEP OR CHANGE (7-8p required)</t>
  </si>
  <si>
    <t xml:space="preserve">CN8</t>
  </si>
  <si>
    <t xml:space="preserve">SAMTEC SSW-106-22-x-S-VS</t>
  </si>
  <si>
    <t xml:space="preserve">SSW-106-22-X-S-VS</t>
  </si>
  <si>
    <t xml:space="preserve">SSW-106-22-x-S-VS</t>
  </si>
  <si>
    <t xml:space="preserve">LD3, LD5, LD9</t>
  </si>
  <si>
    <t xml:space="preserve">LED,</t>
  </si>
  <si>
    <t xml:space="preserve">Red</t>
  </si>
  <si>
    <t xml:space="preserve">0603D</t>
  </si>
  <si>
    <t xml:space="preserve">H1, H2, H3, H4</t>
  </si>
  <si>
    <t xml:space="preserve">HW,</t>
  </si>
  <si>
    <t xml:space="preserve">POSITION HOLE</t>
  </si>
  <si>
    <t xml:space="preserve">HOLE_C5R5D3</t>
  </si>
  <si>
    <t xml:space="preserve">CN9</t>
  </si>
  <si>
    <t xml:space="preserve">PJS008-2000</t>
  </si>
  <si>
    <t xml:space="preserve">MSD_PJS008_</t>
  </si>
  <si>
    <t xml:space="preserve">Yamaichi</t>
  </si>
  <si>
    <t xml:space="preserve">CN3</t>
  </si>
  <si>
    <t xml:space="preserve">PJ3028B-3</t>
  </si>
  <si>
    <t xml:space="preserve">PJ3028B</t>
  </si>
  <si>
    <t xml:space="preserve">QIAOD</t>
  </si>
  <si>
    <t xml:space="preserve">Del – no audio</t>
  </si>
  <si>
    <t xml:space="preserve">LD2</t>
  </si>
  <si>
    <t xml:space="preserve">Orange</t>
  </si>
  <si>
    <t xml:space="preserve">SB4, SB7, SB9, SB11, SB13, SB16, SB17, SB19</t>
  </si>
  <si>
    <t xml:space="preserve">SB,</t>
  </si>
  <si>
    <t xml:space="preserve">Open by default</t>
  </si>
  <si>
    <t xml:space="preserve">SB_0603</t>
  </si>
  <si>
    <t xml:space="preserve">Solder bridge
DEL SB9, SB11 – sheet 11
DEL SB17 – sheet 6
DEL SB16, SB4 – sht 12
DEL SB7, SB19 – sht 2</t>
  </si>
  <si>
    <t xml:space="preserve">X1, X2</t>
  </si>
  <si>
    <t xml:space="preserve">NX3225GD-8.00M</t>
  </si>
  <si>
    <t xml:space="preserve">OSC,</t>
  </si>
  <si>
    <t xml:space="preserve">XTAL_2SM_3R2X2R5_H1</t>
  </si>
  <si>
    <t xml:space="preserve">NDK</t>
  </si>
  <si>
    <t xml:space="preserve">NX3225GD 8MHz EXS00A-CG04874</t>
  </si>
  <si>
    <t xml:space="preserve">NX3225GD-8.000M-STD-CRA-3</t>
  </si>
  <si>
    <t xml:space="preserve">DEL X1 – sht 12</t>
  </si>
  <si>
    <t xml:space="preserve">X3</t>
  </si>
  <si>
    <t xml:space="preserve">NX3215SA-32.768K</t>
  </si>
  <si>
    <t xml:space="preserve">XTAL_2SM_3R2X1R5</t>
  </si>
  <si>
    <t xml:space="preserve">NX3215SA 32.768KHz EXS00A-MU00525</t>
  </si>
  <si>
    <t xml:space="preserve">U1, U2, U6</t>
  </si>
  <si>
    <t xml:space="preserve">MP34DT01TR</t>
  </si>
  <si>
    <t xml:space="preserve">3</t>
  </si>
  <si>
    <t xml:space="preserve">DEL U1, U6</t>
  </si>
  <si>
    <t xml:space="preserve">U12</t>
  </si>
  <si>
    <t xml:space="preserve">N25Q128A13EF840F</t>
  </si>
  <si>
    <t xml:space="preserve">IC,QSPI</t>
  </si>
  <si>
    <t xml:space="preserve">MICRON N25Q128A13EF840F</t>
  </si>
  <si>
    <t xml:space="preserve">DFN8_1R27_6X8_TP4R8X5R8</t>
  </si>
  <si>
    <t xml:space="preserve">MICRON</t>
  </si>
  <si>
    <t xml:space="preserve">N25Q256A13EF840E</t>
  </si>
  <si>
    <t xml:space="preserve">OBSOLETE (?) – P/N WILL CHANGE!</t>
  </si>
  <si>
    <t xml:space="preserve">U11</t>
  </si>
  <si>
    <t xml:space="preserve">MT48LC4M32B2B5-6A</t>
  </si>
  <si>
    <t xml:space="preserve">IC,SDRAM,32B</t>
  </si>
  <si>
    <t xml:space="preserve">MICRON MT48LC4M32B2B5-6A</t>
  </si>
  <si>
    <t xml:space="preserve">FBGA90_0R8_8X13</t>
  </si>
  <si>
    <t xml:space="preserve">IS42S32400F-7TL</t>
  </si>
  <si>
    <t xml:space="preserve">TSOP</t>
  </si>
  <si>
    <t xml:space="preserve">ISSI</t>
  </si>
  <si>
    <t xml:space="preserve">REPLACEMENT FOR MICRON SDRAM. 
Unfortunately, the MCU in 176-pin LQFP cannot interface 32-bit SDRAM. It can work with a 16-bit one, and that probably OK for our purposes, but the SDRAM code needs to be modified. And probably the code display as well.</t>
  </si>
  <si>
    <t xml:space="preserve">U9</t>
  </si>
  <si>
    <t xml:space="preserve">LD3985M33R</t>
  </si>
  <si>
    <t xml:space="preserve">DEL U9 – sht 12</t>
  </si>
  <si>
    <t xml:space="preserve">U10</t>
  </si>
  <si>
    <t xml:space="preserve">LD1117S50TR</t>
  </si>
  <si>
    <t xml:space="preserve">SOT-223</t>
  </si>
  <si>
    <t xml:space="preserve">U7</t>
  </si>
  <si>
    <t xml:space="preserve">LD1117S33TR</t>
  </si>
  <si>
    <t xml:space="preserve">IC,VR</t>
  </si>
  <si>
    <t xml:space="preserve">U7-ALT, U10-ALT</t>
  </si>
  <si>
    <t xml:space="preserve">AP63203/AP63205</t>
  </si>
  <si>
    <t xml:space="preserve">U8</t>
  </si>
  <si>
    <t xml:space="preserve">LD1117S18TR</t>
  </si>
  <si>
    <t xml:space="preserve">ZZ1</t>
  </si>
  <si>
    <t xml:space="preserve">KM-040TMP-02-A</t>
  </si>
  <si>
    <t xml:space="preserve">LCD,DISP</t>
  </si>
  <si>
    <t xml:space="preserve">LCD P/N: KM-040TMP-02-A</t>
  </si>
  <si>
    <t xml:space="preserve">KOD</t>
  </si>
  <si>
    <t xml:space="preserve">4 inches DSI LCD display</t>
  </si>
  <si>
    <t xml:space="preserve">LD6</t>
  </si>
  <si>
    <t xml:space="preserve">HSMF-A201-A00J1</t>
  </si>
  <si>
    <t xml:space="preserve">LED2_3528</t>
  </si>
  <si>
    <t xml:space="preserve">DEL LD6 – sht 12</t>
  </si>
  <si>
    <t xml:space="preserve">LD1, LD7, LD8</t>
  </si>
  <si>
    <t xml:space="preserve">Green</t>
  </si>
  <si>
    <t xml:space="preserve">DEL LD7 – sht 11</t>
  </si>
  <si>
    <t xml:space="preserve">CN10</t>
  </si>
  <si>
    <t xml:space="preserve">FH26-25S-0.3SHW</t>
  </si>
  <si>
    <t xml:space="preserve">FPC25_FPC03025-1420</t>
  </si>
  <si>
    <t xml:space="preserve">ATOM</t>
  </si>
  <si>
    <t xml:space="preserve">FPC03025-14201</t>
  </si>
  <si>
    <t xml:space="preserve">Hirose</t>
  </si>
  <si>
    <t xml:space="preserve">Hirose FH26-25S-0.3SHW</t>
  </si>
  <si>
    <t xml:space="preserve">CN2</t>
  </si>
  <si>
    <t xml:space="preserve">FH19C-6S-05SH</t>
  </si>
  <si>
    <t xml:space="preserve">FH19C-6S-0R5SH_FPC_CPT</t>
  </si>
  <si>
    <t xml:space="preserve">FPC05006-09200</t>
  </si>
  <si>
    <t xml:space="preserve">CN11</t>
  </si>
  <si>
    <t xml:space="preserve">F206A-2*04MGF-A</t>
  </si>
  <si>
    <t xml:space="preserve">SSM-104-L-DH</t>
  </si>
  <si>
    <t xml:space="preserve">DEL CN11</t>
  </si>
  <si>
    <t xml:space="preserve">D5</t>
  </si>
  <si>
    <t xml:space="preserve">DIODE</t>
  </si>
  <si>
    <t xml:space="preserve">EMIF02-USB03F2</t>
  </si>
  <si>
    <t xml:space="preserve">BGA11_0R5_1R57X2R07</t>
  </si>
  <si>
    <t xml:space="preserve">U5</t>
  </si>
  <si>
    <t xml:space="preserve">CS43L22</t>
  </si>
  <si>
    <t xml:space="preserve">QFN40_0R5_6X6</t>
  </si>
  <si>
    <t xml:space="preserve">Cirrus</t>
  </si>
  <si>
    <t xml:space="preserve">CS43L22-CNZ</t>
  </si>
  <si>
    <t xml:space="preserve">SB1, SB2, SB3, SB5, SB6, SB8, SB10, SB12, SB14, SB15, SB18</t>
  </si>
  <si>
    <t xml:space="preserve">Closed by default</t>
  </si>
  <si>
    <t xml:space="preserve">Solder bridge
DEL SB8, SB1
DEL SB5, SB10, SB12 – sht 11
DEL SB2, SB3 – sht 12 ; DEL SB6 – sht 2
DEL SB18 – sht 6</t>
  </si>
  <si>
    <t xml:space="preserve">LD4</t>
  </si>
  <si>
    <t xml:space="preserve">Blue</t>
  </si>
  <si>
    <t xml:space="preserve">L1, L2, L5</t>
  </si>
  <si>
    <t xml:space="preserve">FCM1608KF-601T03</t>
  </si>
  <si>
    <t xml:space="preserve">IND,</t>
  </si>
  <si>
    <t xml:space="preserve">BEAD(FCM1608KF-601T03)</t>
  </si>
  <si>
    <t xml:space="preserve">0603L</t>
  </si>
  <si>
    <t xml:space="preserve">L3</t>
  </si>
  <si>
    <t xml:space="preserve">BEAD</t>
  </si>
  <si>
    <t xml:space="preserve">D1, D2, D3, D4</t>
  </si>
  <si>
    <t xml:space="preserve">BAT60JFILM</t>
  </si>
  <si>
    <t xml:space="preserve">SOD-323</t>
  </si>
  <si>
    <t xml:space="preserve">DEL D1, D2, D3, D4 – sht 12</t>
  </si>
  <si>
    <t xml:space="preserve">CN13</t>
  </si>
  <si>
    <t xml:space="preserve">MOLEX_47590001</t>
  </si>
  <si>
    <t xml:space="preserve">MOLEX</t>
  </si>
  <si>
    <t xml:space="preserve">T1, T3</t>
  </si>
  <si>
    <t xml:space="preserve">MMBT9013</t>
  </si>
  <si>
    <t xml:space="preserve">TRANS,</t>
  </si>
  <si>
    <t xml:space="preserve">SOT-23</t>
  </si>
  <si>
    <t xml:space="preserve">DEL T1 – sht 12</t>
  </si>
  <si>
    <t xml:space="preserve">R7</t>
  </si>
  <si>
    <t xml:space="preserve">R3, R4, R5, R158</t>
  </si>
  <si>
    <t xml:space="preserve">R2, R49, R143</t>
  </si>
  <si>
    <t xml:space="preserve">DEL R49 – sht 11</t>
  </si>
  <si>
    <t xml:space="preserve">R18, R153</t>
  </si>
  <si>
    <t xml:space="preserve">DEL R18 – sht 5</t>
  </si>
  <si>
    <t xml:space="preserve">R19</t>
  </si>
  <si>
    <t xml:space="preserve">RES,</t>
  </si>
  <si>
    <t xml:space="preserve">220K</t>
  </si>
  <si>
    <t xml:space="preserve">DEL R19</t>
  </si>
  <si>
    <t xml:space="preserve">C24, C27</t>
  </si>
  <si>
    <t xml:space="preserve">150pF_NPO_5%_0603</t>
  </si>
  <si>
    <t xml:space="preserve">YAGEO</t>
  </si>
  <si>
    <t xml:space="preserve">CC0603JRNPO9BN151</t>
  </si>
  <si>
    <t xml:space="preserve">DEL C24, C27 – sht 6</t>
  </si>
  <si>
    <t xml:space="preserve">C1, C2, C3, C5, C6, C7, C8, C9, C12, C14, C16, C17, C23, C25, C30, C34, C40, C41, C42, C43, C44, C45, C46, C47, C48, C49, C50, C51, C52, C53, C54, C55, C57, C58, C59, C62, C64, C67, C68, C69, C70, C71, C72, C73, C74, C75, C77, C78, C84, C87, C88, C89, C90, C91, C92, C95, C97</t>
  </si>
  <si>
    <t xml:space="preserve">100nF</t>
  </si>
  <si>
    <t xml:space="preserve">0402C</t>
  </si>
  <si>
    <t xml:space="preserve">DEL C3 – sht 5
DEL C23, C2, C16, C17, C25, C30– sht 6
DEL C12, C14, C34, C40 – sht 12</t>
  </si>
  <si>
    <t xml:space="preserve">R34</t>
  </si>
  <si>
    <t xml:space="preserve">100K</t>
  </si>
  <si>
    <t xml:space="preserve">0402R</t>
  </si>
  <si>
    <t xml:space="preserve">R6, R8, R26, R27, R30, R42, R59</t>
  </si>
  <si>
    <t xml:space="preserve">DEL R6 – sht 5
DEL R42, R30, R27, R26, R8 – sht 12</t>
  </si>
  <si>
    <t xml:space="preserve">R10, R11, R15, R17, R20, R35</t>
  </si>
  <si>
    <t xml:space="preserve">DEL R10 – sht 5
DEL R20, R35, R11, R15, R17 – sht 12</t>
  </si>
  <si>
    <t xml:space="preserve">R39, R40</t>
  </si>
  <si>
    <t xml:space="preserve">RC0402FR-0751RL</t>
  </si>
  <si>
    <t xml:space="preserve">R47, R48, R86, R114, R115, R116, R120, R155, R157</t>
  </si>
  <si>
    <t xml:space="preserve">47K</t>
  </si>
  <si>
    <t xml:space="preserve">R16</t>
  </si>
  <si>
    <t xml:space="preserve">36K</t>
  </si>
  <si>
    <t xml:space="preserve">DEL R16 – sht 12</t>
  </si>
  <si>
    <t xml:space="preserve">C20, C21</t>
  </si>
  <si>
    <t xml:space="preserve">22nF</t>
  </si>
  <si>
    <t xml:space="preserve">CC0603KRX7R9BB223</t>
  </si>
  <si>
    <t xml:space="preserve">C26</t>
  </si>
  <si>
    <t xml:space="preserve">20pF</t>
  </si>
  <si>
    <t xml:space="preserve">CC0402JRNPO9BN200</t>
  </si>
  <si>
    <t xml:space="preserve">DEL C26 – sht 12</t>
  </si>
  <si>
    <t xml:space="preserve">ZZ2, ZZ3, ZZ4, ZZ5</t>
  </si>
  <si>
    <t xml:space="preserve">12mm long plastic standoff</t>
  </si>
  <si>
    <t xml:space="preserve">C36</t>
  </si>
  <si>
    <t xml:space="preserve">NEEDED</t>
  </si>
  <si>
    <t xml:space="preserve">10uF(25V)</t>
  </si>
  <si>
    <t xml:space="preserve">TAN-B</t>
  </si>
  <si>
    <t xml:space="preserve">C15, C29, C32, C35, C37, C56</t>
  </si>
  <si>
    <t xml:space="preserve">10uF</t>
  </si>
  <si>
    <t xml:space="preserve">TAN-A</t>
  </si>
  <si>
    <t xml:space="preserve">DEL C32
DEL C15 – sht 6</t>
  </si>
  <si>
    <t xml:space="preserve">C10, C11</t>
  </si>
  <si>
    <t xml:space="preserve">10pF</t>
  </si>
  <si>
    <t xml:space="preserve">DEL C10, C11 – sht 12</t>
  </si>
  <si>
    <t xml:space="preserve">C39, C63, C66</t>
  </si>
  <si>
    <t xml:space="preserve">10nF</t>
  </si>
  <si>
    <t xml:space="preserve">DEL C39 – sht 12</t>
  </si>
  <si>
    <t xml:space="preserve">R1, R154</t>
  </si>
  <si>
    <t xml:space="preserve">RC0402JR-070RL</t>
  </si>
  <si>
    <t xml:space="preserve">10K</t>
  </si>
  <si>
    <t xml:space="preserve">R9, R28, R38, R55, R122, R149, R152</t>
  </si>
  <si>
    <t xml:space="preserve">RC0402FR-0710KL</t>
  </si>
  <si>
    <t xml:space="preserve">DEL R28, R38, R9 – sht 12</t>
  </si>
  <si>
    <t xml:space="preserve">R58</t>
  </si>
  <si>
    <t xml:space="preserve">C83, C85</t>
  </si>
  <si>
    <t xml:space="preserve">8.2pF</t>
  </si>
  <si>
    <t xml:space="preserve">L4</t>
  </si>
  <si>
    <t xml:space="preserve">4.7uH(1A)</t>
  </si>
  <si>
    <t xml:space="preserve">1210L</t>
  </si>
  <si>
    <t xml:space="preserve">C79</t>
  </si>
  <si>
    <t xml:space="preserve">4.7uF/50V</t>
  </si>
  <si>
    <t xml:space="preserve">1206C</t>
  </si>
  <si>
    <t xml:space="preserve">C61</t>
  </si>
  <si>
    <t xml:space="preserve">4.7uF/10V</t>
  </si>
  <si>
    <t xml:space="preserve">C60, C82, C98, C101</t>
  </si>
  <si>
    <t xml:space="preserve">4.7uF</t>
  </si>
  <si>
    <t xml:space="preserve">R25, R32, R33, R36, R118</t>
  </si>
  <si>
    <t xml:space="preserve">4K7</t>
  </si>
  <si>
    <t xml:space="preserve">DEL R25, R32, R33 – sht 12</t>
  </si>
  <si>
    <t xml:space="preserve">C93, C94</t>
  </si>
  <si>
    <t xml:space="preserve">3.0pF</t>
  </si>
  <si>
    <t xml:space="preserve">ZZ6, ZZ7, ZZ8, ZZ9</t>
  </si>
  <si>
    <t xml:space="preserve">2.5mm diameter plastic screw</t>
  </si>
  <si>
    <t xml:space="preserve">C76, C81, C96</t>
  </si>
  <si>
    <t xml:space="preserve">2.2uF</t>
  </si>
  <si>
    <t xml:space="preserve">R22, R37</t>
  </si>
  <si>
    <t xml:space="preserve">2K7</t>
  </si>
  <si>
    <t xml:space="preserve">DEL R22, R37 – sht 12</t>
  </si>
  <si>
    <t xml:space="preserve">R121, R124</t>
  </si>
  <si>
    <t xml:space="preserve">2K2</t>
  </si>
  <si>
    <t xml:space="preserve">DEL R121, R124 – sht 2, no audio codec</t>
  </si>
  <si>
    <t xml:space="preserve">C18, C19, C22, C31, C33, C38</t>
  </si>
  <si>
    <t xml:space="preserve">1uF</t>
  </si>
  <si>
    <t xml:space="preserve">DEL C18, C22, C31, C19
DEL C33, C38 – sht 12</t>
  </si>
  <si>
    <t xml:space="preserve">C65, C80, C86</t>
  </si>
  <si>
    <t xml:space="preserve">R12, R140, R142</t>
  </si>
  <si>
    <t xml:space="preserve">1K5</t>
  </si>
  <si>
    <t xml:space="preserve">DEL R12 – sht 12</t>
  </si>
  <si>
    <t xml:space="preserve">R13, R14, R21, R23, R24, R41, R46, R57, R87, R117, R123, R131, R132, R133, R135, R151, R156, R159, R160, R161</t>
  </si>
  <si>
    <t xml:space="preserve">DEL R41 – sht 11
DEL R23 – sht 6
DEL R13, R14 – sht 12</t>
  </si>
  <si>
    <t xml:space="preserve"> 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</si>
</sst>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CC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5.74"/>
    <col collapsed="false" customWidth="true" hidden="false" outlineLevel="0" max="2" min="2" style="1" width="37.74"/>
    <col collapsed="false" customWidth="true" hidden="false" outlineLevel="0" max="3" min="3" style="1" width="7.95"/>
    <col collapsed="false" customWidth="true" hidden="false" outlineLevel="0" max="4" min="4" style="1" width="19.72"/>
    <col collapsed="false" customWidth="true" hidden="false" outlineLevel="0" max="5" min="5" style="1" width="37.74"/>
    <col collapsed="false" customWidth="true" hidden="false" outlineLevel="0" max="6" min="6" style="1" width="30.06"/>
    <col collapsed="false" customWidth="true" hidden="false" outlineLevel="0" max="7" min="7" style="1" width="8.38"/>
    <col collapsed="false" customWidth="true" hidden="false" outlineLevel="0" max="8" min="8" style="1" width="10.68"/>
    <col collapsed="false" customWidth="true" hidden="false" outlineLevel="0" max="9" min="9" style="1" width="11.94"/>
    <col collapsed="false" customWidth="true" hidden="false" outlineLevel="0" max="10" min="10" style="1" width="25.74"/>
    <col collapsed="false" customWidth="true" hidden="false" outlineLevel="0" max="11" min="11" style="1" width="26.44"/>
    <col collapsed="false" customWidth="true" hidden="false" outlineLevel="0" max="12" min="12" style="1" width="8.94"/>
    <col collapsed="false" customWidth="true" hidden="false" outlineLevel="0" max="13" min="13" style="1" width="35.46"/>
    <col collapsed="false" customWidth="true" hidden="false" outlineLevel="0" max="14" min="14" style="1" width="8.52"/>
    <col collapsed="false" customWidth="true" hidden="false" outlineLevel="0" max="15" min="15" style="1" width="27.12"/>
    <col collapsed="false" customWidth="true" hidden="false" outlineLevel="0" max="18" min="16" style="1" width="22.28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customFormat="false" ht="12.8" hidden="false" customHeight="false" outlineLevel="0" collapsed="false">
      <c r="A2" s="4" t="s">
        <v>19</v>
      </c>
      <c r="B2" s="4" t="s">
        <v>20</v>
      </c>
      <c r="C2" s="4" t="n">
        <v>0</v>
      </c>
      <c r="D2" s="4" t="s">
        <v>21</v>
      </c>
      <c r="E2" s="4" t="s">
        <v>22</v>
      </c>
      <c r="F2" s="4" t="s">
        <v>23</v>
      </c>
      <c r="G2" s="4" t="n">
        <v>0</v>
      </c>
      <c r="H2" s="4" t="n">
        <v>1</v>
      </c>
      <c r="I2" s="4" t="n">
        <v>1</v>
      </c>
      <c r="J2" s="4" t="s">
        <v>21</v>
      </c>
      <c r="K2" s="4" t="s">
        <v>21</v>
      </c>
      <c r="L2" s="4" t="s">
        <v>21</v>
      </c>
      <c r="M2" s="4" t="s">
        <v>21</v>
      </c>
      <c r="N2" s="4" t="s">
        <v>21</v>
      </c>
      <c r="O2" s="4" t="s">
        <v>21</v>
      </c>
      <c r="P2" s="4"/>
      <c r="Q2" s="4"/>
      <c r="R2" s="4" t="s">
        <v>21</v>
      </c>
      <c r="S2" s="5" t="n">
        <f aca="false">G2-I2</f>
        <v>-1</v>
      </c>
    </row>
    <row r="3" customFormat="false" ht="23.85" hidden="false" customHeight="false" outlineLevel="0" collapsed="false">
      <c r="A3" s="4" t="s">
        <v>19</v>
      </c>
      <c r="B3" s="4" t="s">
        <v>20</v>
      </c>
      <c r="C3" s="1" t="n">
        <v>1</v>
      </c>
      <c r="D3" s="1" t="s">
        <v>24</v>
      </c>
      <c r="E3" s="1" t="s">
        <v>25</v>
      </c>
      <c r="F3" s="4" t="s">
        <v>26</v>
      </c>
      <c r="G3" s="1" t="n">
        <v>2</v>
      </c>
      <c r="H3" s="6" t="n">
        <v>0</v>
      </c>
      <c r="I3" s="7" t="n">
        <v>2</v>
      </c>
      <c r="J3" s="1" t="s">
        <v>27</v>
      </c>
      <c r="K3" s="1" t="s">
        <v>28</v>
      </c>
      <c r="R3" s="1" t="s">
        <v>29</v>
      </c>
      <c r="S3" s="5" t="n">
        <f aca="false">G3-I3</f>
        <v>0</v>
      </c>
    </row>
    <row r="4" customFormat="false" ht="12.8" hidden="false" customHeight="false" outlineLevel="0" collapsed="false">
      <c r="A4" s="4" t="s">
        <v>19</v>
      </c>
      <c r="B4" s="4" t="s">
        <v>20</v>
      </c>
      <c r="C4" s="1" t="n">
        <v>2</v>
      </c>
      <c r="D4" s="1" t="s">
        <v>30</v>
      </c>
      <c r="E4" s="1" t="s">
        <v>25</v>
      </c>
      <c r="F4" s="4" t="s">
        <v>31</v>
      </c>
      <c r="G4" s="1" t="n">
        <v>1</v>
      </c>
      <c r="H4" s="6" t="n">
        <v>0</v>
      </c>
      <c r="I4" s="7" t="n">
        <v>1</v>
      </c>
      <c r="J4" s="1" t="s">
        <v>27</v>
      </c>
      <c r="K4" s="1" t="s">
        <v>32</v>
      </c>
      <c r="R4" s="1" t="s">
        <v>33</v>
      </c>
      <c r="S4" s="5" t="n">
        <f aca="false">G4-I4</f>
        <v>0</v>
      </c>
    </row>
    <row r="5" customFormat="false" ht="23.85" hidden="false" customHeight="false" outlineLevel="0" collapsed="false">
      <c r="A5" s="4" t="s">
        <v>19</v>
      </c>
      <c r="B5" s="4" t="s">
        <v>20</v>
      </c>
      <c r="C5" s="1" t="n">
        <v>3</v>
      </c>
      <c r="D5" s="1" t="s">
        <v>34</v>
      </c>
      <c r="E5" s="1" t="s">
        <v>25</v>
      </c>
      <c r="F5" s="4" t="str">
        <f aca="false">CONCATENATE("RES,",K5,",",J5)</f>
        <v>RES,0603R,[N/A]</v>
      </c>
      <c r="G5" s="1" t="n">
        <v>6</v>
      </c>
      <c r="H5" s="1" t="n">
        <v>4</v>
      </c>
      <c r="I5" s="1" t="n">
        <v>6</v>
      </c>
      <c r="J5" s="1" t="s">
        <v>27</v>
      </c>
      <c r="K5" s="1" t="s">
        <v>35</v>
      </c>
      <c r="R5" s="1" t="s">
        <v>36</v>
      </c>
      <c r="S5" s="5" t="n">
        <f aca="false">G5-I5</f>
        <v>0</v>
      </c>
    </row>
    <row r="6" customFormat="false" ht="12.8" hidden="false" customHeight="false" outlineLevel="0" collapsed="false">
      <c r="A6" s="4" t="s">
        <v>19</v>
      </c>
      <c r="B6" s="4" t="s">
        <v>20</v>
      </c>
      <c r="C6" s="1" t="n">
        <v>4</v>
      </c>
      <c r="D6" s="1" t="s">
        <v>37</v>
      </c>
      <c r="F6" s="4" t="s">
        <v>38</v>
      </c>
      <c r="G6" s="1" t="n">
        <v>1</v>
      </c>
      <c r="H6" s="6" t="n">
        <v>0</v>
      </c>
      <c r="I6" s="1" t="n">
        <v>1</v>
      </c>
      <c r="J6" s="1" t="s">
        <v>39</v>
      </c>
      <c r="K6" s="1" t="s">
        <v>40</v>
      </c>
      <c r="R6" s="1" t="s">
        <v>41</v>
      </c>
      <c r="S6" s="5" t="n">
        <f aca="false">G6-I6</f>
        <v>0</v>
      </c>
    </row>
    <row r="7" customFormat="false" ht="12.8" hidden="false" customHeight="false" outlineLevel="0" collapsed="false">
      <c r="A7" s="4" t="s">
        <v>19</v>
      </c>
      <c r="B7" s="4" t="s">
        <v>20</v>
      </c>
      <c r="C7" s="1" t="n">
        <v>5</v>
      </c>
      <c r="D7" s="1" t="s">
        <v>42</v>
      </c>
      <c r="F7" s="4" t="s">
        <v>31</v>
      </c>
      <c r="G7" s="1" t="n">
        <v>1</v>
      </c>
      <c r="H7" s="6" t="n">
        <v>0</v>
      </c>
      <c r="I7" s="7" t="n">
        <v>1</v>
      </c>
      <c r="J7" s="1" t="s">
        <v>43</v>
      </c>
      <c r="K7" s="1" t="s">
        <v>44</v>
      </c>
      <c r="M7" s="1" t="s">
        <v>45</v>
      </c>
      <c r="N7" s="1" t="s">
        <v>46</v>
      </c>
      <c r="O7" s="1" t="s">
        <v>47</v>
      </c>
      <c r="R7" s="1" t="s">
        <v>48</v>
      </c>
      <c r="S7" s="5" t="n">
        <f aca="false">G7-I7</f>
        <v>0</v>
      </c>
    </row>
    <row r="8" customFormat="false" ht="12.8" hidden="false" customHeight="false" outlineLevel="0" collapsed="false">
      <c r="A8" s="4" t="s">
        <v>19</v>
      </c>
      <c r="B8" s="4" t="s">
        <v>20</v>
      </c>
      <c r="C8" s="1" t="n">
        <v>6</v>
      </c>
      <c r="D8" s="1" t="s">
        <v>49</v>
      </c>
      <c r="F8" s="4" t="s">
        <v>31</v>
      </c>
      <c r="G8" s="1" t="n">
        <v>1</v>
      </c>
      <c r="H8" s="6" t="n">
        <v>0</v>
      </c>
      <c r="I8" s="1" t="n">
        <v>1</v>
      </c>
      <c r="J8" s="1" t="s">
        <v>50</v>
      </c>
      <c r="K8" s="1" t="s">
        <v>51</v>
      </c>
      <c r="L8" s="1" t="s">
        <v>52</v>
      </c>
      <c r="M8" s="1" t="s">
        <v>50</v>
      </c>
      <c r="S8" s="5" t="n">
        <f aca="false">G8-I8</f>
        <v>0</v>
      </c>
    </row>
    <row r="9" customFormat="false" ht="12.8" hidden="false" customHeight="false" outlineLevel="0" collapsed="false">
      <c r="A9" s="4" t="s">
        <v>19</v>
      </c>
      <c r="B9" s="4" t="s">
        <v>20</v>
      </c>
      <c r="C9" s="1" t="n">
        <v>7</v>
      </c>
      <c r="D9" s="1" t="s">
        <v>53</v>
      </c>
      <c r="E9" s="1" t="s">
        <v>54</v>
      </c>
      <c r="F9" s="4" t="s">
        <v>55</v>
      </c>
      <c r="G9" s="1" t="n">
        <v>1</v>
      </c>
      <c r="H9" s="1" t="n">
        <v>1</v>
      </c>
      <c r="I9" s="1" t="n">
        <v>1</v>
      </c>
      <c r="J9" s="1" t="s">
        <v>54</v>
      </c>
      <c r="K9" s="1" t="s">
        <v>54</v>
      </c>
      <c r="L9" s="1" t="s">
        <v>52</v>
      </c>
      <c r="M9" s="1" t="s">
        <v>54</v>
      </c>
      <c r="R9" s="1" t="s">
        <v>56</v>
      </c>
      <c r="S9" s="5" t="n">
        <f aca="false">G9-I9</f>
        <v>0</v>
      </c>
    </row>
    <row r="10" customFormat="false" ht="12.8" hidden="false" customHeight="false" outlineLevel="0" collapsed="false">
      <c r="A10" s="4" t="s">
        <v>19</v>
      </c>
      <c r="B10" s="4" t="s">
        <v>20</v>
      </c>
      <c r="C10" s="1" t="n">
        <v>8</v>
      </c>
      <c r="D10" s="8" t="s">
        <v>57</v>
      </c>
      <c r="E10" s="1" t="s">
        <v>58</v>
      </c>
      <c r="F10" s="4" t="s">
        <v>59</v>
      </c>
      <c r="G10" s="1" t="n">
        <v>2</v>
      </c>
      <c r="H10" s="6" t="n">
        <v>0</v>
      </c>
      <c r="I10" s="1" t="n">
        <v>2</v>
      </c>
      <c r="J10" s="1" t="s">
        <v>58</v>
      </c>
      <c r="K10" s="1" t="s">
        <v>58</v>
      </c>
      <c r="L10" s="1" t="s">
        <v>52</v>
      </c>
      <c r="M10" s="1" t="s">
        <v>58</v>
      </c>
      <c r="R10" s="1" t="s">
        <v>60</v>
      </c>
      <c r="S10" s="5" t="n">
        <f aca="false">G10-I10</f>
        <v>0</v>
      </c>
    </row>
    <row r="11" customFormat="false" ht="23.85" hidden="false" customHeight="false" outlineLevel="0" collapsed="false">
      <c r="A11" s="4" t="s">
        <v>19</v>
      </c>
      <c r="B11" s="4" t="s">
        <v>20</v>
      </c>
      <c r="C11" s="1" t="n">
        <v>9</v>
      </c>
      <c r="D11" s="1" t="s">
        <v>61</v>
      </c>
      <c r="E11" s="1" t="s">
        <v>62</v>
      </c>
      <c r="F11" s="4" t="s">
        <v>63</v>
      </c>
      <c r="G11" s="1" t="n">
        <v>7</v>
      </c>
      <c r="H11" s="1" t="n">
        <v>7</v>
      </c>
      <c r="I11" s="1" t="n">
        <v>7</v>
      </c>
      <c r="J11" s="1" t="s">
        <v>64</v>
      </c>
      <c r="K11" s="1" t="s">
        <v>65</v>
      </c>
      <c r="S11" s="5" t="n">
        <f aca="false">G11-I11</f>
        <v>0</v>
      </c>
    </row>
    <row r="12" customFormat="false" ht="12.8" hidden="false" customHeight="false" outlineLevel="0" collapsed="false">
      <c r="A12" s="4" t="s">
        <v>19</v>
      </c>
      <c r="B12" s="4" t="s">
        <v>20</v>
      </c>
      <c r="C12" s="1" t="n">
        <v>10</v>
      </c>
      <c r="D12" s="1" t="s">
        <v>66</v>
      </c>
      <c r="F12" s="4" t="s">
        <v>38</v>
      </c>
      <c r="G12" s="1" t="n">
        <v>1</v>
      </c>
      <c r="H12" s="6" t="n">
        <v>0</v>
      </c>
      <c r="I12" s="1" t="n">
        <v>1</v>
      </c>
      <c r="J12" s="1" t="s">
        <v>67</v>
      </c>
      <c r="K12" s="1" t="s">
        <v>40</v>
      </c>
      <c r="R12" s="1" t="s">
        <v>68</v>
      </c>
      <c r="S12" s="5" t="n">
        <f aca="false">G12-I12</f>
        <v>0</v>
      </c>
    </row>
    <row r="13" customFormat="false" ht="12.8" hidden="false" customHeight="false" outlineLevel="0" collapsed="false">
      <c r="A13" s="4" t="s">
        <v>19</v>
      </c>
      <c r="B13" s="4" t="s">
        <v>20</v>
      </c>
      <c r="C13" s="1" t="n">
        <v>11</v>
      </c>
      <c r="D13" s="1" t="s">
        <v>69</v>
      </c>
      <c r="E13" s="1" t="s">
        <v>70</v>
      </c>
      <c r="F13" s="4"/>
      <c r="G13" s="1" t="n">
        <v>1</v>
      </c>
      <c r="H13" s="7" t="n">
        <v>1</v>
      </c>
      <c r="I13" s="1" t="n">
        <v>1</v>
      </c>
      <c r="J13" s="1" t="s">
        <v>70</v>
      </c>
      <c r="K13" s="1" t="s">
        <v>71</v>
      </c>
      <c r="L13" s="1" t="s">
        <v>72</v>
      </c>
      <c r="M13" s="1" t="s">
        <v>70</v>
      </c>
      <c r="S13" s="5" t="n">
        <f aca="false">G13-I13</f>
        <v>0</v>
      </c>
    </row>
    <row r="14" customFormat="false" ht="12.8" hidden="false" customHeight="false" outlineLevel="0" collapsed="false">
      <c r="A14" s="4" t="s">
        <v>19</v>
      </c>
      <c r="B14" s="4" t="s">
        <v>20</v>
      </c>
      <c r="C14" s="1" t="n">
        <v>12</v>
      </c>
      <c r="D14" s="1" t="s">
        <v>73</v>
      </c>
      <c r="E14" s="1" t="s">
        <v>74</v>
      </c>
      <c r="F14" s="4" t="s">
        <v>75</v>
      </c>
      <c r="G14" s="1" t="n">
        <v>1</v>
      </c>
      <c r="H14" s="7" t="n">
        <v>1</v>
      </c>
      <c r="I14" s="1" t="n">
        <v>1</v>
      </c>
      <c r="J14" s="1" t="s">
        <v>74</v>
      </c>
      <c r="K14" s="1" t="s">
        <v>76</v>
      </c>
      <c r="L14" s="1" t="s">
        <v>72</v>
      </c>
      <c r="M14" s="1" t="s">
        <v>74</v>
      </c>
      <c r="O14" s="1" t="s">
        <v>77</v>
      </c>
      <c r="S14" s="5" t="n">
        <f aca="false">G14-I14</f>
        <v>0</v>
      </c>
    </row>
    <row r="15" customFormat="false" ht="12.8" hidden="false" customHeight="false" outlineLevel="0" collapsed="false">
      <c r="A15" s="4" t="s">
        <v>19</v>
      </c>
      <c r="B15" s="4" t="s">
        <v>20</v>
      </c>
      <c r="C15" s="1" t="n">
        <v>13</v>
      </c>
      <c r="D15" s="1" t="s">
        <v>78</v>
      </c>
      <c r="E15" s="1" t="s">
        <v>79</v>
      </c>
      <c r="F15" s="4" t="s">
        <v>80</v>
      </c>
      <c r="G15" s="1" t="n">
        <v>1</v>
      </c>
      <c r="H15" s="7" t="n">
        <v>1</v>
      </c>
      <c r="I15" s="1" t="n">
        <v>1</v>
      </c>
      <c r="J15" s="1" t="s">
        <v>79</v>
      </c>
      <c r="K15" s="1" t="s">
        <v>81</v>
      </c>
      <c r="L15" s="1" t="s">
        <v>72</v>
      </c>
      <c r="M15" s="1" t="s">
        <v>82</v>
      </c>
      <c r="S15" s="5" t="n">
        <f aca="false">G15-I15</f>
        <v>0</v>
      </c>
    </row>
    <row r="16" customFormat="false" ht="23.85" hidden="false" customHeight="false" outlineLevel="0" collapsed="false">
      <c r="A16" s="4" t="s">
        <v>19</v>
      </c>
      <c r="B16" s="4" t="s">
        <v>20</v>
      </c>
      <c r="C16" s="1" t="n">
        <v>13</v>
      </c>
      <c r="D16" s="1" t="s">
        <v>78</v>
      </c>
      <c r="E16" s="1" t="s">
        <v>83</v>
      </c>
      <c r="F16" s="4" t="s">
        <v>84</v>
      </c>
      <c r="G16" s="1" t="n">
        <v>0</v>
      </c>
      <c r="H16" s="6" t="n">
        <v>0</v>
      </c>
      <c r="I16" s="1" t="n">
        <v>0</v>
      </c>
      <c r="J16" s="1" t="s">
        <v>83</v>
      </c>
      <c r="K16" s="1" t="s">
        <v>85</v>
      </c>
      <c r="L16" s="1" t="s">
        <v>72</v>
      </c>
      <c r="M16" s="1" t="s">
        <v>83</v>
      </c>
      <c r="R16" s="6" t="s">
        <v>86</v>
      </c>
      <c r="S16" s="5" t="n">
        <f aca="false">G16-I16</f>
        <v>0</v>
      </c>
    </row>
    <row r="17" customFormat="false" ht="12.8" hidden="false" customHeight="false" outlineLevel="0" collapsed="false">
      <c r="A17" s="4" t="s">
        <v>19</v>
      </c>
      <c r="B17" s="4" t="s">
        <v>20</v>
      </c>
      <c r="C17" s="1" t="n">
        <v>14</v>
      </c>
      <c r="D17" s="1" t="s">
        <v>87</v>
      </c>
      <c r="F17" s="4" t="s">
        <v>75</v>
      </c>
      <c r="G17" s="1" t="n">
        <v>1</v>
      </c>
      <c r="H17" s="6" t="n">
        <v>0</v>
      </c>
      <c r="I17" s="7" t="n">
        <v>1</v>
      </c>
      <c r="J17" s="1" t="s">
        <v>88</v>
      </c>
      <c r="K17" s="1" t="s">
        <v>89</v>
      </c>
      <c r="L17" s="1" t="s">
        <v>72</v>
      </c>
      <c r="M17" s="1" t="s">
        <v>90</v>
      </c>
      <c r="S17" s="5" t="n">
        <f aca="false">G17-I17</f>
        <v>0</v>
      </c>
    </row>
    <row r="18" customFormat="false" ht="12.8" hidden="false" customHeight="false" outlineLevel="0" collapsed="false">
      <c r="A18" s="4" t="s">
        <v>19</v>
      </c>
      <c r="B18" s="4" t="s">
        <v>20</v>
      </c>
      <c r="C18" s="1" t="n">
        <v>15</v>
      </c>
      <c r="D18" s="1" t="s">
        <v>91</v>
      </c>
      <c r="E18" s="1" t="s">
        <v>92</v>
      </c>
      <c r="F18" s="4" t="s">
        <v>75</v>
      </c>
      <c r="G18" s="1" t="n">
        <v>1</v>
      </c>
      <c r="H18" s="7" t="n">
        <v>1</v>
      </c>
      <c r="I18" s="1" t="n">
        <v>1</v>
      </c>
      <c r="J18" s="1" t="s">
        <v>92</v>
      </c>
      <c r="K18" s="1" t="s">
        <v>93</v>
      </c>
      <c r="L18" s="1" t="s">
        <v>72</v>
      </c>
      <c r="M18" s="1" t="s">
        <v>92</v>
      </c>
      <c r="S18" s="5" t="n">
        <f aca="false">G18-I18</f>
        <v>0</v>
      </c>
    </row>
    <row r="19" customFormat="false" ht="12.8" hidden="false" customHeight="false" outlineLevel="0" collapsed="false">
      <c r="A19" s="4" t="s">
        <v>19</v>
      </c>
      <c r="B19" s="4" t="s">
        <v>20</v>
      </c>
      <c r="C19" s="1" t="n">
        <v>16</v>
      </c>
      <c r="D19" s="1" t="s">
        <v>94</v>
      </c>
      <c r="F19" s="4" t="s">
        <v>75</v>
      </c>
      <c r="G19" s="1" t="n">
        <v>1</v>
      </c>
      <c r="H19" s="6" t="n">
        <v>0</v>
      </c>
      <c r="I19" s="7" t="n">
        <v>1</v>
      </c>
      <c r="J19" s="1" t="s">
        <v>95</v>
      </c>
      <c r="K19" s="1" t="s">
        <v>96</v>
      </c>
      <c r="L19" s="1" t="s">
        <v>72</v>
      </c>
      <c r="M19" s="1" t="s">
        <v>95</v>
      </c>
      <c r="R19" s="1" t="s">
        <v>97</v>
      </c>
      <c r="S19" s="5" t="n">
        <f aca="false">G19-I19</f>
        <v>0</v>
      </c>
    </row>
    <row r="20" customFormat="false" ht="12.8" hidden="false" customHeight="false" outlineLevel="0" collapsed="false">
      <c r="A20" s="4" t="s">
        <v>19</v>
      </c>
      <c r="B20" s="4" t="s">
        <v>20</v>
      </c>
      <c r="C20" s="1" t="n">
        <v>17</v>
      </c>
      <c r="D20" s="1" t="s">
        <v>98</v>
      </c>
      <c r="F20" s="4" t="s">
        <v>31</v>
      </c>
      <c r="G20" s="1" t="n">
        <v>1</v>
      </c>
      <c r="H20" s="6" t="n">
        <v>0</v>
      </c>
      <c r="I20" s="7" t="n">
        <v>1</v>
      </c>
      <c r="J20" s="1" t="s">
        <v>99</v>
      </c>
      <c r="K20" s="1" t="s">
        <v>100</v>
      </c>
      <c r="L20" s="1" t="s">
        <v>52</v>
      </c>
      <c r="M20" s="1" t="s">
        <v>99</v>
      </c>
      <c r="S20" s="5" t="n">
        <f aca="false">G20-I20</f>
        <v>0</v>
      </c>
    </row>
    <row r="21" customFormat="false" ht="23.85" hidden="false" customHeight="false" outlineLevel="0" collapsed="false">
      <c r="A21" s="4" t="s">
        <v>19</v>
      </c>
      <c r="B21" s="4" t="s">
        <v>20</v>
      </c>
      <c r="C21" s="1" t="n">
        <v>18</v>
      </c>
      <c r="D21" s="1" t="s">
        <v>101</v>
      </c>
      <c r="E21" s="1" t="s">
        <v>102</v>
      </c>
      <c r="F21" s="4" t="s">
        <v>31</v>
      </c>
      <c r="G21" s="1" t="n">
        <v>2</v>
      </c>
      <c r="H21" s="6" t="n">
        <v>1</v>
      </c>
      <c r="I21" s="6" t="n">
        <v>2</v>
      </c>
      <c r="J21" s="1" t="s">
        <v>102</v>
      </c>
      <c r="K21" s="1" t="s">
        <v>103</v>
      </c>
      <c r="L21" s="1" t="s">
        <v>52</v>
      </c>
      <c r="M21" s="1" t="s">
        <v>102</v>
      </c>
      <c r="R21" s="6" t="s">
        <v>104</v>
      </c>
      <c r="S21" s="5" t="n">
        <f aca="false">G21-I21</f>
        <v>0</v>
      </c>
    </row>
    <row r="22" customFormat="false" ht="12.8" hidden="false" customHeight="false" outlineLevel="0" collapsed="false">
      <c r="A22" s="4" t="s">
        <v>19</v>
      </c>
      <c r="B22" s="4" t="s">
        <v>20</v>
      </c>
      <c r="C22" s="1" t="n">
        <v>19</v>
      </c>
      <c r="D22" s="1" t="s">
        <v>105</v>
      </c>
      <c r="F22" s="4" t="s">
        <v>31</v>
      </c>
      <c r="G22" s="1" t="n">
        <v>1</v>
      </c>
      <c r="H22" s="6" t="n">
        <v>0</v>
      </c>
      <c r="I22" s="7" t="n">
        <v>1</v>
      </c>
      <c r="J22" s="1" t="s">
        <v>106</v>
      </c>
      <c r="K22" s="1" t="s">
        <v>107</v>
      </c>
      <c r="L22" s="1" t="s">
        <v>52</v>
      </c>
      <c r="M22" s="1" t="s">
        <v>108</v>
      </c>
      <c r="S22" s="5" t="n">
        <f aca="false">G22-I22</f>
        <v>0</v>
      </c>
    </row>
    <row r="23" customFormat="false" ht="12.8" hidden="false" customHeight="false" outlineLevel="0" collapsed="false">
      <c r="A23" s="4" t="s">
        <v>19</v>
      </c>
      <c r="B23" s="4" t="s">
        <v>20</v>
      </c>
      <c r="C23" s="1" t="n">
        <v>20</v>
      </c>
      <c r="D23" s="1" t="s">
        <v>109</v>
      </c>
      <c r="E23" s="1" t="s">
        <v>25</v>
      </c>
      <c r="F23" s="4" t="s">
        <v>110</v>
      </c>
      <c r="G23" s="1" t="n">
        <v>3</v>
      </c>
      <c r="H23" s="7" t="n">
        <v>3</v>
      </c>
      <c r="I23" s="1" t="n">
        <v>3</v>
      </c>
      <c r="J23" s="1" t="s">
        <v>111</v>
      </c>
      <c r="K23" s="1" t="s">
        <v>112</v>
      </c>
      <c r="S23" s="5" t="n">
        <f aca="false">G23-I23</f>
        <v>0</v>
      </c>
    </row>
    <row r="24" customFormat="false" ht="12.8" hidden="false" customHeight="false" outlineLevel="0" collapsed="false">
      <c r="A24" s="4" t="s">
        <v>19</v>
      </c>
      <c r="B24" s="4" t="s">
        <v>20</v>
      </c>
      <c r="C24" s="1" t="n">
        <v>21</v>
      </c>
      <c r="D24" s="1" t="s">
        <v>113</v>
      </c>
      <c r="E24" s="1" t="s">
        <v>62</v>
      </c>
      <c r="F24" s="4" t="s">
        <v>114</v>
      </c>
      <c r="G24" s="1" t="n">
        <v>4</v>
      </c>
      <c r="H24" s="1" t="n">
        <v>4</v>
      </c>
      <c r="I24" s="1" t="n">
        <v>4</v>
      </c>
      <c r="J24" s="1" t="s">
        <v>115</v>
      </c>
      <c r="K24" s="1" t="s">
        <v>116</v>
      </c>
      <c r="S24" s="5" t="n">
        <f aca="false">G24-I24</f>
        <v>0</v>
      </c>
    </row>
    <row r="25" customFormat="false" ht="12.8" hidden="false" customHeight="false" outlineLevel="0" collapsed="false">
      <c r="A25" s="4" t="s">
        <v>19</v>
      </c>
      <c r="B25" s="4" t="s">
        <v>20</v>
      </c>
      <c r="C25" s="1" t="n">
        <v>22</v>
      </c>
      <c r="D25" s="1" t="s">
        <v>117</v>
      </c>
      <c r="E25" s="1" t="s">
        <v>118</v>
      </c>
      <c r="F25" s="4" t="s">
        <v>31</v>
      </c>
      <c r="G25" s="1" t="n">
        <v>1</v>
      </c>
      <c r="H25" s="7" t="n">
        <v>1</v>
      </c>
      <c r="I25" s="1" t="n">
        <v>1</v>
      </c>
      <c r="J25" s="1" t="s">
        <v>118</v>
      </c>
      <c r="K25" s="1" t="s">
        <v>119</v>
      </c>
      <c r="L25" s="1" t="s">
        <v>120</v>
      </c>
      <c r="M25" s="1" t="s">
        <v>118</v>
      </c>
      <c r="S25" s="5" t="n">
        <f aca="false">G25-I25</f>
        <v>0</v>
      </c>
    </row>
    <row r="26" customFormat="false" ht="12.8" hidden="false" customHeight="false" outlineLevel="0" collapsed="false">
      <c r="A26" s="4" t="s">
        <v>19</v>
      </c>
      <c r="B26" s="4" t="s">
        <v>20</v>
      </c>
      <c r="C26" s="1" t="n">
        <v>23</v>
      </c>
      <c r="D26" s="1" t="s">
        <v>121</v>
      </c>
      <c r="F26" s="4" t="s">
        <v>31</v>
      </c>
      <c r="G26" s="1" t="n">
        <v>1</v>
      </c>
      <c r="H26" s="6" t="n">
        <v>0</v>
      </c>
      <c r="I26" s="1" t="n">
        <v>1</v>
      </c>
      <c r="J26" s="1" t="s">
        <v>122</v>
      </c>
      <c r="K26" s="1" t="s">
        <v>123</v>
      </c>
      <c r="L26" s="1" t="s">
        <v>124</v>
      </c>
      <c r="M26" s="1" t="s">
        <v>122</v>
      </c>
      <c r="R26" s="1" t="s">
        <v>125</v>
      </c>
      <c r="S26" s="5" t="n">
        <f aca="false">G26-I26</f>
        <v>0</v>
      </c>
    </row>
    <row r="27" customFormat="false" ht="12.8" hidden="false" customHeight="false" outlineLevel="0" collapsed="false">
      <c r="A27" s="4" t="s">
        <v>19</v>
      </c>
      <c r="B27" s="4" t="s">
        <v>20</v>
      </c>
      <c r="C27" s="1" t="n">
        <v>24</v>
      </c>
      <c r="D27" s="1" t="s">
        <v>126</v>
      </c>
      <c r="E27" s="1" t="s">
        <v>25</v>
      </c>
      <c r="F27" s="4" t="s">
        <v>110</v>
      </c>
      <c r="G27" s="1" t="n">
        <v>1</v>
      </c>
      <c r="H27" s="7" t="n">
        <v>1</v>
      </c>
      <c r="I27" s="1" t="n">
        <v>1</v>
      </c>
      <c r="J27" s="1" t="s">
        <v>127</v>
      </c>
      <c r="K27" s="1" t="s">
        <v>112</v>
      </c>
      <c r="S27" s="5" t="n">
        <f aca="false">G27-I27</f>
        <v>0</v>
      </c>
    </row>
    <row r="28" customFormat="false" ht="68.65" hidden="false" customHeight="false" outlineLevel="0" collapsed="false">
      <c r="A28" s="4" t="s">
        <v>19</v>
      </c>
      <c r="B28" s="4" t="s">
        <v>20</v>
      </c>
      <c r="C28" s="1" t="n">
        <v>25</v>
      </c>
      <c r="D28" s="1" t="s">
        <v>128</v>
      </c>
      <c r="F28" s="4" t="s">
        <v>129</v>
      </c>
      <c r="G28" s="1" t="n">
        <v>8</v>
      </c>
      <c r="H28" s="6" t="n">
        <v>0</v>
      </c>
      <c r="I28" s="1" t="n">
        <v>8</v>
      </c>
      <c r="J28" s="1" t="s">
        <v>130</v>
      </c>
      <c r="K28" s="1" t="s">
        <v>131</v>
      </c>
      <c r="R28" s="1" t="s">
        <v>132</v>
      </c>
      <c r="S28" s="5" t="n">
        <f aca="false">G28-I28</f>
        <v>0</v>
      </c>
    </row>
    <row r="29" customFormat="false" ht="12.8" hidden="false" customHeight="false" outlineLevel="0" collapsed="false">
      <c r="A29" s="4" t="s">
        <v>19</v>
      </c>
      <c r="B29" s="4" t="s">
        <v>20</v>
      </c>
      <c r="C29" s="1" t="n">
        <v>26</v>
      </c>
      <c r="D29" s="1" t="s">
        <v>133</v>
      </c>
      <c r="E29" s="1" t="s">
        <v>134</v>
      </c>
      <c r="F29" s="4" t="s">
        <v>135</v>
      </c>
      <c r="G29" s="1" t="n">
        <v>2</v>
      </c>
      <c r="H29" s="6" t="n">
        <v>1</v>
      </c>
      <c r="I29" s="1" t="n">
        <v>2</v>
      </c>
      <c r="J29" s="1" t="s">
        <v>134</v>
      </c>
      <c r="K29" s="1" t="s">
        <v>136</v>
      </c>
      <c r="L29" s="1" t="s">
        <v>137</v>
      </c>
      <c r="M29" s="1" t="s">
        <v>138</v>
      </c>
      <c r="O29" s="1" t="s">
        <v>139</v>
      </c>
      <c r="R29" s="1" t="s">
        <v>140</v>
      </c>
      <c r="S29" s="5" t="n">
        <f aca="false">G29-I29</f>
        <v>0</v>
      </c>
    </row>
    <row r="30" customFormat="false" ht="12.8" hidden="false" customHeight="false" outlineLevel="0" collapsed="false">
      <c r="A30" s="4" t="s">
        <v>19</v>
      </c>
      <c r="B30" s="4" t="s">
        <v>20</v>
      </c>
      <c r="C30" s="1" t="n">
        <v>27</v>
      </c>
      <c r="D30" s="1" t="s">
        <v>141</v>
      </c>
      <c r="E30" s="1" t="s">
        <v>142</v>
      </c>
      <c r="F30" s="4" t="s">
        <v>135</v>
      </c>
      <c r="G30" s="1" t="n">
        <v>1</v>
      </c>
      <c r="H30" s="7" t="n">
        <v>1</v>
      </c>
      <c r="I30" s="1" t="n">
        <v>1</v>
      </c>
      <c r="J30" s="1" t="s">
        <v>142</v>
      </c>
      <c r="K30" s="1" t="s">
        <v>143</v>
      </c>
      <c r="L30" s="1" t="s">
        <v>137</v>
      </c>
      <c r="M30" s="1" t="s">
        <v>144</v>
      </c>
      <c r="S30" s="5" t="n">
        <f aca="false">G30-I30</f>
        <v>0</v>
      </c>
    </row>
    <row r="31" customFormat="false" ht="12.8" hidden="false" customHeight="false" outlineLevel="0" collapsed="false">
      <c r="A31" s="4" t="s">
        <v>19</v>
      </c>
      <c r="B31" s="4" t="s">
        <v>20</v>
      </c>
      <c r="C31" s="1" t="n">
        <v>28</v>
      </c>
      <c r="D31" s="1" t="s">
        <v>145</v>
      </c>
      <c r="E31" s="1" t="s">
        <v>146</v>
      </c>
      <c r="F31" s="4" t="s">
        <v>75</v>
      </c>
      <c r="G31" s="1" t="n">
        <v>3</v>
      </c>
      <c r="H31" s="6" t="n">
        <v>1</v>
      </c>
      <c r="I31" s="1" t="s">
        <v>147</v>
      </c>
      <c r="J31" s="1" t="s">
        <v>146</v>
      </c>
      <c r="K31" s="1" t="s">
        <v>146</v>
      </c>
      <c r="L31" s="1" t="s">
        <v>72</v>
      </c>
      <c r="M31" s="1" t="s">
        <v>146</v>
      </c>
      <c r="R31" s="1" t="s">
        <v>148</v>
      </c>
      <c r="S31" s="5" t="n">
        <f aca="false">G31-I31</f>
        <v>0</v>
      </c>
    </row>
    <row r="32" customFormat="false" ht="23.85" hidden="false" customHeight="false" outlineLevel="0" collapsed="false">
      <c r="A32" s="4" t="s">
        <v>19</v>
      </c>
      <c r="B32" s="4" t="s">
        <v>20</v>
      </c>
      <c r="C32" s="1" t="n">
        <v>29</v>
      </c>
      <c r="D32" s="1" t="s">
        <v>149</v>
      </c>
      <c r="E32" s="6" t="s">
        <v>150</v>
      </c>
      <c r="F32" s="4" t="s">
        <v>151</v>
      </c>
      <c r="G32" s="1" t="n">
        <v>1</v>
      </c>
      <c r="H32" s="7" t="n">
        <v>1</v>
      </c>
      <c r="I32" s="1" t="n">
        <v>1</v>
      </c>
      <c r="J32" s="1" t="s">
        <v>152</v>
      </c>
      <c r="K32" s="1" t="s">
        <v>153</v>
      </c>
      <c r="L32" s="1" t="s">
        <v>154</v>
      </c>
      <c r="M32" s="1" t="s">
        <v>150</v>
      </c>
      <c r="O32" s="1" t="s">
        <v>155</v>
      </c>
      <c r="R32" s="9" t="s">
        <v>156</v>
      </c>
      <c r="S32" s="5" t="n">
        <f aca="false">G32-I32</f>
        <v>0</v>
      </c>
    </row>
    <row r="33" customFormat="false" ht="23.85" hidden="false" customHeight="false" outlineLevel="0" collapsed="false">
      <c r="A33" s="4" t="s">
        <v>19</v>
      </c>
      <c r="B33" s="4" t="s">
        <v>20</v>
      </c>
      <c r="C33" s="1" t="n">
        <v>30</v>
      </c>
      <c r="D33" s="1" t="s">
        <v>157</v>
      </c>
      <c r="E33" s="6" t="s">
        <v>158</v>
      </c>
      <c r="F33" s="4" t="s">
        <v>159</v>
      </c>
      <c r="G33" s="1" t="n">
        <v>1</v>
      </c>
      <c r="H33" s="6" t="n">
        <v>0</v>
      </c>
      <c r="I33" s="1" t="n">
        <v>1</v>
      </c>
      <c r="J33" s="1" t="s">
        <v>160</v>
      </c>
      <c r="K33" s="1" t="s">
        <v>161</v>
      </c>
      <c r="L33" s="1" t="s">
        <v>154</v>
      </c>
      <c r="M33" s="1" t="s">
        <v>158</v>
      </c>
      <c r="R33" s="9" t="s">
        <v>156</v>
      </c>
      <c r="S33" s="5" t="n">
        <f aca="false">G33-I33</f>
        <v>0</v>
      </c>
    </row>
    <row r="34" customFormat="false" ht="135.8" hidden="false" customHeight="false" outlineLevel="0" collapsed="false">
      <c r="A34" s="4" t="s">
        <v>19</v>
      </c>
      <c r="B34" s="4" t="s">
        <v>20</v>
      </c>
      <c r="C34" s="1" t="n">
        <v>30</v>
      </c>
      <c r="D34" s="1" t="s">
        <v>157</v>
      </c>
      <c r="E34" s="1" t="s">
        <v>162</v>
      </c>
      <c r="F34" s="4" t="s">
        <v>159</v>
      </c>
      <c r="G34" s="1" t="n">
        <v>0</v>
      </c>
      <c r="H34" s="6" t="n">
        <v>1</v>
      </c>
      <c r="I34" s="4" t="n">
        <v>1</v>
      </c>
      <c r="K34" s="1" t="s">
        <v>163</v>
      </c>
      <c r="L34" s="1" t="s">
        <v>164</v>
      </c>
      <c r="R34" s="6" t="s">
        <v>165</v>
      </c>
      <c r="S34" s="5" t="n">
        <f aca="false">G34-I34</f>
        <v>-1</v>
      </c>
    </row>
    <row r="35" customFormat="false" ht="12.8" hidden="false" customHeight="false" outlineLevel="0" collapsed="false">
      <c r="A35" s="4" t="s">
        <v>19</v>
      </c>
      <c r="B35" s="4" t="s">
        <v>20</v>
      </c>
      <c r="C35" s="1" t="n">
        <v>31</v>
      </c>
      <c r="D35" s="1" t="s">
        <v>166</v>
      </c>
      <c r="F35" s="4" t="s">
        <v>75</v>
      </c>
      <c r="G35" s="1" t="n">
        <v>1</v>
      </c>
      <c r="H35" s="6" t="n">
        <v>0</v>
      </c>
      <c r="I35" s="7" t="n">
        <v>1</v>
      </c>
      <c r="J35" s="1" t="s">
        <v>167</v>
      </c>
      <c r="K35" s="1" t="s">
        <v>76</v>
      </c>
      <c r="L35" s="1" t="s">
        <v>72</v>
      </c>
      <c r="M35" s="1" t="s">
        <v>167</v>
      </c>
      <c r="R35" s="1" t="s">
        <v>168</v>
      </c>
      <c r="S35" s="5" t="n">
        <f aca="false">G35-I35</f>
        <v>0</v>
      </c>
    </row>
    <row r="36" customFormat="false" ht="12.8" hidden="false" customHeight="false" outlineLevel="0" collapsed="false">
      <c r="A36" s="4" t="s">
        <v>19</v>
      </c>
      <c r="B36" s="4" t="s">
        <v>20</v>
      </c>
      <c r="C36" s="1" t="n">
        <v>32</v>
      </c>
      <c r="D36" s="1" t="s">
        <v>169</v>
      </c>
      <c r="E36" s="1" t="s">
        <v>170</v>
      </c>
      <c r="F36" s="4" t="s">
        <v>75</v>
      </c>
      <c r="G36" s="1" t="n">
        <v>1</v>
      </c>
      <c r="H36" s="1" t="n">
        <v>1</v>
      </c>
      <c r="J36" s="1" t="s">
        <v>170</v>
      </c>
      <c r="K36" s="1" t="s">
        <v>171</v>
      </c>
      <c r="L36" s="1" t="s">
        <v>72</v>
      </c>
      <c r="M36" s="1" t="s">
        <v>170</v>
      </c>
      <c r="S36" s="5" t="n">
        <f aca="false">G36-I36</f>
        <v>1</v>
      </c>
    </row>
    <row r="37" customFormat="false" ht="12.8" hidden="false" customHeight="false" outlineLevel="0" collapsed="false">
      <c r="A37" s="4" t="s">
        <v>19</v>
      </c>
      <c r="B37" s="4" t="s">
        <v>20</v>
      </c>
      <c r="C37" s="1" t="n">
        <v>33</v>
      </c>
      <c r="D37" s="1" t="s">
        <v>172</v>
      </c>
      <c r="E37" s="1" t="s">
        <v>173</v>
      </c>
      <c r="F37" s="1" t="s">
        <v>174</v>
      </c>
      <c r="G37" s="1" t="n">
        <v>1</v>
      </c>
      <c r="H37" s="1" t="n">
        <v>1</v>
      </c>
      <c r="I37" s="1" t="n">
        <v>1</v>
      </c>
      <c r="J37" s="1" t="s">
        <v>173</v>
      </c>
      <c r="K37" s="1" t="s">
        <v>171</v>
      </c>
      <c r="L37" s="1" t="s">
        <v>72</v>
      </c>
      <c r="M37" s="1" t="s">
        <v>173</v>
      </c>
      <c r="S37" s="5" t="n">
        <f aca="false">G37-I37</f>
        <v>0</v>
      </c>
    </row>
    <row r="38" customFormat="false" ht="12.8" hidden="false" customHeight="false" outlineLevel="0" collapsed="false">
      <c r="A38" s="4" t="s">
        <v>19</v>
      </c>
      <c r="B38" s="4" t="s">
        <v>20</v>
      </c>
      <c r="C38" s="1" t="n">
        <v>33</v>
      </c>
      <c r="D38" s="1" t="s">
        <v>175</v>
      </c>
      <c r="E38" s="1" t="s">
        <v>176</v>
      </c>
      <c r="F38" s="1" t="s">
        <v>174</v>
      </c>
      <c r="G38" s="1" t="n">
        <v>0</v>
      </c>
      <c r="H38" s="1" t="n">
        <v>0</v>
      </c>
      <c r="I38" s="4" t="n">
        <v>0</v>
      </c>
      <c r="S38" s="5" t="n">
        <f aca="false">G38-I38</f>
        <v>0</v>
      </c>
    </row>
    <row r="39" customFormat="false" ht="12.8" hidden="false" customHeight="false" outlineLevel="0" collapsed="false">
      <c r="A39" s="4" t="s">
        <v>19</v>
      </c>
      <c r="B39" s="4" t="s">
        <v>20</v>
      </c>
      <c r="C39" s="1" t="n">
        <v>34</v>
      </c>
      <c r="D39" s="1" t="s">
        <v>177</v>
      </c>
      <c r="F39" s="4" t="s">
        <v>75</v>
      </c>
      <c r="G39" s="1" t="n">
        <v>1</v>
      </c>
      <c r="H39" s="6" t="n">
        <v>0</v>
      </c>
      <c r="I39" s="1" t="n">
        <v>1</v>
      </c>
      <c r="J39" s="1" t="s">
        <v>178</v>
      </c>
      <c r="K39" s="1" t="s">
        <v>171</v>
      </c>
      <c r="L39" s="1" t="s">
        <v>72</v>
      </c>
      <c r="M39" s="1" t="s">
        <v>178</v>
      </c>
      <c r="S39" s="5" t="n">
        <f aca="false">G39-I39</f>
        <v>0</v>
      </c>
    </row>
    <row r="40" customFormat="false" ht="12.8" hidden="false" customHeight="false" outlineLevel="0" collapsed="false">
      <c r="A40" s="4" t="s">
        <v>19</v>
      </c>
      <c r="B40" s="4" t="s">
        <v>20</v>
      </c>
      <c r="C40" s="1" t="n">
        <v>35</v>
      </c>
      <c r="D40" s="1" t="s">
        <v>179</v>
      </c>
      <c r="E40" s="1" t="s">
        <v>180</v>
      </c>
      <c r="F40" s="4" t="s">
        <v>181</v>
      </c>
      <c r="G40" s="1" t="n">
        <v>1</v>
      </c>
      <c r="H40" s="7" t="n">
        <v>1</v>
      </c>
      <c r="I40" s="1" t="n">
        <v>1</v>
      </c>
      <c r="J40" s="1" t="s">
        <v>182</v>
      </c>
      <c r="L40" s="1" t="s">
        <v>183</v>
      </c>
      <c r="M40" s="1" t="s">
        <v>180</v>
      </c>
      <c r="R40" s="1" t="s">
        <v>184</v>
      </c>
      <c r="S40" s="5" t="n">
        <f aca="false">G40-I40</f>
        <v>0</v>
      </c>
    </row>
    <row r="41" customFormat="false" ht="12.8" hidden="false" customHeight="false" outlineLevel="0" collapsed="false">
      <c r="A41" s="4" t="s">
        <v>19</v>
      </c>
      <c r="B41" s="4" t="s">
        <v>20</v>
      </c>
      <c r="C41" s="1" t="n">
        <v>36</v>
      </c>
      <c r="D41" s="1" t="s">
        <v>185</v>
      </c>
      <c r="F41" s="4" t="s">
        <v>110</v>
      </c>
      <c r="G41" s="1" t="n">
        <v>1</v>
      </c>
      <c r="H41" s="6" t="n">
        <v>0</v>
      </c>
      <c r="I41" s="7" t="n">
        <v>1</v>
      </c>
      <c r="J41" s="1" t="s">
        <v>186</v>
      </c>
      <c r="K41" s="1" t="s">
        <v>187</v>
      </c>
      <c r="R41" s="1" t="s">
        <v>188</v>
      </c>
      <c r="S41" s="5" t="n">
        <f aca="false">G41-I41</f>
        <v>0</v>
      </c>
    </row>
    <row r="42" customFormat="false" ht="12.8" hidden="false" customHeight="false" outlineLevel="0" collapsed="false">
      <c r="A42" s="4" t="s">
        <v>19</v>
      </c>
      <c r="B42" s="4" t="s">
        <v>20</v>
      </c>
      <c r="C42" s="1" t="n">
        <v>37</v>
      </c>
      <c r="D42" s="1" t="s">
        <v>189</v>
      </c>
      <c r="E42" s="1" t="s">
        <v>25</v>
      </c>
      <c r="F42" s="4" t="s">
        <v>110</v>
      </c>
      <c r="G42" s="1" t="n">
        <v>3</v>
      </c>
      <c r="H42" s="6" t="n">
        <v>2</v>
      </c>
      <c r="I42" s="7" t="n">
        <v>3</v>
      </c>
      <c r="J42" s="1" t="s">
        <v>190</v>
      </c>
      <c r="K42" s="1" t="s">
        <v>112</v>
      </c>
      <c r="R42" s="1" t="s">
        <v>191</v>
      </c>
      <c r="S42" s="5" t="n">
        <f aca="false">G42-I42</f>
        <v>0</v>
      </c>
    </row>
    <row r="43" customFormat="false" ht="12.8" hidden="false" customHeight="false" outlineLevel="0" collapsed="false">
      <c r="A43" s="4" t="s">
        <v>19</v>
      </c>
      <c r="B43" s="4" t="s">
        <v>20</v>
      </c>
      <c r="C43" s="1" t="n">
        <v>38</v>
      </c>
      <c r="D43" s="1" t="s">
        <v>192</v>
      </c>
      <c r="E43" s="1" t="s">
        <v>193</v>
      </c>
      <c r="F43" s="4" t="s">
        <v>31</v>
      </c>
      <c r="G43" s="1" t="n">
        <v>1</v>
      </c>
      <c r="H43" s="7" t="n">
        <v>1</v>
      </c>
      <c r="I43" s="1" t="n">
        <v>1</v>
      </c>
      <c r="J43" s="1" t="s">
        <v>193</v>
      </c>
      <c r="K43" s="1" t="s">
        <v>194</v>
      </c>
      <c r="L43" s="1" t="s">
        <v>195</v>
      </c>
      <c r="M43" s="1" t="s">
        <v>196</v>
      </c>
      <c r="N43" s="1" t="s">
        <v>197</v>
      </c>
      <c r="O43" s="1" t="s">
        <v>193</v>
      </c>
      <c r="R43" s="1" t="s">
        <v>198</v>
      </c>
      <c r="S43" s="5" t="n">
        <f aca="false">G43-I43</f>
        <v>0</v>
      </c>
    </row>
    <row r="44" customFormat="false" ht="12.8" hidden="false" customHeight="false" outlineLevel="0" collapsed="false">
      <c r="A44" s="4" t="s">
        <v>19</v>
      </c>
      <c r="B44" s="4" t="s">
        <v>20</v>
      </c>
      <c r="C44" s="1" t="n">
        <v>39</v>
      </c>
      <c r="D44" s="1" t="s">
        <v>199</v>
      </c>
      <c r="E44" s="1" t="s">
        <v>200</v>
      </c>
      <c r="F44" s="4" t="s">
        <v>31</v>
      </c>
      <c r="G44" s="1" t="n">
        <v>1</v>
      </c>
      <c r="H44" s="7" t="n">
        <v>1</v>
      </c>
      <c r="I44" s="1" t="n">
        <v>1</v>
      </c>
      <c r="J44" s="1" t="s">
        <v>200</v>
      </c>
      <c r="K44" s="1" t="s">
        <v>201</v>
      </c>
      <c r="L44" s="1" t="s">
        <v>195</v>
      </c>
      <c r="M44" s="1" t="s">
        <v>202</v>
      </c>
      <c r="N44" s="1" t="s">
        <v>197</v>
      </c>
      <c r="O44" s="1" t="s">
        <v>200</v>
      </c>
      <c r="S44" s="5" t="n">
        <f aca="false">G44-I44</f>
        <v>0</v>
      </c>
    </row>
    <row r="45" customFormat="false" ht="12.8" hidden="false" customHeight="false" outlineLevel="0" collapsed="false">
      <c r="A45" s="4" t="s">
        <v>19</v>
      </c>
      <c r="B45" s="4" t="s">
        <v>20</v>
      </c>
      <c r="C45" s="1" t="n">
        <v>40</v>
      </c>
      <c r="D45" s="1" t="s">
        <v>203</v>
      </c>
      <c r="F45" s="4" t="s">
        <v>31</v>
      </c>
      <c r="G45" s="1" t="n">
        <v>1</v>
      </c>
      <c r="H45" s="6" t="n">
        <v>0</v>
      </c>
      <c r="I45" s="1" t="n">
        <v>1</v>
      </c>
      <c r="J45" s="1" t="s">
        <v>204</v>
      </c>
      <c r="K45" s="1" t="s">
        <v>205</v>
      </c>
      <c r="L45" s="1" t="s">
        <v>52</v>
      </c>
      <c r="M45" s="1" t="s">
        <v>205</v>
      </c>
      <c r="R45" s="1" t="s">
        <v>206</v>
      </c>
      <c r="S45" s="5" t="n">
        <f aca="false">G45-I45</f>
        <v>0</v>
      </c>
    </row>
    <row r="46" customFormat="false" ht="12.8" hidden="false" customHeight="false" outlineLevel="0" collapsed="false">
      <c r="A46" s="4" t="s">
        <v>19</v>
      </c>
      <c r="B46" s="4" t="s">
        <v>20</v>
      </c>
      <c r="C46" s="1" t="n">
        <v>41</v>
      </c>
      <c r="D46" s="1" t="s">
        <v>207</v>
      </c>
      <c r="F46" s="4" t="s">
        <v>208</v>
      </c>
      <c r="G46" s="1" t="n">
        <v>1</v>
      </c>
      <c r="H46" s="7" t="n">
        <v>1</v>
      </c>
      <c r="I46" s="1" t="n">
        <v>1</v>
      </c>
      <c r="J46" s="1" t="s">
        <v>209</v>
      </c>
      <c r="K46" s="1" t="s">
        <v>210</v>
      </c>
      <c r="L46" s="1" t="s">
        <v>72</v>
      </c>
      <c r="M46" s="1" t="s">
        <v>209</v>
      </c>
      <c r="S46" s="5" t="n">
        <f aca="false">G46-I46</f>
        <v>0</v>
      </c>
    </row>
    <row r="47" customFormat="false" ht="12.8" hidden="false" customHeight="false" outlineLevel="0" collapsed="false">
      <c r="A47" s="4" t="s">
        <v>19</v>
      </c>
      <c r="B47" s="4" t="s">
        <v>20</v>
      </c>
      <c r="C47" s="1" t="n">
        <v>42</v>
      </c>
      <c r="D47" s="1" t="s">
        <v>211</v>
      </c>
      <c r="F47" s="4" t="s">
        <v>75</v>
      </c>
      <c r="G47" s="1" t="n">
        <v>1</v>
      </c>
      <c r="H47" s="6" t="n">
        <v>0</v>
      </c>
      <c r="I47" s="1" t="n">
        <v>1</v>
      </c>
      <c r="J47" s="1" t="s">
        <v>212</v>
      </c>
      <c r="K47" s="1" t="s">
        <v>213</v>
      </c>
      <c r="L47" s="1" t="s">
        <v>214</v>
      </c>
      <c r="M47" s="1" t="s">
        <v>215</v>
      </c>
      <c r="S47" s="5" t="n">
        <f aca="false">G47-I47</f>
        <v>0</v>
      </c>
    </row>
    <row r="48" customFormat="false" ht="79.85" hidden="false" customHeight="false" outlineLevel="0" collapsed="false">
      <c r="A48" s="4" t="s">
        <v>19</v>
      </c>
      <c r="B48" s="4" t="s">
        <v>20</v>
      </c>
      <c r="C48" s="1" t="n">
        <v>43</v>
      </c>
      <c r="D48" s="1" t="s">
        <v>216</v>
      </c>
      <c r="E48" s="1" t="s">
        <v>62</v>
      </c>
      <c r="F48" s="4" t="s">
        <v>129</v>
      </c>
      <c r="G48" s="1" t="n">
        <v>11</v>
      </c>
      <c r="H48" s="6" t="n">
        <v>2</v>
      </c>
      <c r="I48" s="1" t="n">
        <v>11</v>
      </c>
      <c r="J48" s="1" t="s">
        <v>217</v>
      </c>
      <c r="K48" s="1" t="s">
        <v>131</v>
      </c>
      <c r="R48" s="1" t="s">
        <v>218</v>
      </c>
      <c r="S48" s="5" t="n">
        <f aca="false">G48-I48</f>
        <v>0</v>
      </c>
    </row>
    <row r="49" customFormat="false" ht="12.8" hidden="false" customHeight="false" outlineLevel="0" collapsed="false">
      <c r="A49" s="4" t="s">
        <v>19</v>
      </c>
      <c r="B49" s="4" t="s">
        <v>20</v>
      </c>
      <c r="C49" s="1" t="n">
        <v>44</v>
      </c>
      <c r="D49" s="1" t="s">
        <v>219</v>
      </c>
      <c r="E49" s="1" t="s">
        <v>25</v>
      </c>
      <c r="F49" s="4" t="s">
        <v>110</v>
      </c>
      <c r="G49" s="1" t="n">
        <v>1</v>
      </c>
      <c r="H49" s="7" t="n">
        <v>1</v>
      </c>
      <c r="I49" s="1" t="n">
        <v>1</v>
      </c>
      <c r="J49" s="1" t="s">
        <v>220</v>
      </c>
      <c r="K49" s="1" t="s">
        <v>112</v>
      </c>
      <c r="S49" s="5" t="n">
        <f aca="false">G49-I49</f>
        <v>0</v>
      </c>
    </row>
    <row r="50" customFormat="false" ht="12.8" hidden="false" customHeight="false" outlineLevel="0" collapsed="false">
      <c r="A50" s="4" t="s">
        <v>19</v>
      </c>
      <c r="B50" s="4" t="s">
        <v>20</v>
      </c>
      <c r="C50" s="1" t="n">
        <v>45</v>
      </c>
      <c r="D50" s="1" t="s">
        <v>221</v>
      </c>
      <c r="E50" s="1" t="s">
        <v>222</v>
      </c>
      <c r="F50" s="4" t="s">
        <v>223</v>
      </c>
      <c r="G50" s="1" t="n">
        <v>3</v>
      </c>
      <c r="H50" s="7" t="n">
        <v>3</v>
      </c>
      <c r="I50" s="1" t="n">
        <v>3</v>
      </c>
      <c r="J50" s="1" t="s">
        <v>224</v>
      </c>
      <c r="K50" s="1" t="s">
        <v>225</v>
      </c>
      <c r="S50" s="5" t="n">
        <f aca="false">G50-I50</f>
        <v>0</v>
      </c>
    </row>
    <row r="51" customFormat="false" ht="12.8" hidden="false" customHeight="false" outlineLevel="0" collapsed="false">
      <c r="A51" s="4" t="s">
        <v>19</v>
      </c>
      <c r="B51" s="4" t="s">
        <v>20</v>
      </c>
      <c r="C51" s="1" t="n">
        <v>46</v>
      </c>
      <c r="D51" s="1" t="s">
        <v>226</v>
      </c>
      <c r="E51" s="1" t="s">
        <v>25</v>
      </c>
      <c r="F51" s="4" t="s">
        <v>223</v>
      </c>
      <c r="G51" s="1" t="n">
        <v>1</v>
      </c>
      <c r="H51" s="7" t="n">
        <v>1</v>
      </c>
      <c r="I51" s="1" t="n">
        <v>1</v>
      </c>
      <c r="J51" s="1" t="s">
        <v>227</v>
      </c>
      <c r="K51" s="1" t="s">
        <v>225</v>
      </c>
      <c r="S51" s="5" t="n">
        <f aca="false">G51-I51</f>
        <v>0</v>
      </c>
    </row>
    <row r="52" customFormat="false" ht="23.85" hidden="false" customHeight="false" outlineLevel="0" collapsed="false">
      <c r="A52" s="4" t="s">
        <v>19</v>
      </c>
      <c r="B52" s="4" t="s">
        <v>20</v>
      </c>
      <c r="C52" s="1" t="n">
        <v>47</v>
      </c>
      <c r="D52" s="1" t="s">
        <v>228</v>
      </c>
      <c r="F52" s="4" t="s">
        <v>208</v>
      </c>
      <c r="G52" s="1" t="n">
        <v>4</v>
      </c>
      <c r="H52" s="6" t="n">
        <v>0</v>
      </c>
      <c r="I52" s="7" t="n">
        <v>4</v>
      </c>
      <c r="J52" s="1" t="s">
        <v>229</v>
      </c>
      <c r="K52" s="1" t="s">
        <v>230</v>
      </c>
      <c r="L52" s="1" t="s">
        <v>72</v>
      </c>
      <c r="M52" s="1" t="s">
        <v>229</v>
      </c>
      <c r="R52" s="1" t="s">
        <v>231</v>
      </c>
      <c r="S52" s="5" t="n">
        <f aca="false">G52-I52</f>
        <v>0</v>
      </c>
    </row>
    <row r="53" customFormat="false" ht="12.8" hidden="false" customHeight="false" outlineLevel="0" collapsed="false">
      <c r="A53" s="4" t="s">
        <v>19</v>
      </c>
      <c r="B53" s="4" t="s">
        <v>20</v>
      </c>
      <c r="C53" s="1" t="n">
        <v>48</v>
      </c>
      <c r="D53" s="1" t="s">
        <v>232</v>
      </c>
      <c r="E53" s="1" t="n">
        <v>475900001</v>
      </c>
      <c r="F53" s="4" t="s">
        <v>31</v>
      </c>
      <c r="G53" s="1" t="n">
        <v>1</v>
      </c>
      <c r="H53" s="7" t="n">
        <v>1</v>
      </c>
      <c r="I53" s="1" t="n">
        <v>1</v>
      </c>
      <c r="J53" s="1" t="n">
        <v>475900001</v>
      </c>
      <c r="K53" s="1" t="s">
        <v>233</v>
      </c>
      <c r="L53" s="1" t="s">
        <v>234</v>
      </c>
      <c r="M53" s="1" t="n">
        <v>475900001</v>
      </c>
      <c r="S53" s="5" t="n">
        <f aca="false">G53-I53</f>
        <v>0</v>
      </c>
    </row>
    <row r="54" customFormat="false" ht="12.8" hidden="false" customHeight="false" outlineLevel="0" collapsed="false">
      <c r="A54" s="4" t="s">
        <v>19</v>
      </c>
      <c r="B54" s="4" t="s">
        <v>20</v>
      </c>
      <c r="C54" s="1" t="n">
        <v>49</v>
      </c>
      <c r="D54" s="1" t="s">
        <v>235</v>
      </c>
      <c r="E54" s="1" t="s">
        <v>236</v>
      </c>
      <c r="F54" s="4" t="s">
        <v>237</v>
      </c>
      <c r="G54" s="1" t="n">
        <v>2</v>
      </c>
      <c r="H54" s="6" t="n">
        <v>1</v>
      </c>
      <c r="I54" s="7" t="n">
        <v>2</v>
      </c>
      <c r="J54" s="1" t="n">
        <v>9013</v>
      </c>
      <c r="K54" s="1" t="s">
        <v>238</v>
      </c>
      <c r="M54" s="1" t="s">
        <v>236</v>
      </c>
      <c r="R54" s="1" t="s">
        <v>239</v>
      </c>
      <c r="S54" s="5" t="n">
        <f aca="false">G54-I54</f>
        <v>0</v>
      </c>
    </row>
    <row r="55" customFormat="false" ht="12.8" hidden="false" customHeight="false" outlineLevel="0" collapsed="false">
      <c r="A55" s="4" t="s">
        <v>19</v>
      </c>
      <c r="B55" s="4" t="s">
        <v>20</v>
      </c>
      <c r="C55" s="1" t="n">
        <v>50</v>
      </c>
      <c r="D55" s="1" t="s">
        <v>240</v>
      </c>
      <c r="E55" s="1" t="s">
        <v>25</v>
      </c>
      <c r="F55" s="4" t="str">
        <f aca="false">CONCATENATE("RES,",K55,",",J55)</f>
        <v>RES,0603R,820</v>
      </c>
      <c r="G55" s="1" t="n">
        <v>1</v>
      </c>
      <c r="H55" s="1" t="n">
        <v>1</v>
      </c>
      <c r="J55" s="1" t="n">
        <v>820</v>
      </c>
      <c r="K55" s="1" t="s">
        <v>35</v>
      </c>
      <c r="S55" s="5" t="n">
        <f aca="false">G55-I55</f>
        <v>1</v>
      </c>
    </row>
    <row r="56" customFormat="false" ht="12.8" hidden="false" customHeight="false" outlineLevel="0" collapsed="false">
      <c r="A56" s="4" t="s">
        <v>19</v>
      </c>
      <c r="B56" s="4" t="s">
        <v>20</v>
      </c>
      <c r="C56" s="1" t="n">
        <v>51</v>
      </c>
      <c r="D56" s="1" t="s">
        <v>241</v>
      </c>
      <c r="E56" s="1" t="s">
        <v>25</v>
      </c>
      <c r="F56" s="4" t="str">
        <f aca="false">CONCATENATE("RES,",K56,",",J56)</f>
        <v>RES,0603R,680</v>
      </c>
      <c r="G56" s="1" t="n">
        <v>4</v>
      </c>
      <c r="H56" s="7" t="n">
        <v>4</v>
      </c>
      <c r="I56" s="1" t="n">
        <v>4</v>
      </c>
      <c r="J56" s="1" t="n">
        <v>680</v>
      </c>
      <c r="K56" s="1" t="s">
        <v>35</v>
      </c>
      <c r="S56" s="5" t="n">
        <f aca="false">G56-I56</f>
        <v>0</v>
      </c>
    </row>
    <row r="57" customFormat="false" ht="12.8" hidden="false" customHeight="false" outlineLevel="0" collapsed="false">
      <c r="A57" s="4" t="s">
        <v>19</v>
      </c>
      <c r="B57" s="4" t="s">
        <v>20</v>
      </c>
      <c r="C57" s="1" t="n">
        <v>52</v>
      </c>
      <c r="D57" s="1" t="s">
        <v>242</v>
      </c>
      <c r="E57" s="1" t="s">
        <v>25</v>
      </c>
      <c r="F57" s="4" t="str">
        <f aca="false">CONCATENATE("RES,",K57,",",J57)</f>
        <v>RES,0603R,510</v>
      </c>
      <c r="G57" s="1" t="n">
        <v>3</v>
      </c>
      <c r="H57" s="6" t="n">
        <v>2</v>
      </c>
      <c r="I57" s="1" t="n">
        <v>3</v>
      </c>
      <c r="J57" s="1" t="n">
        <v>510</v>
      </c>
      <c r="K57" s="1" t="s">
        <v>35</v>
      </c>
      <c r="R57" s="1" t="s">
        <v>243</v>
      </c>
      <c r="S57" s="5" t="n">
        <f aca="false">G57-I57</f>
        <v>0</v>
      </c>
    </row>
    <row r="58" customFormat="false" ht="12.8" hidden="false" customHeight="false" outlineLevel="0" collapsed="false">
      <c r="A58" s="4" t="s">
        <v>19</v>
      </c>
      <c r="B58" s="4" t="s">
        <v>20</v>
      </c>
      <c r="C58" s="1" t="n">
        <v>53</v>
      </c>
      <c r="D58" s="1" t="s">
        <v>244</v>
      </c>
      <c r="E58" s="1" t="s">
        <v>25</v>
      </c>
      <c r="F58" s="4" t="str">
        <f aca="false">CONCATENATE("RES,",K58,",",J58)</f>
        <v>RES,0603R,330</v>
      </c>
      <c r="G58" s="1" t="n">
        <v>2</v>
      </c>
      <c r="H58" s="6" t="n">
        <v>1</v>
      </c>
      <c r="I58" s="7" t="n">
        <v>2</v>
      </c>
      <c r="J58" s="1" t="n">
        <v>330</v>
      </c>
      <c r="K58" s="1" t="s">
        <v>35</v>
      </c>
      <c r="R58" s="1" t="s">
        <v>245</v>
      </c>
      <c r="S58" s="5" t="n">
        <f aca="false">G58-I58</f>
        <v>0</v>
      </c>
    </row>
    <row r="59" customFormat="false" ht="12.8" hidden="false" customHeight="false" outlineLevel="0" collapsed="false">
      <c r="A59" s="4" t="s">
        <v>19</v>
      </c>
      <c r="B59" s="4" t="s">
        <v>20</v>
      </c>
      <c r="C59" s="1" t="n">
        <v>54</v>
      </c>
      <c r="D59" s="1" t="s">
        <v>246</v>
      </c>
      <c r="F59" s="4" t="s">
        <v>247</v>
      </c>
      <c r="G59" s="1" t="n">
        <v>1</v>
      </c>
      <c r="H59" s="6" t="n">
        <v>0</v>
      </c>
      <c r="I59" s="1" t="n">
        <v>1</v>
      </c>
      <c r="J59" s="1" t="s">
        <v>248</v>
      </c>
      <c r="K59" s="1" t="s">
        <v>35</v>
      </c>
      <c r="R59" s="1" t="s">
        <v>249</v>
      </c>
      <c r="S59" s="5" t="n">
        <f aca="false">G59-I59</f>
        <v>0</v>
      </c>
    </row>
    <row r="60" customFormat="false" ht="12.8" hidden="false" customHeight="false" outlineLevel="0" collapsed="false">
      <c r="A60" s="4" t="s">
        <v>19</v>
      </c>
      <c r="B60" s="4" t="s">
        <v>20</v>
      </c>
      <c r="C60" s="1" t="n">
        <v>55</v>
      </c>
      <c r="D60" s="1" t="s">
        <v>250</v>
      </c>
      <c r="F60" s="4" t="s">
        <v>26</v>
      </c>
      <c r="G60" s="1" t="n">
        <v>2</v>
      </c>
      <c r="H60" s="6" t="n">
        <v>0</v>
      </c>
      <c r="I60" s="1" t="n">
        <v>2</v>
      </c>
      <c r="J60" s="1" t="s">
        <v>251</v>
      </c>
      <c r="K60" s="1" t="s">
        <v>28</v>
      </c>
      <c r="L60" s="1" t="s">
        <v>252</v>
      </c>
      <c r="M60" s="1" t="s">
        <v>253</v>
      </c>
      <c r="R60" s="1" t="s">
        <v>254</v>
      </c>
      <c r="S60" s="5" t="n">
        <f aca="false">G60-I60</f>
        <v>0</v>
      </c>
    </row>
    <row r="61" customFormat="false" ht="158.2" hidden="false" customHeight="false" outlineLevel="0" collapsed="false">
      <c r="A61" s="4" t="s">
        <v>19</v>
      </c>
      <c r="B61" s="4" t="s">
        <v>20</v>
      </c>
      <c r="C61" s="1" t="n">
        <v>56</v>
      </c>
      <c r="D61" s="1" t="s">
        <v>255</v>
      </c>
      <c r="E61" s="6" t="s">
        <v>25</v>
      </c>
      <c r="F61" s="4" t="str">
        <f aca="false">CONCATENATE("CAP,",K61,",",J61)</f>
        <v>CAP,0402C,100nF</v>
      </c>
      <c r="G61" s="1" t="n">
        <v>57</v>
      </c>
      <c r="H61" s="6" t="n">
        <v>42</v>
      </c>
      <c r="I61" s="7" t="n">
        <v>55</v>
      </c>
      <c r="J61" s="1" t="s">
        <v>256</v>
      </c>
      <c r="K61" s="6" t="s">
        <v>257</v>
      </c>
      <c r="R61" s="1" t="s">
        <v>258</v>
      </c>
      <c r="S61" s="5" t="n">
        <f aca="false">G61-I61</f>
        <v>2</v>
      </c>
    </row>
    <row r="62" customFormat="false" ht="12.8" hidden="false" customHeight="false" outlineLevel="0" collapsed="false">
      <c r="A62" s="4" t="s">
        <v>19</v>
      </c>
      <c r="B62" s="4" t="s">
        <v>20</v>
      </c>
      <c r="C62" s="1" t="n">
        <v>57</v>
      </c>
      <c r="D62" s="1" t="s">
        <v>259</v>
      </c>
      <c r="E62" s="6" t="s">
        <v>25</v>
      </c>
      <c r="F62" s="4" t="str">
        <f aca="false">CONCATENATE("RES,",K62,",",J62)</f>
        <v>RES,0402R,100K</v>
      </c>
      <c r="G62" s="1" t="n">
        <v>1</v>
      </c>
      <c r="H62" s="7" t="n">
        <v>1</v>
      </c>
      <c r="I62" s="1" t="n">
        <v>1</v>
      </c>
      <c r="J62" s="1" t="s">
        <v>260</v>
      </c>
      <c r="K62" s="6" t="s">
        <v>261</v>
      </c>
      <c r="S62" s="5" t="n">
        <f aca="false">G62-I62</f>
        <v>0</v>
      </c>
    </row>
    <row r="63" customFormat="false" ht="35.05" hidden="false" customHeight="false" outlineLevel="0" collapsed="false">
      <c r="A63" s="4" t="s">
        <v>19</v>
      </c>
      <c r="B63" s="4" t="s">
        <v>20</v>
      </c>
      <c r="C63" s="1" t="n">
        <v>58</v>
      </c>
      <c r="D63" s="1" t="s">
        <v>262</v>
      </c>
      <c r="E63" s="1" t="s">
        <v>25</v>
      </c>
      <c r="F63" s="4" t="str">
        <f aca="false">CONCATENATE("RES,",K63,",",J63)</f>
        <v>RES,0603R,100K</v>
      </c>
      <c r="G63" s="1" t="n">
        <v>7</v>
      </c>
      <c r="H63" s="6" t="n">
        <v>1</v>
      </c>
      <c r="I63" s="7" t="n">
        <v>7</v>
      </c>
      <c r="J63" s="1" t="s">
        <v>260</v>
      </c>
      <c r="K63" s="1" t="s">
        <v>35</v>
      </c>
      <c r="R63" s="1" t="s">
        <v>263</v>
      </c>
      <c r="S63" s="5" t="n">
        <f aca="false">G63-I63</f>
        <v>0</v>
      </c>
    </row>
    <row r="64" customFormat="false" ht="35.05" hidden="false" customHeight="false" outlineLevel="0" collapsed="false">
      <c r="A64" s="4" t="s">
        <v>19</v>
      </c>
      <c r="B64" s="4" t="s">
        <v>20</v>
      </c>
      <c r="C64" s="1" t="n">
        <v>59</v>
      </c>
      <c r="D64" s="1" t="s">
        <v>264</v>
      </c>
      <c r="E64" s="1" t="s">
        <v>25</v>
      </c>
      <c r="F64" s="4" t="str">
        <f aca="false">CONCATENATE("RES,",K64,",",J64)</f>
        <v>RES,0603R,100</v>
      </c>
      <c r="G64" s="1" t="n">
        <v>6</v>
      </c>
      <c r="H64" s="6" t="n">
        <v>0</v>
      </c>
      <c r="I64" s="7" t="n">
        <v>6</v>
      </c>
      <c r="J64" s="1" t="n">
        <v>100</v>
      </c>
      <c r="K64" s="1" t="s">
        <v>35</v>
      </c>
      <c r="R64" s="1" t="s">
        <v>265</v>
      </c>
      <c r="S64" s="5" t="n">
        <f aca="false">G64-I64</f>
        <v>0</v>
      </c>
    </row>
    <row r="65" customFormat="false" ht="12.8" hidden="false" customHeight="false" outlineLevel="0" collapsed="false">
      <c r="A65" s="4" t="s">
        <v>19</v>
      </c>
      <c r="B65" s="4" t="s">
        <v>20</v>
      </c>
      <c r="C65" s="1" t="n">
        <v>60</v>
      </c>
      <c r="D65" s="1" t="s">
        <v>266</v>
      </c>
      <c r="F65" s="4" t="s">
        <v>247</v>
      </c>
      <c r="G65" s="1" t="n">
        <v>2</v>
      </c>
      <c r="H65" s="6" t="n">
        <v>0</v>
      </c>
      <c r="I65" s="1" t="n">
        <v>2</v>
      </c>
      <c r="J65" s="1" t="n">
        <v>51</v>
      </c>
      <c r="K65" s="1" t="s">
        <v>261</v>
      </c>
      <c r="L65" s="1" t="s">
        <v>252</v>
      </c>
      <c r="M65" s="1" t="s">
        <v>267</v>
      </c>
      <c r="S65" s="5" t="n">
        <f aca="false">G65-I65</f>
        <v>0</v>
      </c>
    </row>
    <row r="66" customFormat="false" ht="35.05" hidden="false" customHeight="false" outlineLevel="0" collapsed="false">
      <c r="A66" s="4" t="s">
        <v>19</v>
      </c>
      <c r="B66" s="4" t="s">
        <v>20</v>
      </c>
      <c r="C66" s="1" t="n">
        <v>61</v>
      </c>
      <c r="D66" s="1" t="s">
        <v>268</v>
      </c>
      <c r="E66" s="1" t="s">
        <v>25</v>
      </c>
      <c r="F66" s="4" t="str">
        <f aca="false">CONCATENATE("RES,",K66,",",J66)</f>
        <v>RES,0603R,47K</v>
      </c>
      <c r="G66" s="1" t="n">
        <v>9</v>
      </c>
      <c r="H66" s="6" t="n">
        <v>7</v>
      </c>
      <c r="I66" s="7" t="n">
        <v>9</v>
      </c>
      <c r="J66" s="1" t="s">
        <v>269</v>
      </c>
      <c r="K66" s="1" t="s">
        <v>35</v>
      </c>
      <c r="S66" s="5" t="n">
        <f aca="false">G66-I66</f>
        <v>0</v>
      </c>
    </row>
    <row r="67" customFormat="false" ht="12.8" hidden="false" customHeight="false" outlineLevel="0" collapsed="false">
      <c r="A67" s="4" t="s">
        <v>19</v>
      </c>
      <c r="B67" s="4" t="s">
        <v>20</v>
      </c>
      <c r="C67" s="1" t="n">
        <v>62</v>
      </c>
      <c r="D67" s="1" t="s">
        <v>270</v>
      </c>
      <c r="F67" s="4" t="s">
        <v>247</v>
      </c>
      <c r="G67" s="1" t="n">
        <v>1</v>
      </c>
      <c r="H67" s="6" t="n">
        <v>0</v>
      </c>
      <c r="I67" s="7" t="n">
        <v>1</v>
      </c>
      <c r="J67" s="1" t="s">
        <v>271</v>
      </c>
      <c r="K67" s="1" t="s">
        <v>35</v>
      </c>
      <c r="R67" s="1" t="s">
        <v>272</v>
      </c>
      <c r="S67" s="5" t="n">
        <f aca="false">G67-I67</f>
        <v>0</v>
      </c>
    </row>
    <row r="68" customFormat="false" ht="12.8" hidden="false" customHeight="false" outlineLevel="0" collapsed="false">
      <c r="A68" s="4" t="s">
        <v>19</v>
      </c>
      <c r="B68" s="4" t="s">
        <v>20</v>
      </c>
      <c r="C68" s="1" t="n">
        <v>63</v>
      </c>
      <c r="D68" s="1" t="s">
        <v>273</v>
      </c>
      <c r="F68" s="4" t="s">
        <v>26</v>
      </c>
      <c r="G68" s="1" t="n">
        <v>2</v>
      </c>
      <c r="H68" s="6" t="n">
        <v>0</v>
      </c>
      <c r="I68" s="1" t="n">
        <v>2</v>
      </c>
      <c r="J68" s="1" t="s">
        <v>274</v>
      </c>
      <c r="K68" s="1" t="s">
        <v>28</v>
      </c>
      <c r="L68" s="1" t="s">
        <v>252</v>
      </c>
      <c r="M68" s="1" t="s">
        <v>275</v>
      </c>
      <c r="S68" s="5" t="n">
        <f aca="false">G68-I68</f>
        <v>0</v>
      </c>
    </row>
    <row r="69" customFormat="false" ht="12.8" hidden="false" customHeight="false" outlineLevel="0" collapsed="false">
      <c r="A69" s="4" t="s">
        <v>19</v>
      </c>
      <c r="B69" s="4" t="s">
        <v>20</v>
      </c>
      <c r="C69" s="1" t="n">
        <v>64</v>
      </c>
      <c r="D69" s="1" t="s">
        <v>276</v>
      </c>
      <c r="F69" s="4" t="s">
        <v>26</v>
      </c>
      <c r="G69" s="1" t="n">
        <v>1</v>
      </c>
      <c r="H69" s="6" t="n">
        <v>0</v>
      </c>
      <c r="I69" s="7" t="n">
        <v>1</v>
      </c>
      <c r="J69" s="1" t="s">
        <v>277</v>
      </c>
      <c r="K69" s="1" t="s">
        <v>28</v>
      </c>
      <c r="L69" s="1" t="s">
        <v>252</v>
      </c>
      <c r="M69" s="1" t="s">
        <v>278</v>
      </c>
      <c r="R69" s="1" t="s">
        <v>279</v>
      </c>
      <c r="S69" s="5" t="n">
        <f aca="false">G69-I69</f>
        <v>0</v>
      </c>
    </row>
    <row r="70" customFormat="false" ht="12.8" hidden="false" customHeight="false" outlineLevel="0" collapsed="false">
      <c r="A70" s="4" t="s">
        <v>19</v>
      </c>
      <c r="B70" s="4" t="s">
        <v>20</v>
      </c>
      <c r="C70" s="1" t="n">
        <v>65</v>
      </c>
      <c r="D70" s="1" t="s">
        <v>280</v>
      </c>
      <c r="E70" s="1" t="s">
        <v>25</v>
      </c>
      <c r="F70" s="4" t="s">
        <v>114</v>
      </c>
      <c r="G70" s="1" t="n">
        <v>4</v>
      </c>
      <c r="H70" s="7" t="n">
        <v>4</v>
      </c>
      <c r="I70" s="7" t="n">
        <v>4</v>
      </c>
      <c r="J70" s="1" t="s">
        <v>281</v>
      </c>
      <c r="S70" s="5" t="n">
        <f aca="false">G70-I70</f>
        <v>0</v>
      </c>
    </row>
    <row r="71" customFormat="false" ht="12.8" hidden="false" customHeight="false" outlineLevel="0" collapsed="false">
      <c r="A71" s="4" t="s">
        <v>19</v>
      </c>
      <c r="B71" s="4" t="s">
        <v>20</v>
      </c>
      <c r="C71" s="1" t="n">
        <v>66</v>
      </c>
      <c r="D71" s="1" t="s">
        <v>282</v>
      </c>
      <c r="E71" s="6" t="s">
        <v>283</v>
      </c>
      <c r="F71" s="4" t="str">
        <f aca="false">CONCATENATE("CAP,",K71,",",J71)</f>
        <v>CAP,TAN-B,10uF(25V)</v>
      </c>
      <c r="G71" s="1" t="n">
        <v>1</v>
      </c>
      <c r="H71" s="1" t="n">
        <v>1</v>
      </c>
      <c r="J71" s="1" t="s">
        <v>284</v>
      </c>
      <c r="K71" s="1" t="s">
        <v>285</v>
      </c>
      <c r="S71" s="5" t="n">
        <f aca="false">G71-I71</f>
        <v>1</v>
      </c>
    </row>
    <row r="72" customFormat="false" ht="23.85" hidden="false" customHeight="false" outlineLevel="0" collapsed="false">
      <c r="A72" s="4" t="s">
        <v>19</v>
      </c>
      <c r="B72" s="4" t="s">
        <v>20</v>
      </c>
      <c r="C72" s="1" t="n">
        <v>67</v>
      </c>
      <c r="D72" s="1" t="s">
        <v>286</v>
      </c>
      <c r="E72" s="6" t="s">
        <v>283</v>
      </c>
      <c r="F72" s="4" t="str">
        <f aca="false">CONCATENATE("CAP,",K72,",",J72)</f>
        <v>CAP,TAN-A,10uF</v>
      </c>
      <c r="G72" s="1" t="n">
        <v>6</v>
      </c>
      <c r="H72" s="6" t="n">
        <v>4</v>
      </c>
      <c r="I72" s="1" t="n">
        <v>3</v>
      </c>
      <c r="J72" s="1" t="s">
        <v>287</v>
      </c>
      <c r="K72" s="1" t="s">
        <v>288</v>
      </c>
      <c r="R72" s="1" t="s">
        <v>289</v>
      </c>
      <c r="S72" s="5" t="n">
        <f aca="false">G72-I72</f>
        <v>3</v>
      </c>
    </row>
    <row r="73" customFormat="false" ht="12.8" hidden="false" customHeight="false" outlineLevel="0" collapsed="false">
      <c r="A73" s="4" t="s">
        <v>19</v>
      </c>
      <c r="B73" s="4" t="s">
        <v>20</v>
      </c>
      <c r="C73" s="1" t="n">
        <v>68</v>
      </c>
      <c r="D73" s="1" t="s">
        <v>290</v>
      </c>
      <c r="F73" s="4" t="s">
        <v>26</v>
      </c>
      <c r="G73" s="1" t="n">
        <v>2</v>
      </c>
      <c r="H73" s="6" t="n">
        <v>0</v>
      </c>
      <c r="I73" s="7" t="n">
        <v>2</v>
      </c>
      <c r="J73" s="1" t="s">
        <v>291</v>
      </c>
      <c r="K73" s="1" t="s">
        <v>28</v>
      </c>
      <c r="R73" s="1" t="s">
        <v>292</v>
      </c>
      <c r="S73" s="5" t="n">
        <f aca="false">G73-I73</f>
        <v>0</v>
      </c>
    </row>
    <row r="74" customFormat="false" ht="12.8" hidden="false" customHeight="false" outlineLevel="0" collapsed="false">
      <c r="A74" s="4" t="s">
        <v>19</v>
      </c>
      <c r="B74" s="4" t="s">
        <v>20</v>
      </c>
      <c r="C74" s="1" t="n">
        <v>69</v>
      </c>
      <c r="D74" s="1" t="s">
        <v>293</v>
      </c>
      <c r="E74" s="1" t="s">
        <v>25</v>
      </c>
      <c r="F74" s="4" t="str">
        <f aca="false">CONCATENATE("CAP,",K74,",",J74)</f>
        <v>CAP,0603C,10nF</v>
      </c>
      <c r="G74" s="1" t="n">
        <v>3</v>
      </c>
      <c r="H74" s="6" t="n">
        <v>2</v>
      </c>
      <c r="I74" s="7" t="n">
        <v>3</v>
      </c>
      <c r="J74" s="1" t="s">
        <v>294</v>
      </c>
      <c r="K74" s="1" t="s">
        <v>28</v>
      </c>
      <c r="R74" s="1" t="s">
        <v>295</v>
      </c>
      <c r="S74" s="5" t="n">
        <f aca="false">G74-I74</f>
        <v>0</v>
      </c>
    </row>
    <row r="75" customFormat="false" ht="12.8" hidden="false" customHeight="false" outlineLevel="0" collapsed="false">
      <c r="A75" s="4" t="s">
        <v>19</v>
      </c>
      <c r="B75" s="4" t="s">
        <v>20</v>
      </c>
      <c r="C75" s="1" t="n">
        <v>70</v>
      </c>
      <c r="D75" s="1" t="s">
        <v>296</v>
      </c>
      <c r="E75" s="1" t="s">
        <v>297</v>
      </c>
      <c r="F75" s="4" t="str">
        <f aca="false">CONCATENATE("RES,",K75,",",J75)</f>
        <v>RES,0603R,10K</v>
      </c>
      <c r="G75" s="1" t="n">
        <v>2</v>
      </c>
      <c r="H75" s="7" t="n">
        <v>2</v>
      </c>
      <c r="I75" s="1" t="n">
        <v>2</v>
      </c>
      <c r="J75" s="1" t="s">
        <v>298</v>
      </c>
      <c r="K75" s="1" t="s">
        <v>35</v>
      </c>
      <c r="L75" s="1" t="s">
        <v>252</v>
      </c>
      <c r="M75" s="1" t="s">
        <v>297</v>
      </c>
      <c r="S75" s="5" t="n">
        <f aca="false">G75-I75</f>
        <v>0</v>
      </c>
    </row>
    <row r="76" customFormat="false" ht="23.85" hidden="false" customHeight="false" outlineLevel="0" collapsed="false">
      <c r="A76" s="4" t="s">
        <v>19</v>
      </c>
      <c r="B76" s="4" t="s">
        <v>20</v>
      </c>
      <c r="C76" s="1" t="n">
        <v>71</v>
      </c>
      <c r="D76" s="1" t="s">
        <v>299</v>
      </c>
      <c r="E76" s="6" t="s">
        <v>300</v>
      </c>
      <c r="F76" s="4" t="str">
        <f aca="false">CONCATENATE("RES,",K76,",",J76)</f>
        <v>RES,0402R,10K</v>
      </c>
      <c r="G76" s="1" t="n">
        <v>7</v>
      </c>
      <c r="H76" s="6" t="n">
        <v>4</v>
      </c>
      <c r="I76" s="1" t="n">
        <v>7</v>
      </c>
      <c r="J76" s="1" t="s">
        <v>298</v>
      </c>
      <c r="K76" s="6" t="s">
        <v>261</v>
      </c>
      <c r="L76" s="1" t="s">
        <v>252</v>
      </c>
      <c r="M76" s="1" t="s">
        <v>300</v>
      </c>
      <c r="R76" s="1" t="s">
        <v>301</v>
      </c>
      <c r="S76" s="5" t="n">
        <f aca="false">G76-I76</f>
        <v>0</v>
      </c>
    </row>
    <row r="77" customFormat="false" ht="12.8" hidden="false" customHeight="false" outlineLevel="0" collapsed="false">
      <c r="A77" s="4" t="s">
        <v>19</v>
      </c>
      <c r="B77" s="4" t="s">
        <v>20</v>
      </c>
      <c r="C77" s="1" t="n">
        <v>72</v>
      </c>
      <c r="D77" s="1" t="s">
        <v>302</v>
      </c>
      <c r="E77" s="1" t="s">
        <v>25</v>
      </c>
      <c r="F77" s="4" t="str">
        <f aca="false">CONCATENATE("RES,",K77,",",J77)</f>
        <v>RES,0603R,10</v>
      </c>
      <c r="G77" s="1" t="n">
        <v>1</v>
      </c>
      <c r="H77" s="7" t="n">
        <v>1</v>
      </c>
      <c r="I77" s="1" t="n">
        <v>1</v>
      </c>
      <c r="J77" s="1" t="n">
        <v>10</v>
      </c>
      <c r="K77" s="1" t="s">
        <v>35</v>
      </c>
      <c r="S77" s="5" t="n">
        <f aca="false">G77-I77</f>
        <v>0</v>
      </c>
    </row>
    <row r="78" customFormat="false" ht="12.8" hidden="false" customHeight="false" outlineLevel="0" collapsed="false">
      <c r="A78" s="4" t="s">
        <v>19</v>
      </c>
      <c r="B78" s="4" t="s">
        <v>20</v>
      </c>
      <c r="C78" s="1" t="n">
        <v>73</v>
      </c>
      <c r="D78" s="1" t="s">
        <v>303</v>
      </c>
      <c r="E78" s="1" t="s">
        <v>25</v>
      </c>
      <c r="F78" s="4" t="str">
        <f aca="false">CONCATENATE("CAP,",K78,",",J78)</f>
        <v>CAP,0603C,8.2pF</v>
      </c>
      <c r="G78" s="1" t="n">
        <v>2</v>
      </c>
      <c r="H78" s="7" t="n">
        <v>2</v>
      </c>
      <c r="I78" s="1" t="n">
        <v>2</v>
      </c>
      <c r="J78" s="1" t="s">
        <v>304</v>
      </c>
      <c r="K78" s="1" t="s">
        <v>28</v>
      </c>
      <c r="S78" s="5" t="n">
        <f aca="false">G78-I78</f>
        <v>0</v>
      </c>
    </row>
    <row r="79" customFormat="false" ht="12.8" hidden="false" customHeight="false" outlineLevel="0" collapsed="false">
      <c r="A79" s="4" t="s">
        <v>19</v>
      </c>
      <c r="B79" s="4" t="s">
        <v>20</v>
      </c>
      <c r="C79" s="1" t="n">
        <v>74</v>
      </c>
      <c r="D79" s="1" t="s">
        <v>305</v>
      </c>
      <c r="E79" s="1" t="s">
        <v>25</v>
      </c>
      <c r="F79" s="4" t="s">
        <v>223</v>
      </c>
      <c r="G79" s="1" t="n">
        <v>1</v>
      </c>
      <c r="H79" s="7" t="n">
        <v>1</v>
      </c>
      <c r="I79" s="1" t="n">
        <v>1</v>
      </c>
      <c r="J79" s="1" t="s">
        <v>306</v>
      </c>
      <c r="K79" s="1" t="s">
        <v>307</v>
      </c>
      <c r="S79" s="5" t="n">
        <f aca="false">G79-I79</f>
        <v>0</v>
      </c>
    </row>
    <row r="80" customFormat="false" ht="12.8" hidden="false" customHeight="false" outlineLevel="0" collapsed="false">
      <c r="A80" s="4" t="s">
        <v>19</v>
      </c>
      <c r="B80" s="4" t="s">
        <v>20</v>
      </c>
      <c r="C80" s="1" t="n">
        <v>75</v>
      </c>
      <c r="D80" s="1" t="s">
        <v>308</v>
      </c>
      <c r="E80" s="1" t="s">
        <v>25</v>
      </c>
      <c r="F80" s="4" t="str">
        <f aca="false">CONCATENATE("CAP,",K80,",",J80)</f>
        <v>CAP,1206C,4.7uF/50V</v>
      </c>
      <c r="G80" s="1" t="n">
        <v>1</v>
      </c>
      <c r="H80" s="7" t="n">
        <v>1</v>
      </c>
      <c r="I80" s="1" t="n">
        <v>1</v>
      </c>
      <c r="J80" s="1" t="s">
        <v>309</v>
      </c>
      <c r="K80" s="1" t="s">
        <v>310</v>
      </c>
      <c r="S80" s="5" t="n">
        <f aca="false">G80-I80</f>
        <v>0</v>
      </c>
    </row>
    <row r="81" customFormat="false" ht="12.8" hidden="false" customHeight="false" outlineLevel="0" collapsed="false">
      <c r="A81" s="4" t="s">
        <v>19</v>
      </c>
      <c r="B81" s="4" t="s">
        <v>20</v>
      </c>
      <c r="C81" s="1" t="n">
        <v>76</v>
      </c>
      <c r="D81" s="1" t="s">
        <v>311</v>
      </c>
      <c r="E81" s="1" t="s">
        <v>25</v>
      </c>
      <c r="F81" s="4" t="str">
        <f aca="false">CONCATENATE("CAP,",K81,",",J81)</f>
        <v>CAP,1206C,4.7uF/10V</v>
      </c>
      <c r="G81" s="1" t="n">
        <v>1</v>
      </c>
      <c r="H81" s="7" t="n">
        <v>1</v>
      </c>
      <c r="I81" s="1" t="n">
        <v>1</v>
      </c>
      <c r="J81" s="1" t="s">
        <v>312</v>
      </c>
      <c r="K81" s="1" t="s">
        <v>310</v>
      </c>
      <c r="S81" s="5" t="n">
        <f aca="false">G81-I81</f>
        <v>0</v>
      </c>
    </row>
    <row r="82" customFormat="false" ht="12.8" hidden="false" customHeight="false" outlineLevel="0" collapsed="false">
      <c r="A82" s="4" t="s">
        <v>19</v>
      </c>
      <c r="B82" s="4" t="s">
        <v>20</v>
      </c>
      <c r="C82" s="1" t="n">
        <v>77</v>
      </c>
      <c r="D82" s="1" t="s">
        <v>313</v>
      </c>
      <c r="E82" s="6" t="s">
        <v>283</v>
      </c>
      <c r="F82" s="4" t="str">
        <f aca="false">CONCATENATE("CAP,",K82,",",J82)</f>
        <v>CAP,TAN-A,4.7uF</v>
      </c>
      <c r="G82" s="1" t="n">
        <v>4</v>
      </c>
      <c r="H82" s="7" t="n">
        <v>4</v>
      </c>
      <c r="I82" s="1" t="n">
        <v>4</v>
      </c>
      <c r="J82" s="1" t="s">
        <v>314</v>
      </c>
      <c r="K82" s="1" t="s">
        <v>288</v>
      </c>
      <c r="S82" s="5" t="n">
        <f aca="false">G82-I82</f>
        <v>0</v>
      </c>
    </row>
    <row r="83" customFormat="false" ht="23.85" hidden="false" customHeight="false" outlineLevel="0" collapsed="false">
      <c r="A83" s="4" t="s">
        <v>19</v>
      </c>
      <c r="B83" s="4" t="s">
        <v>20</v>
      </c>
      <c r="C83" s="1" t="n">
        <v>78</v>
      </c>
      <c r="D83" s="1" t="s">
        <v>315</v>
      </c>
      <c r="E83" s="1" t="s">
        <v>25</v>
      </c>
      <c r="F83" s="4" t="str">
        <f aca="false">CONCATENATE("RES,",K83,",",J83)</f>
        <v>RES,0603R,4K7</v>
      </c>
      <c r="G83" s="1" t="n">
        <v>5</v>
      </c>
      <c r="H83" s="6" t="n">
        <v>2</v>
      </c>
      <c r="I83" s="1" t="n">
        <v>5</v>
      </c>
      <c r="J83" s="1" t="s">
        <v>316</v>
      </c>
      <c r="K83" s="1" t="s">
        <v>35</v>
      </c>
      <c r="R83" s="1" t="s">
        <v>317</v>
      </c>
      <c r="S83" s="5" t="n">
        <f aca="false">G83-I83</f>
        <v>0</v>
      </c>
    </row>
    <row r="84" customFormat="false" ht="12.8" hidden="false" customHeight="false" outlineLevel="0" collapsed="false">
      <c r="A84" s="4" t="s">
        <v>19</v>
      </c>
      <c r="B84" s="4" t="s">
        <v>20</v>
      </c>
      <c r="C84" s="1" t="n">
        <v>79</v>
      </c>
      <c r="D84" s="1" t="s">
        <v>318</v>
      </c>
      <c r="E84" s="1" t="s">
        <v>25</v>
      </c>
      <c r="F84" s="4" t="str">
        <f aca="false">CONCATENATE("CAP,",K84,",",J84)</f>
        <v>CAP,0603C,3.0pF</v>
      </c>
      <c r="G84" s="1" t="n">
        <v>2</v>
      </c>
      <c r="H84" s="7" t="n">
        <v>2</v>
      </c>
      <c r="I84" s="1" t="n">
        <v>2</v>
      </c>
      <c r="J84" s="1" t="s">
        <v>319</v>
      </c>
      <c r="K84" s="1" t="s">
        <v>28</v>
      </c>
      <c r="S84" s="5" t="n">
        <f aca="false">G84-I84</f>
        <v>0</v>
      </c>
    </row>
    <row r="85" customFormat="false" ht="12.8" hidden="false" customHeight="false" outlineLevel="0" collapsed="false">
      <c r="A85" s="4" t="s">
        <v>19</v>
      </c>
      <c r="B85" s="4" t="s">
        <v>20</v>
      </c>
      <c r="C85" s="1" t="n">
        <v>80</v>
      </c>
      <c r="D85" s="1" t="s">
        <v>320</v>
      </c>
      <c r="E85" s="1" t="s">
        <v>25</v>
      </c>
      <c r="F85" s="4" t="s">
        <v>114</v>
      </c>
      <c r="G85" s="1" t="n">
        <v>4</v>
      </c>
      <c r="H85" s="7" t="n">
        <v>4</v>
      </c>
      <c r="I85" s="7" t="n">
        <v>4</v>
      </c>
      <c r="J85" s="1" t="s">
        <v>321</v>
      </c>
      <c r="S85" s="5" t="n">
        <f aca="false">G85-I85</f>
        <v>0</v>
      </c>
    </row>
    <row r="86" customFormat="false" ht="12.8" hidden="false" customHeight="false" outlineLevel="0" collapsed="false">
      <c r="A86" s="4" t="s">
        <v>19</v>
      </c>
      <c r="B86" s="4" t="s">
        <v>20</v>
      </c>
      <c r="C86" s="1" t="n">
        <v>81</v>
      </c>
      <c r="D86" s="1" t="s">
        <v>322</v>
      </c>
      <c r="E86" s="1" t="s">
        <v>25</v>
      </c>
      <c r="F86" s="4" t="str">
        <f aca="false">CONCATENATE("CAP,",K86,",",J86)</f>
        <v>CAP,1206C,2.2uF</v>
      </c>
      <c r="G86" s="1" t="n">
        <v>3</v>
      </c>
      <c r="H86" s="7" t="n">
        <v>3</v>
      </c>
      <c r="I86" s="1" t="n">
        <v>3</v>
      </c>
      <c r="J86" s="1" t="s">
        <v>323</v>
      </c>
      <c r="K86" s="1" t="s">
        <v>310</v>
      </c>
      <c r="S86" s="5" t="n">
        <f aca="false">G86-I86</f>
        <v>0</v>
      </c>
    </row>
    <row r="87" customFormat="false" ht="12.8" hidden="false" customHeight="false" outlineLevel="0" collapsed="false">
      <c r="A87" s="4" t="s">
        <v>19</v>
      </c>
      <c r="B87" s="4" t="s">
        <v>20</v>
      </c>
      <c r="C87" s="1" t="n">
        <v>82</v>
      </c>
      <c r="D87" s="1" t="s">
        <v>324</v>
      </c>
      <c r="F87" s="4" t="s">
        <v>247</v>
      </c>
      <c r="G87" s="1" t="n">
        <v>2</v>
      </c>
      <c r="H87" s="6" t="n">
        <v>0</v>
      </c>
      <c r="I87" s="7" t="n">
        <v>2</v>
      </c>
      <c r="J87" s="1" t="s">
        <v>325</v>
      </c>
      <c r="K87" s="1" t="s">
        <v>35</v>
      </c>
      <c r="R87" s="1" t="s">
        <v>326</v>
      </c>
      <c r="S87" s="5" t="n">
        <f aca="false">G87-I87</f>
        <v>0</v>
      </c>
    </row>
    <row r="88" customFormat="false" ht="23.85" hidden="false" customHeight="false" outlineLevel="0" collapsed="false">
      <c r="A88" s="4" t="s">
        <v>19</v>
      </c>
      <c r="B88" s="4" t="s">
        <v>20</v>
      </c>
      <c r="C88" s="1" t="n">
        <v>83</v>
      </c>
      <c r="D88" s="1" t="s">
        <v>327</v>
      </c>
      <c r="F88" s="4" t="s">
        <v>247</v>
      </c>
      <c r="G88" s="1" t="n">
        <v>2</v>
      </c>
      <c r="H88" s="6" t="n">
        <v>0</v>
      </c>
      <c r="I88" s="1" t="n">
        <v>2</v>
      </c>
      <c r="J88" s="1" t="s">
        <v>328</v>
      </c>
      <c r="K88" s="1" t="s">
        <v>35</v>
      </c>
      <c r="R88" s="1" t="s">
        <v>329</v>
      </c>
      <c r="S88" s="5" t="n">
        <f aca="false">G88-I88</f>
        <v>0</v>
      </c>
    </row>
    <row r="89" customFormat="false" ht="23.85" hidden="false" customHeight="false" outlineLevel="0" collapsed="false">
      <c r="A89" s="4" t="s">
        <v>19</v>
      </c>
      <c r="B89" s="4" t="s">
        <v>20</v>
      </c>
      <c r="C89" s="1" t="n">
        <v>84</v>
      </c>
      <c r="D89" s="1" t="s">
        <v>330</v>
      </c>
      <c r="F89" s="4" t="s">
        <v>26</v>
      </c>
      <c r="G89" s="1" t="n">
        <v>6</v>
      </c>
      <c r="H89" s="6" t="n">
        <v>0</v>
      </c>
      <c r="I89" s="7" t="n">
        <v>6</v>
      </c>
      <c r="J89" s="1" t="s">
        <v>331</v>
      </c>
      <c r="K89" s="1" t="s">
        <v>28</v>
      </c>
      <c r="R89" s="1" t="s">
        <v>332</v>
      </c>
      <c r="S89" s="5" t="n">
        <f aca="false">G89-I89</f>
        <v>0</v>
      </c>
    </row>
    <row r="90" customFormat="false" ht="12.8" hidden="false" customHeight="false" outlineLevel="0" collapsed="false">
      <c r="A90" s="4" t="s">
        <v>19</v>
      </c>
      <c r="B90" s="4" t="s">
        <v>20</v>
      </c>
      <c r="C90" s="1" t="n">
        <v>85</v>
      </c>
      <c r="D90" s="1" t="s">
        <v>333</v>
      </c>
      <c r="E90" s="6" t="s">
        <v>283</v>
      </c>
      <c r="F90" s="4" t="str">
        <f aca="false">CONCATENATE("CAP,",K90,",",J90)</f>
        <v>CAP,TAN-A,1uF</v>
      </c>
      <c r="G90" s="1" t="n">
        <v>3</v>
      </c>
      <c r="H90" s="7" t="n">
        <v>3</v>
      </c>
      <c r="I90" s="1" t="n">
        <v>3</v>
      </c>
      <c r="J90" s="1" t="s">
        <v>331</v>
      </c>
      <c r="K90" s="1" t="s">
        <v>288</v>
      </c>
      <c r="S90" s="5" t="n">
        <f aca="false">G90-I90</f>
        <v>0</v>
      </c>
    </row>
    <row r="91" customFormat="false" ht="12.8" hidden="false" customHeight="false" outlineLevel="0" collapsed="false">
      <c r="A91" s="4" t="s">
        <v>19</v>
      </c>
      <c r="B91" s="4" t="s">
        <v>20</v>
      </c>
      <c r="C91" s="1" t="n">
        <v>86</v>
      </c>
      <c r="D91" s="1" t="s">
        <v>334</v>
      </c>
      <c r="E91" s="1" t="s">
        <v>25</v>
      </c>
      <c r="F91" s="4" t="str">
        <f aca="false">CONCATENATE("RES,",K91,",",J91)</f>
        <v>RES,0603R,1K5</v>
      </c>
      <c r="G91" s="1" t="n">
        <v>3</v>
      </c>
      <c r="H91" s="6" t="n">
        <v>2</v>
      </c>
      <c r="I91" s="1" t="n">
        <v>1</v>
      </c>
      <c r="J91" s="1" t="s">
        <v>335</v>
      </c>
      <c r="K91" s="1" t="s">
        <v>35</v>
      </c>
      <c r="R91" s="1" t="s">
        <v>336</v>
      </c>
      <c r="S91" s="5" t="n">
        <f aca="false">G91-I91</f>
        <v>2</v>
      </c>
    </row>
    <row r="92" customFormat="false" ht="68.65" hidden="false" customHeight="false" outlineLevel="0" collapsed="false">
      <c r="A92" s="4" t="s">
        <v>19</v>
      </c>
      <c r="B92" s="4" t="s">
        <v>20</v>
      </c>
      <c r="C92" s="1" t="n">
        <v>87</v>
      </c>
      <c r="D92" s="1" t="s">
        <v>337</v>
      </c>
      <c r="E92" s="1" t="s">
        <v>25</v>
      </c>
      <c r="F92" s="4" t="str">
        <f aca="false">CONCATENATE("RES,",K92,",",J92)</f>
        <v>RES,0603R,0</v>
      </c>
      <c r="G92" s="1" t="n">
        <v>20</v>
      </c>
      <c r="H92" s="6" t="n">
        <v>14</v>
      </c>
      <c r="I92" s="1" t="n">
        <v>17</v>
      </c>
      <c r="J92" s="1" t="n">
        <v>0</v>
      </c>
      <c r="K92" s="1" t="s">
        <v>35</v>
      </c>
      <c r="R92" s="1" t="s">
        <v>338</v>
      </c>
      <c r="S92" s="5" t="n">
        <f aca="false">G92-I92</f>
        <v>3</v>
      </c>
    </row>
    <row r="93" customFormat="false" ht="12.8" hidden="false" customHeight="false" outlineLevel="0" collapsed="false">
      <c r="I93" s="4"/>
    </row>
    <row r="94" customFormat="false" ht="12.8" hidden="false" customHeight="false" outlineLevel="0" collapsed="false">
      <c r="I94" s="4"/>
    </row>
    <row r="96" customFormat="false" ht="12.8" hidden="false" customHeight="false" outlineLevel="0" collapsed="false">
      <c r="E96" s="1" t="s">
        <v>339</v>
      </c>
    </row>
    <row r="97" customFormat="false" ht="12.8" hidden="false" customHeight="false" outlineLevel="0" collapsed="false">
      <c r="E97" s="0"/>
    </row>
  </sheetData>
  <autoFilter ref="A1:S92"/>
  <conditionalFormatting sqref="S2:S92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2020-10-31T11:58:22Z</dcterms:created>
  <dc:creator/>
  <dc:description/>
  <dc:language>en-US</dc:language>
  <cp:lastModifiedBy/>
  <dcterms:modified xsi:type="dcterms:W3CDTF">2020-11-01T11:28:32Z</dcterms:modified>
  <cp:revision>3</cp:revision>
  <dc:subject/>
  <dc:title/>
</cp:coreProperties>
</file>