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nomichousessa-my.sharepoint.com/personal/s_ali_ehco_com_sa/Documents/Desktop/"/>
    </mc:Choice>
  </mc:AlternateContent>
  <xr:revisionPtr revIDLastSave="1494" documentId="13_ncr:1_{74A4F020-C2E2-49C6-9528-F34DB58CA859}" xr6:coauthVersionLast="47" xr6:coauthVersionMax="47" xr10:uidLastSave="{81ED41E9-30AB-41BA-8E1B-E23946012901}"/>
  <bookViews>
    <workbookView xWindow="-108" yWindow="-108" windowWidth="23256" windowHeight="12456" tabRatio="900" xr2:uid="{00000000-000D-0000-FFFF-FFFF00000000}"/>
  </bookViews>
  <sheets>
    <sheet name="EH Staff" sheetId="1" r:id="rId1"/>
    <sheet name="MONTH SETTING" sheetId="206" r:id="rId2"/>
  </sheets>
  <definedNames>
    <definedName name="_xlnm._FilterDatabase" localSheetId="0" hidden="1">'EH Staff'!$A$2:$HN$58</definedName>
    <definedName name="MONTHS">#REF!</definedName>
    <definedName name="_xlnm.Print_Area" localSheetId="0">'EH Staff'!$A$1:$BT$58</definedName>
    <definedName name="_xlnm.Print_Titles" localSheetId="0">'EH Staff'!$3:$3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30" i="1" l="1"/>
  <c r="BS30" i="1"/>
  <c r="BR31" i="1"/>
  <c r="BS31" i="1"/>
  <c r="BR32" i="1"/>
  <c r="BS32" i="1"/>
  <c r="BR38" i="1"/>
  <c r="BS38" i="1"/>
  <c r="BR39" i="1"/>
  <c r="BS39" i="1"/>
  <c r="BR40" i="1"/>
  <c r="BS40" i="1"/>
  <c r="BR53" i="1"/>
  <c r="BS53" i="1"/>
  <c r="BR54" i="1"/>
  <c r="BS54" i="1"/>
  <c r="BR55" i="1"/>
  <c r="BS55" i="1"/>
  <c r="BR56" i="1"/>
  <c r="BS56" i="1"/>
  <c r="BR57" i="1"/>
  <c r="BS57" i="1"/>
  <c r="BR58" i="1"/>
  <c r="BS58" i="1"/>
  <c r="BS24" i="1"/>
  <c r="BS25" i="1"/>
  <c r="BS10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3" i="1"/>
  <c r="BR34" i="1"/>
  <c r="BR35" i="1"/>
  <c r="BR36" i="1"/>
  <c r="BR37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" i="1"/>
  <c r="BR6" i="1"/>
  <c r="BR7" i="1"/>
  <c r="BR8" i="1"/>
  <c r="BR9" i="1"/>
  <c r="BR10" i="1"/>
  <c r="BR11" i="1"/>
  <c r="BR12" i="1"/>
  <c r="BR13" i="1"/>
  <c r="BR14" i="1"/>
  <c r="BR15" i="1"/>
  <c r="BR16" i="1"/>
  <c r="BS12" i="1"/>
  <c r="BS50" i="1"/>
  <c r="BS46" i="1"/>
  <c r="BS47" i="1"/>
  <c r="BS48" i="1"/>
  <c r="BS44" i="1"/>
  <c r="BS23" i="1"/>
  <c r="BS26" i="1"/>
  <c r="BS20" i="1"/>
  <c r="BS17" i="1"/>
  <c r="BS18" i="1"/>
  <c r="BS13" i="1"/>
  <c r="BS11" i="1"/>
  <c r="BS5" i="1"/>
  <c r="BS6" i="1"/>
  <c r="BS7" i="1"/>
  <c r="BS8" i="1"/>
  <c r="BS9" i="1"/>
  <c r="BR4" i="1" l="1"/>
  <c r="G3" i="206"/>
  <c r="G7" i="206"/>
  <c r="BS33" i="1"/>
  <c r="BS4" i="1"/>
  <c r="BS14" i="1"/>
  <c r="BS15" i="1"/>
  <c r="BS16" i="1"/>
  <c r="BS19" i="1"/>
  <c r="BS21" i="1"/>
  <c r="BS22" i="1"/>
  <c r="BS27" i="1"/>
  <c r="BS28" i="1"/>
  <c r="BS29" i="1"/>
  <c r="BS34" i="1"/>
  <c r="BS35" i="1"/>
  <c r="BS36" i="1"/>
  <c r="BS37" i="1"/>
  <c r="BS41" i="1"/>
  <c r="BS42" i="1"/>
  <c r="BS43" i="1"/>
  <c r="BS45" i="1"/>
  <c r="BS49" i="1"/>
  <c r="BS51" i="1"/>
  <c r="BS52" i="1"/>
  <c r="G8" i="206" l="1"/>
  <c r="G4" i="206"/>
  <c r="AL3" i="1"/>
  <c r="F3" i="1"/>
  <c r="AM3" i="1" l="1"/>
  <c r="AL2" i="1"/>
  <c r="F2" i="1"/>
  <c r="G3" i="1"/>
  <c r="AN3" i="1" l="1"/>
  <c r="AM2" i="1"/>
  <c r="G2" i="1"/>
  <c r="H3" i="1"/>
  <c r="AO3" i="1" l="1"/>
  <c r="AN2" i="1"/>
  <c r="I3" i="1"/>
  <c r="H2" i="1"/>
  <c r="AO2" i="1" l="1"/>
  <c r="AP3" i="1"/>
  <c r="J3" i="1"/>
  <c r="I2" i="1"/>
  <c r="AP2" i="1" l="1"/>
  <c r="AQ3" i="1"/>
  <c r="K3" i="1"/>
  <c r="J2" i="1"/>
  <c r="AR3" i="1" l="1"/>
  <c r="AS3" i="1" s="1"/>
  <c r="AS2" i="1" s="1"/>
  <c r="AQ2" i="1"/>
  <c r="K2" i="1"/>
  <c r="L3" i="1"/>
  <c r="AR2" i="1" l="1"/>
  <c r="L2" i="1"/>
  <c r="M3" i="1"/>
  <c r="AT3" i="1" l="1"/>
  <c r="M2" i="1"/>
  <c r="N3" i="1"/>
  <c r="AU3" i="1" l="1"/>
  <c r="AT2" i="1"/>
  <c r="N2" i="1"/>
  <c r="O3" i="1"/>
  <c r="AU2" i="1" l="1"/>
  <c r="AV3" i="1"/>
  <c r="O2" i="1"/>
  <c r="P3" i="1"/>
  <c r="AW3" i="1" l="1"/>
  <c r="AV2" i="1"/>
  <c r="P2" i="1"/>
  <c r="Q3" i="1"/>
  <c r="AW2" i="1" l="1"/>
  <c r="AX3" i="1"/>
  <c r="Q2" i="1"/>
  <c r="R3" i="1"/>
  <c r="AY3" i="1" l="1"/>
  <c r="AZ3" i="1" s="1"/>
  <c r="AZ2" i="1" s="1"/>
  <c r="AX2" i="1"/>
  <c r="R2" i="1"/>
  <c r="S3" i="1"/>
  <c r="AY2" i="1" l="1"/>
  <c r="S2" i="1"/>
  <c r="T3" i="1"/>
  <c r="BA3" i="1" l="1"/>
  <c r="U3" i="1"/>
  <c r="T2" i="1"/>
  <c r="BA2" i="1" l="1"/>
  <c r="BB3" i="1"/>
  <c r="U2" i="1"/>
  <c r="V3" i="1"/>
  <c r="BC3" i="1" l="1"/>
  <c r="BB2" i="1"/>
  <c r="W3" i="1"/>
  <c r="V2" i="1"/>
  <c r="BC2" i="1" l="1"/>
  <c r="BD3" i="1"/>
  <c r="X3" i="1"/>
  <c r="W2" i="1"/>
  <c r="BE3" i="1" l="1"/>
  <c r="BD2" i="1"/>
  <c r="Y3" i="1"/>
  <c r="X2" i="1"/>
  <c r="BF3" i="1" l="1"/>
  <c r="BE2" i="1"/>
  <c r="Z3" i="1"/>
  <c r="Y2" i="1"/>
  <c r="BG3" i="1" l="1"/>
  <c r="BF2" i="1"/>
  <c r="Z2" i="1"/>
  <c r="AA3" i="1"/>
  <c r="AB3" i="1" l="1"/>
  <c r="BH3" i="1"/>
  <c r="BI3" i="1" s="1"/>
  <c r="BG2" i="1"/>
  <c r="AA2" i="1"/>
  <c r="AC3" i="1" l="1"/>
  <c r="AB2" i="1"/>
  <c r="BH2" i="1"/>
  <c r="BI2" i="1"/>
  <c r="BJ3" i="1"/>
  <c r="AC2" i="1" l="1"/>
  <c r="AD3" i="1"/>
  <c r="BK3" i="1"/>
  <c r="BJ2" i="1"/>
  <c r="AE3" i="1" l="1"/>
  <c r="AD2" i="1"/>
  <c r="BK2" i="1"/>
  <c r="BL3" i="1"/>
  <c r="AE2" i="1" l="1"/>
  <c r="AF3" i="1"/>
  <c r="BL2" i="1"/>
  <c r="BM3" i="1"/>
  <c r="AF2" i="1" l="1"/>
  <c r="AG3" i="1"/>
  <c r="BN3" i="1"/>
  <c r="BM2" i="1"/>
  <c r="AH3" i="1" l="1"/>
  <c r="AG2" i="1"/>
  <c r="BO3" i="1"/>
  <c r="BN2" i="1"/>
  <c r="AH2" i="1" l="1"/>
  <c r="AI3" i="1"/>
  <c r="BP3" i="1"/>
  <c r="BP2" i="1" s="1"/>
  <c r="BO2" i="1"/>
  <c r="AI2" i="1" l="1"/>
  <c r="AJ3" i="1"/>
  <c r="AJ2" i="1" s="1"/>
</calcChain>
</file>

<file path=xl/sharedStrings.xml><?xml version="1.0" encoding="utf-8"?>
<sst xmlns="http://schemas.openxmlformats.org/spreadsheetml/2006/main" count="526" uniqueCount="140">
  <si>
    <t>FILE #</t>
  </si>
  <si>
    <t>POSITION</t>
  </si>
  <si>
    <t>REMARKS</t>
  </si>
  <si>
    <t>CARPENTER</t>
  </si>
  <si>
    <t>PLUMBER</t>
  </si>
  <si>
    <t>ELECTRICIAN</t>
  </si>
  <si>
    <t>BRICK MASON</t>
  </si>
  <si>
    <t>BLOCK MASON</t>
  </si>
  <si>
    <t>PLASTER MASON</t>
  </si>
  <si>
    <t>NAJRE ALAM SHEKH MOHAMMAD ARIF</t>
  </si>
  <si>
    <t>JALALUDDIN ANSARI BABUJAN MIYAN</t>
  </si>
  <si>
    <t>MOHAMMAD IRFAN KHAN</t>
  </si>
  <si>
    <t>AQIB KHAN MUSLIM KHAN</t>
  </si>
  <si>
    <t>ARIF ABDUL WAHAB</t>
  </si>
  <si>
    <t>MUHAMMAD IBRAHIM YAQOOB KHAN</t>
  </si>
  <si>
    <t>SAQIB REHMAN DLPAZEER AHMED</t>
  </si>
  <si>
    <t>AVINASH KUMAR PACHU RAM</t>
  </si>
  <si>
    <t>CONSTRUCTION WORKER</t>
  </si>
  <si>
    <t>MOHAMMAD RASHID MOHAMMAD SALIM</t>
  </si>
  <si>
    <t>MD NAWAZISH MD KAZIM</t>
  </si>
  <si>
    <t>TILE MASON</t>
  </si>
  <si>
    <t xml:space="preserve"> </t>
  </si>
  <si>
    <t>8521`23456794670</t>
  </si>
  <si>
    <t>APRIL</t>
  </si>
  <si>
    <t>STARTING DATE</t>
  </si>
  <si>
    <t>Ending Date</t>
  </si>
  <si>
    <t>MAY</t>
  </si>
  <si>
    <t>MONTHS</t>
  </si>
  <si>
    <t>JANUARY</t>
  </si>
  <si>
    <t>FROM MONTH OF</t>
  </si>
  <si>
    <t>JULY</t>
  </si>
  <si>
    <t>FEBRUARY</t>
  </si>
  <si>
    <t>MARCH</t>
  </si>
  <si>
    <t xml:space="preserve">TO </t>
  </si>
  <si>
    <t>AUGUST</t>
  </si>
  <si>
    <t>JUNE</t>
  </si>
  <si>
    <t>SEPTEMBER</t>
  </si>
  <si>
    <t>OCTOBER</t>
  </si>
  <si>
    <t>NOVEMBER</t>
  </si>
  <si>
    <t>DECEMBER</t>
  </si>
  <si>
    <t xml:space="preserve">SAYYAD ALI AMJAD ALI </t>
  </si>
  <si>
    <t xml:space="preserve">SHAH HUSSAIN GHULAM DIN </t>
  </si>
  <si>
    <t xml:space="preserve">MOSIM AHMAD - NIJAMUDDEEN </t>
  </si>
  <si>
    <t xml:space="preserve">UBAIDULLAH ANSARI MUKHTAR AHMAD </t>
  </si>
  <si>
    <t xml:space="preserve">MANOJ SHARMA RAMASHANKAR SHARMA </t>
  </si>
  <si>
    <t xml:space="preserve">ARIF HUSSAIN MD HADISH ANSARI </t>
  </si>
  <si>
    <t>NAGENDRA KUMAR-PASWAN</t>
  </si>
  <si>
    <t>SARDAR ALI</t>
  </si>
  <si>
    <t>SURVEY DRIVER</t>
  </si>
  <si>
    <t>E00524</t>
  </si>
  <si>
    <t xml:space="preserve">SOMAN MIAH MD ABDUL </t>
  </si>
  <si>
    <t>HABIB ULLAH KHAN NOOR ULLAH</t>
  </si>
  <si>
    <t xml:space="preserve">LOGISTICS OFFICER </t>
  </si>
  <si>
    <t>SURVEYOR</t>
  </si>
  <si>
    <t xml:space="preserve">IMRAN MUNIR </t>
  </si>
  <si>
    <t>SYED NISAR MEHDI</t>
  </si>
  <si>
    <t>SHAHID MEHMOOD MUHAMMAD ASHRAF</t>
  </si>
  <si>
    <t>RINKU KUMAR BHANWAR LAL</t>
  </si>
  <si>
    <t>RABI AHMAD MUHAMMAD ASGHAR</t>
  </si>
  <si>
    <t>JAHANZEB TANVEER TANVEER AHMED</t>
  </si>
  <si>
    <t>MITHLESH KUMAR RAJNANDAN YADAV</t>
  </si>
  <si>
    <t>SL #</t>
  </si>
  <si>
    <t>EMPLOYEE NAME</t>
  </si>
  <si>
    <t>DC &amp; ADMN.</t>
  </si>
  <si>
    <t>Site Teaboy / Office Boy / Friday Offices Cleaning</t>
  </si>
  <si>
    <t>ELEC. FOREMAN</t>
  </si>
  <si>
    <t>HEAVY EQUIP. MECHANIC</t>
  </si>
  <si>
    <t>MUHAMMAD QAMRAIZ SARFRAZ</t>
  </si>
  <si>
    <t>TEA BOY/OFFICE BOY</t>
  </si>
  <si>
    <t>On Duty Full Time : Store &amp; Logistics Helper – Night Duty (Material Receiving)</t>
  </si>
  <si>
    <t>On Duty Full Time - Mechanic Generator Maintainance and Equipments Repair</t>
  </si>
  <si>
    <t>MUHAMMAD HAFEEZ KHAN HASHIM KHAN</t>
  </si>
  <si>
    <t>HAMADH ISMAIL HASSAN OLAYWA</t>
  </si>
  <si>
    <t xml:space="preserve">SENIOR FOREMAN </t>
  </si>
  <si>
    <t>Night Security</t>
  </si>
  <si>
    <t>INTJAR  JULFUKAR</t>
  </si>
  <si>
    <t>AHMED SALAHELDIN IBRAHIM</t>
  </si>
  <si>
    <t>SAFETY SUPERVISOR</t>
  </si>
  <si>
    <t>-</t>
  </si>
  <si>
    <t>Co. Driver/Emp. Service/Night Security P&amp;D</t>
  </si>
  <si>
    <t>Duty Full Time - Store &amp; Logistic Helper, Night Duty For Material Receiving</t>
  </si>
  <si>
    <t xml:space="preserve">On Duty Full Time - Store &amp; Logistics Helper – Night Material Receiving </t>
  </si>
  <si>
    <t>LAMBERT CAINGAT MOLINA</t>
  </si>
  <si>
    <t>BARBAR HUSSAIN HAQ NAWAZ KHAN</t>
  </si>
  <si>
    <t>TOTAL</t>
  </si>
  <si>
    <t xml:space="preserve"> OVERTIME</t>
  </si>
  <si>
    <t>COMPANY</t>
  </si>
  <si>
    <t>ABSENT DAYS</t>
  </si>
  <si>
    <t>EH</t>
  </si>
  <si>
    <t xml:space="preserve">TAMAM ALI - MOSTAFA BARBAR  </t>
  </si>
  <si>
    <t>CIVIL FOREMAN</t>
  </si>
  <si>
    <t>V</t>
  </si>
  <si>
    <t xml:space="preserve">SANA ULLAH HASHAM KHAN </t>
  </si>
  <si>
    <t>ARBAB AHMAD ISTIYAQ</t>
  </si>
  <si>
    <t>MUHAMMAD GHANI SHAH MUHAMMAD RAHIM SHAH</t>
  </si>
  <si>
    <t>MASON</t>
  </si>
  <si>
    <t>MUHAMMAD EHSAN SAFDAR SAFDAR HUSSAIN</t>
  </si>
  <si>
    <t>ARIF MAZHAR KHAN</t>
  </si>
  <si>
    <t>JALAL KHAN MUHAMMAD TAHIR</t>
  </si>
  <si>
    <t>MUHAMMAD TOFIQUE MUHAMMAD SIDDIQUE</t>
  </si>
  <si>
    <t>SANDIP MAHTO MOHAR MAHTO</t>
  </si>
  <si>
    <t>JAY KUMAR - PURI</t>
  </si>
  <si>
    <t>AJAY KUMAR - JAYSAWAL</t>
  </si>
  <si>
    <t>MOHAMMAD FAREED MOHAMMAD WASEEM</t>
  </si>
  <si>
    <t>BUILDER MASON</t>
  </si>
  <si>
    <t>REYAZ ANSARI ANWAR HUSSAIN</t>
  </si>
  <si>
    <t>ESRAPHIL KHAN TUNNA KHAN</t>
  </si>
  <si>
    <t>ZAHIR HAMEED SHAL HAMEED</t>
  </si>
  <si>
    <t>On Annual Vacation From (May.2)</t>
  </si>
  <si>
    <t>MECHANICAL FOREMAN</t>
  </si>
  <si>
    <t>SADDAM AJMAL MOHAMED</t>
  </si>
  <si>
    <t>STORE KEEPER</t>
  </si>
  <si>
    <t>RAMADAN RAMADAN ABDELHAMID ELGOHARY</t>
  </si>
  <si>
    <t>On Annual Vacation from May .6</t>
  </si>
  <si>
    <t>Site Time Keeper, Logistic and Gate Pass &amp; Multipl Tasks</t>
  </si>
  <si>
    <t>DEEN MOHAMMED JAFAR</t>
  </si>
  <si>
    <t>JAGDISH HEERA LAL</t>
  </si>
  <si>
    <t>LORIK NISHAD DASAI NISHAD</t>
  </si>
  <si>
    <t xml:space="preserve">NAHID - NAIM </t>
  </si>
  <si>
    <t xml:space="preserve"> RED SEA to ROSHN  on May.16</t>
  </si>
  <si>
    <t>A</t>
  </si>
  <si>
    <t>HOMES Co. -  MANPOWERS' OVERTIME (May. 15 '2026 -June. 20' 2026)</t>
  </si>
  <si>
    <t>S</t>
  </si>
  <si>
    <t>On Annual Vacation From (May.19)</t>
  </si>
  <si>
    <t xml:space="preserve">Worked during Eid Holiday </t>
  </si>
  <si>
    <t>TR</t>
  </si>
  <si>
    <t xml:space="preserve">Resumed Duty After Annual  Vacation (6.June.2026)  </t>
  </si>
  <si>
    <t>Transfer to Lissen View Project (9.June.2026)</t>
  </si>
  <si>
    <t xml:space="preserve">Resumed Duty After Annual  Vacation (10.June.2026)  </t>
  </si>
  <si>
    <t xml:space="preserve"> RED SEA to ROSHN  on May.16 &amp; Roshn to Lissen View June.14</t>
  </si>
  <si>
    <t>Emergency  Medical Leave (31.May-2026 to 11.June-2026)</t>
  </si>
  <si>
    <t>Internal leave   (7.June  to   14.June)</t>
  </si>
  <si>
    <t xml:space="preserve">NO Overtime </t>
  </si>
  <si>
    <t>On Annual Vacation From (18.June.2026   to   10.Aug.2026)</t>
  </si>
  <si>
    <t>On Annual Vacation From (18.June.2026   to   11.Aug.2026)</t>
  </si>
  <si>
    <t>Transfer to Lissen View Project (13.June.2026)</t>
  </si>
  <si>
    <t>Transfer to Lissen View Project (3.June.2026)</t>
  </si>
  <si>
    <t>On Annual Vacation From - May.1</t>
  </si>
  <si>
    <t xml:space="preserve"> RED SEA to ROSHN /  Resumed Duty After  Vacation 11.June / Roshn to Lissen View 15.June.2026</t>
  </si>
  <si>
    <t xml:space="preserve"> RED SEA to ROSHN on May.16 /On Annual  Vacation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</si>
</sst>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;@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6"/>
      <name val="Sakkal Majalla"/>
    </font>
    <font>
      <sz val="8"/>
      <name val="Calibri"/>
      <family val="2"/>
      <scheme val="minor"/>
    </font>
    <font>
      <b/>
      <sz val="14"/>
      <color rgb="FFFF0000"/>
      <name val="Sakkal Majalla"/>
    </font>
    <font>
      <b/>
      <sz val="14"/>
      <color rgb="FF009900"/>
      <name val="Sakkal Majalla"/>
    </font>
    <font>
      <b/>
      <sz val="14"/>
      <color rgb="FF3333CC"/>
      <name val="Sakkal Majalla"/>
    </font>
    <font>
      <b/>
      <sz val="14"/>
      <name val="Sakkal Majalla"/>
    </font>
    <font>
      <sz val="14"/>
      <name val="Sakkal Majalla"/>
    </font>
    <font>
      <b/>
      <sz val="14"/>
      <color rgb="FF00B050"/>
      <name val="Sakkal Majalla"/>
    </font>
    <font>
      <sz val="14"/>
      <color rgb="FFFF0000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sz val="15"/>
      <name val="Sakkal Majalla"/>
    </font>
    <font>
      <b/>
      <sz val="15"/>
      <color theme="1"/>
      <name val="Sakkal Majalla"/>
    </font>
    <font>
      <b/>
      <sz val="15"/>
      <name val="Sakkal Majalla"/>
    </font>
    <font>
      <b/>
      <sz val="15"/>
      <color rgb="FFFF0000"/>
      <name val="Sakkal Majalla"/>
    </font>
    <font>
      <b/>
      <sz val="12"/>
      <name val="Sakkal Majalla"/>
    </font>
    <font>
      <b/>
      <sz val="12"/>
      <color rgb="FFFF0000"/>
      <name val="Sakkal Majalla"/>
    </font>
    <font>
      <b/>
      <sz val="16"/>
      <color rgb="FF7030A0"/>
      <name val="Sakkal Majalla"/>
    </font>
    <font>
      <b/>
      <sz val="14"/>
      <color rgb="FF9933FF"/>
      <name val="Sakkal Majalla"/>
    </font>
    <font>
      <b/>
      <sz val="12"/>
      <color rgb="FF9933FF"/>
      <name val="Sakkal Majalla"/>
    </font>
    <font>
      <b/>
      <sz val="18"/>
      <name val="Sakkal Majalla"/>
    </font>
    <font>
      <b/>
      <sz val="16"/>
      <color rgb="FFFF0000"/>
      <name val="Sakkal Majalla"/>
    </font>
    <font>
      <b/>
      <sz val="16"/>
      <color rgb="FFC00000"/>
      <name val="Sakkal Majalla"/>
    </font>
    <font>
      <sz val="10"/>
      <name val="Daytona"/>
      <family val="2"/>
    </font>
    <font>
      <b/>
      <sz val="10"/>
      <name val="Daytona"/>
      <family val="2"/>
    </font>
    <font>
      <b/>
      <sz val="16"/>
      <color rgb="FF0000CC"/>
      <name val="Sakkal Majalla"/>
    </font>
    <font>
      <sz val="16"/>
      <name val="Sakkal Majalla"/>
    </font>
    <font>
      <sz val="16"/>
      <color rgb="FF0000CC"/>
      <name val="Sakkal Majalla"/>
    </font>
    <font>
      <b/>
      <sz val="16"/>
      <color rgb="FF00B050"/>
      <name val="Sakkal Majalla"/>
    </font>
    <font>
      <b/>
      <sz val="22"/>
      <name val="Sakkal Majalla"/>
    </font>
    <font>
      <b/>
      <sz val="10"/>
      <color rgb="FFFF0000"/>
      <name val="Sakkal Majalla"/>
    </font>
    <font>
      <b/>
      <sz val="10"/>
      <color rgb="FF00B0F0"/>
      <name val="Sakkal Majalla"/>
    </font>
    <font>
      <b/>
      <sz val="11"/>
      <color rgb="FFC00000"/>
      <name val="Sakkal Majalla"/>
    </font>
    <font>
      <sz val="16"/>
      <color rgb="FF00B050"/>
      <name val="Sakkal Majalla"/>
    </font>
    <font>
      <sz val="16"/>
      <color rgb="FFFF0000"/>
      <name val="Sakkal Majalla"/>
    </font>
    <font>
      <sz val="16"/>
      <color theme="1"/>
      <name val="Sakkal Majalla"/>
    </font>
    <font>
      <b/>
      <sz val="16"/>
      <color rgb="FF0070C0"/>
      <name val="Sakkal Majalla"/>
    </font>
    <font>
      <b/>
      <sz val="16"/>
      <color rgb="FF000066"/>
      <name val="Sakkal Majalla"/>
    </font>
    <font>
      <sz val="16"/>
      <color rgb="FFC00000"/>
      <name val="Sakkal Majalla"/>
    </font>
    <font>
      <b/>
      <sz val="16"/>
      <color theme="1"/>
      <name val="Sakkal Majalla"/>
    </font>
    <font>
      <b/>
      <sz val="16"/>
      <color theme="9"/>
      <name val="Sakkal Majalla"/>
    </font>
    <font>
      <b/>
      <sz val="12"/>
      <color rgb="FFC0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gradientFill degree="45">
        <stop position="0">
          <color theme="0"/>
        </stop>
        <stop position="1">
          <color theme="0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/>
        </stop>
        <stop position="1">
          <color rgb="FFFFFFFF"/>
        </stop>
      </gradientFill>
    </fill>
    <fill>
      <gradientFill type="path" left="0.5" right="0.5" top="0.5" bottom="0.5">
        <stop position="0">
          <color theme="0"/>
        </stop>
        <stop position="1">
          <color rgb="FFFCF8FE"/>
        </stop>
      </gradient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2"/>
        <bgColor auto="1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2" tint="-0.499984740745262"/>
      </right>
      <top/>
      <bottom style="thin">
        <color indexed="64"/>
      </bottom>
      <diagonal/>
    </border>
    <border>
      <left style="medium">
        <color rgb="FFEFC7FD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theme="2" tint="-0.24994659260841701"/>
      </bottom>
      <diagonal/>
    </border>
    <border>
      <left style="medium">
        <color rgb="FFEFC7FD"/>
      </left>
      <right style="thin">
        <color rgb="FFEFC7FD"/>
      </right>
      <top style="thin">
        <color rgb="FFEFC7FD"/>
      </top>
      <bottom/>
      <diagonal/>
    </border>
    <border>
      <left style="thin">
        <color rgb="FFEFC7FD"/>
      </left>
      <right style="thin">
        <color rgb="FFEFC7FD"/>
      </right>
      <top style="thin">
        <color rgb="FFEFC7FD"/>
      </top>
      <bottom/>
      <diagonal/>
    </border>
    <border>
      <left style="medium">
        <color rgb="FFEFC7FD"/>
      </left>
      <right style="thin">
        <color rgb="FFEFC7FD"/>
      </right>
      <top/>
      <bottom style="thin">
        <color rgb="FFEFC7FD"/>
      </bottom>
      <diagonal/>
    </border>
    <border>
      <left style="thin">
        <color rgb="FFEFC7FD"/>
      </left>
      <right style="thin">
        <color rgb="FFEFC7FD"/>
      </right>
      <top/>
      <bottom style="thin">
        <color rgb="FFEFC7FD"/>
      </bottom>
      <diagonal/>
    </border>
    <border>
      <left style="thin">
        <color indexed="64"/>
      </left>
      <right style="thin">
        <color indexed="64"/>
      </right>
      <top style="thin">
        <color rgb="FFF7E2FE"/>
      </top>
      <bottom/>
      <diagonal/>
    </border>
    <border>
      <left style="thin">
        <color rgb="FFEFC7FD"/>
      </left>
      <right/>
      <top style="thin">
        <color rgb="FFEFC7FD"/>
      </top>
      <bottom/>
      <diagonal/>
    </border>
    <border>
      <left style="thin">
        <color rgb="FFEFC7FD"/>
      </left>
      <right/>
      <top/>
      <bottom style="thin">
        <color rgb="FFEFC7FD"/>
      </bottom>
      <diagonal/>
    </border>
    <border>
      <left/>
      <right style="thin">
        <color rgb="FFEFC7FD"/>
      </right>
      <top style="thin">
        <color rgb="FFEFC7FD"/>
      </top>
      <bottom/>
      <diagonal/>
    </border>
    <border>
      <left/>
      <right style="thin">
        <color theme="2" tint="-0.24994659260841701"/>
      </right>
      <top/>
      <bottom style="thin">
        <color rgb="FFEFC7FD"/>
      </bottom>
      <diagonal/>
    </border>
    <border>
      <left/>
      <right style="thin">
        <color theme="2" tint="-0.24994659260841701"/>
      </right>
      <top/>
      <bottom style="thin">
        <color indexed="64"/>
      </bottom>
      <diagonal/>
    </border>
    <border>
      <left/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2" tint="-0.24994659260841701"/>
      </left>
      <right style="thin">
        <color rgb="FFEFC7FD"/>
      </right>
      <top style="thin">
        <color rgb="FFEFC7FD"/>
      </top>
      <bottom/>
      <diagonal/>
    </border>
    <border>
      <left style="thin">
        <color rgb="FFEFC7FD"/>
      </left>
      <right style="medium">
        <color theme="2" tint="-0.24994659260841701"/>
      </right>
      <top style="thin">
        <color rgb="FFEFC7FD"/>
      </top>
      <bottom/>
      <diagonal/>
    </border>
    <border>
      <left style="medium">
        <color theme="2" tint="-0.24994659260841701"/>
      </left>
      <right style="thin">
        <color rgb="FFEFC7FD"/>
      </right>
      <top/>
      <bottom style="thin">
        <color rgb="FFEFC7FD"/>
      </bottom>
      <diagonal/>
    </border>
    <border>
      <left style="thin">
        <color rgb="FFEFC7FD"/>
      </left>
      <right style="medium">
        <color theme="2" tint="-0.24994659260841701"/>
      </right>
      <top/>
      <bottom style="thin">
        <color rgb="FFEFC7FD"/>
      </bottom>
      <diagonal/>
    </border>
    <border>
      <left style="medium">
        <color theme="2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2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FC7F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7E2FE"/>
      </top>
      <bottom style="thin">
        <color indexed="64"/>
      </bottom>
      <diagonal/>
    </border>
    <border>
      <left/>
      <right style="thin">
        <color rgb="FFEFC7FD"/>
      </right>
      <top/>
      <bottom style="thin">
        <color rgb="FFEFC7FD"/>
      </bottom>
      <diagonal/>
    </border>
    <border>
      <left style="thin">
        <color rgb="FFEFC7FD"/>
      </left>
      <right style="thin">
        <color rgb="FFEFC7FD"/>
      </right>
      <top/>
      <bottom/>
      <diagonal/>
    </border>
    <border>
      <left/>
      <right style="medium">
        <color theme="5" tint="0.79995117038483843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xfId="0"/>
    <xf numFmtId="0" fontId="4" fillId="0" borderId="0" xfId="0" applyFont="1"/>
    <xf numFmtId="0" fontId="2" fillId="0" borderId="10" xfId="1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0" xfId="0" applyBorder="1"/>
    <xf numFmtId="14" fontId="3" fillId="0" borderId="11" xfId="0" applyNumberFormat="1" applyFont="1" applyBorder="1"/>
    <xf numFmtId="0" fontId="0" fillId="0" borderId="5" xfId="0" applyBorder="1"/>
    <xf numFmtId="0" fontId="3" fillId="0" borderId="6" xfId="0" applyFont="1" applyBorder="1"/>
    <xf numFmtId="0" fontId="2" fillId="0" borderId="1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1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1" fontId="15" fillId="0" borderId="0" xfId="1" applyNumberFormat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18" fillId="4" borderId="15" xfId="1" applyNumberFormat="1" applyFont="1" applyFill="1" applyBorder="1" applyAlignment="1">
      <alignment horizontal="center" vertical="center"/>
    </xf>
    <xf numFmtId="1" fontId="18" fillId="0" borderId="1" xfId="1" applyNumberFormat="1" applyFont="1" applyBorder="1" applyAlignment="1">
      <alignment horizontal="center" vertical="center"/>
    </xf>
    <xf numFmtId="1" fontId="17" fillId="3" borderId="12" xfId="1" applyNumberFormat="1" applyFont="1" applyFill="1" applyBorder="1" applyAlignment="1">
      <alignment horizontal="center" vertical="center"/>
    </xf>
    <xf numFmtId="1" fontId="17" fillId="3" borderId="1" xfId="1" applyNumberFormat="1" applyFont="1" applyFill="1" applyBorder="1" applyAlignment="1">
      <alignment horizontal="center" vertical="center"/>
    </xf>
    <xf numFmtId="1" fontId="18" fillId="3" borderId="1" xfId="1" applyNumberFormat="1" applyFont="1" applyFill="1" applyBorder="1" applyAlignment="1">
      <alignment horizontal="center" vertical="center" wrapText="1"/>
    </xf>
    <xf numFmtId="1" fontId="21" fillId="0" borderId="0" xfId="1" applyNumberFormat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" fontId="17" fillId="3" borderId="9" xfId="1" applyNumberFormat="1" applyFont="1" applyFill="1" applyBorder="1" applyAlignment="1">
      <alignment horizontal="center" vertical="center"/>
    </xf>
    <xf numFmtId="1" fontId="17" fillId="3" borderId="7" xfId="1" applyNumberFormat="1" applyFont="1" applyFill="1" applyBorder="1" applyAlignment="1">
      <alignment horizontal="center" vertical="center"/>
    </xf>
    <xf numFmtId="1" fontId="18" fillId="3" borderId="7" xfId="1" applyNumberFormat="1" applyFont="1" applyFill="1" applyBorder="1" applyAlignment="1">
      <alignment horizontal="center" vertical="center" wrapText="1"/>
    </xf>
    <xf numFmtId="1" fontId="17" fillId="3" borderId="20" xfId="1" applyNumberFormat="1" applyFont="1" applyFill="1" applyBorder="1" applyAlignment="1">
      <alignment horizontal="center" vertical="center"/>
    </xf>
    <xf numFmtId="1" fontId="17" fillId="3" borderId="19" xfId="1" applyNumberFormat="1" applyFont="1" applyFill="1" applyBorder="1" applyAlignment="1">
      <alignment horizontal="center" vertical="center"/>
    </xf>
    <xf numFmtId="1" fontId="18" fillId="3" borderId="19" xfId="1" applyNumberFormat="1" applyFont="1" applyFill="1" applyBorder="1" applyAlignment="1">
      <alignment horizontal="center" vertical="center" wrapText="1"/>
    </xf>
    <xf numFmtId="0" fontId="22" fillId="5" borderId="23" xfId="1" applyFont="1" applyFill="1" applyBorder="1" applyAlignment="1">
      <alignment horizontal="center" vertical="center"/>
    </xf>
    <xf numFmtId="0" fontId="23" fillId="5" borderId="23" xfId="1" applyFont="1" applyFill="1" applyBorder="1" applyAlignment="1">
      <alignment horizontal="center" vertical="center"/>
    </xf>
    <xf numFmtId="169" fontId="22" fillId="5" borderId="25" xfId="1" applyNumberFormat="1" applyFont="1" applyFill="1" applyBorder="1" applyAlignment="1">
      <alignment horizontal="center" vertical="center"/>
    </xf>
    <xf numFmtId="169" fontId="23" fillId="5" borderId="25" xfId="1" applyNumberFormat="1" applyFont="1" applyFill="1" applyBorder="1" applyAlignment="1">
      <alignment horizontal="center" vertical="center"/>
    </xf>
    <xf numFmtId="1" fontId="18" fillId="4" borderId="26" xfId="1" applyNumberFormat="1" applyFont="1" applyFill="1" applyBorder="1" applyAlignment="1">
      <alignment horizontal="center" vertical="center"/>
    </xf>
    <xf numFmtId="0" fontId="28" fillId="3" borderId="18" xfId="1" applyFont="1" applyFill="1" applyBorder="1" applyAlignment="1">
      <alignment horizontal="center" vertical="center"/>
    </xf>
    <xf numFmtId="0" fontId="28" fillId="3" borderId="7" xfId="1" applyFont="1" applyFill="1" applyBorder="1" applyAlignment="1">
      <alignment horizontal="center" vertical="center" wrapText="1"/>
    </xf>
    <xf numFmtId="0" fontId="28" fillId="3" borderId="7" xfId="1" applyFont="1" applyFill="1" applyBorder="1" applyAlignment="1">
      <alignment horizontal="left" vertical="center" wrapText="1" readingOrder="2"/>
    </xf>
    <xf numFmtId="0" fontId="28" fillId="3" borderId="17" xfId="1" applyFont="1" applyFill="1" applyBorder="1" applyAlignment="1">
      <alignment horizontal="center" vertical="center" wrapText="1"/>
    </xf>
    <xf numFmtId="0" fontId="28" fillId="3" borderId="1" xfId="1" applyFont="1" applyFill="1" applyBorder="1" applyAlignment="1">
      <alignment horizontal="center" vertical="center" wrapText="1"/>
    </xf>
    <xf numFmtId="0" fontId="28" fillId="3" borderId="1" xfId="1" applyFont="1" applyFill="1" applyBorder="1" applyAlignment="1">
      <alignment horizontal="left" vertical="center" wrapText="1" readingOrder="2"/>
    </xf>
    <xf numFmtId="0" fontId="28" fillId="3" borderId="16" xfId="1" applyFont="1" applyFill="1" applyBorder="1" applyAlignment="1">
      <alignment horizontal="center" vertical="center" wrapText="1"/>
    </xf>
    <xf numFmtId="0" fontId="29" fillId="3" borderId="16" xfId="1" applyFont="1" applyFill="1" applyBorder="1" applyAlignment="1">
      <alignment horizontal="center" vertical="center" wrapText="1"/>
    </xf>
    <xf numFmtId="0" fontId="28" fillId="3" borderId="19" xfId="1" applyFont="1" applyFill="1" applyBorder="1" applyAlignment="1">
      <alignment horizontal="center" vertical="center" wrapText="1"/>
    </xf>
    <xf numFmtId="0" fontId="28" fillId="3" borderId="19" xfId="1" applyFont="1" applyFill="1" applyBorder="1" applyAlignment="1">
      <alignment horizontal="left" vertical="center" wrapText="1" readingOrder="2"/>
    </xf>
    <xf numFmtId="0" fontId="23" fillId="5" borderId="27" xfId="1" applyFont="1" applyFill="1" applyBorder="1" applyAlignment="1">
      <alignment horizontal="center" vertical="center"/>
    </xf>
    <xf numFmtId="169" fontId="23" fillId="5" borderId="28" xfId="1" applyNumberFormat="1" applyFont="1" applyFill="1" applyBorder="1" applyAlignment="1">
      <alignment horizontal="center" vertical="center"/>
    </xf>
    <xf numFmtId="0" fontId="24" fillId="5" borderId="30" xfId="1" applyFont="1" applyFill="1" applyBorder="1" applyAlignment="1">
      <alignment horizontal="center" vertical="center" wrapText="1"/>
    </xf>
    <xf numFmtId="0" fontId="26" fillId="5" borderId="34" xfId="1" applyFont="1" applyFill="1" applyBorder="1" applyAlignment="1">
      <alignment horizontal="center" vertical="center" wrapText="1"/>
    </xf>
    <xf numFmtId="0" fontId="26" fillId="5" borderId="36" xfId="1" applyFont="1" applyFill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left" vertical="center" wrapText="1" readingOrder="2"/>
    </xf>
    <xf numFmtId="0" fontId="28" fillId="0" borderId="16" xfId="1" applyFont="1" applyBorder="1" applyAlignment="1">
      <alignment horizontal="center" vertical="center" wrapText="1"/>
    </xf>
    <xf numFmtId="1" fontId="17" fillId="0" borderId="12" xfId="1" applyNumberFormat="1" applyFont="1" applyBorder="1" applyAlignment="1">
      <alignment horizontal="center" vertical="center"/>
    </xf>
    <xf numFmtId="1" fontId="17" fillId="0" borderId="1" xfId="1" applyNumberFormat="1" applyFont="1" applyBorder="1" applyAlignment="1">
      <alignment horizontal="center" vertical="center"/>
    </xf>
    <xf numFmtId="1" fontId="18" fillId="0" borderId="1" xfId="1" applyNumberFormat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1" fontId="29" fillId="3" borderId="16" xfId="1" applyNumberFormat="1" applyFont="1" applyFill="1" applyBorder="1" applyAlignment="1">
      <alignment horizontal="center" vertical="center" wrapText="1"/>
    </xf>
    <xf numFmtId="0" fontId="22" fillId="5" borderId="29" xfId="1" applyFont="1" applyFill="1" applyBorder="1" applyAlignment="1">
      <alignment horizontal="center" vertical="center"/>
    </xf>
    <xf numFmtId="169" fontId="22" fillId="5" borderId="41" xfId="1" applyNumberFormat="1" applyFont="1" applyFill="1" applyBorder="1" applyAlignment="1">
      <alignment horizontal="center" vertical="center"/>
    </xf>
    <xf numFmtId="1" fontId="18" fillId="0" borderId="40" xfId="1" applyNumberFormat="1" applyFont="1" applyBorder="1" applyAlignment="1">
      <alignment horizontal="center" vertical="center" wrapText="1"/>
    </xf>
    <xf numFmtId="1" fontId="17" fillId="0" borderId="7" xfId="1" applyNumberFormat="1" applyFont="1" applyBorder="1" applyAlignment="1">
      <alignment horizontal="center" vertical="center"/>
    </xf>
    <xf numFmtId="1" fontId="18" fillId="0" borderId="7" xfId="1" applyNumberFormat="1" applyFont="1" applyBorder="1" applyAlignment="1">
      <alignment horizontal="center" vertical="center" wrapText="1"/>
    </xf>
    <xf numFmtId="1" fontId="18" fillId="0" borderId="39" xfId="1" applyNumberFormat="1" applyFont="1" applyBorder="1" applyAlignment="1">
      <alignment horizontal="center" vertical="center"/>
    </xf>
    <xf numFmtId="1" fontId="30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17" fillId="0" borderId="19" xfId="1" applyNumberFormat="1" applyFont="1" applyBorder="1" applyAlignment="1">
      <alignment horizontal="center" vertical="center"/>
    </xf>
    <xf numFmtId="1" fontId="17" fillId="0" borderId="39" xfId="1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1" fontId="31" fillId="0" borderId="1" xfId="1" applyNumberFormat="1" applyFont="1" applyBorder="1" applyAlignment="1">
      <alignment horizontal="center" vertical="center"/>
    </xf>
    <xf numFmtId="1" fontId="32" fillId="9" borderId="1" xfId="1" applyNumberFormat="1" applyFont="1" applyFill="1" applyBorder="1" applyAlignment="1">
      <alignment horizontal="center" vertical="center"/>
    </xf>
    <xf numFmtId="0" fontId="33" fillId="5" borderId="33" xfId="1" applyFont="1" applyFill="1" applyBorder="1" applyAlignment="1">
      <alignment horizontal="center" vertical="center" wrapText="1"/>
    </xf>
    <xf numFmtId="0" fontId="33" fillId="5" borderId="35" xfId="1" applyFont="1" applyFill="1" applyBorder="1" applyAlignment="1">
      <alignment horizontal="center" vertical="center" wrapText="1"/>
    </xf>
    <xf numFmtId="0" fontId="27" fillId="5" borderId="29" xfId="1" applyFont="1" applyFill="1" applyBorder="1" applyAlignment="1">
      <alignment horizontal="center" vertical="top" wrapText="1"/>
    </xf>
    <xf numFmtId="0" fontId="26" fillId="9" borderId="23" xfId="1" applyFont="1" applyFill="1" applyBorder="1" applyAlignment="1">
      <alignment horizontal="center" vertical="center"/>
    </xf>
    <xf numFmtId="169" fontId="26" fillId="9" borderId="25" xfId="1" applyNumberFormat="1" applyFont="1" applyFill="1" applyBorder="1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0" fontId="13" fillId="10" borderId="0" xfId="1" applyFont="1" applyFill="1" applyAlignment="1">
      <alignment horizontal="center" vertical="center"/>
    </xf>
    <xf numFmtId="0" fontId="10" fillId="10" borderId="0" xfId="1" applyFont="1" applyFill="1" applyAlignment="1">
      <alignment horizontal="center" vertical="center"/>
    </xf>
    <xf numFmtId="0" fontId="20" fillId="10" borderId="0" xfId="1" applyFont="1" applyFill="1" applyAlignment="1">
      <alignment horizontal="center" vertical="center"/>
    </xf>
    <xf numFmtId="1" fontId="35" fillId="0" borderId="31" xfId="1" applyNumberFormat="1" applyFont="1" applyBorder="1" applyAlignment="1">
      <alignment horizontal="center" vertical="center" wrapText="1"/>
    </xf>
    <xf numFmtId="1" fontId="35" fillId="0" borderId="32" xfId="1" applyNumberFormat="1" applyFont="1" applyBorder="1" applyAlignment="1">
      <alignment horizontal="center" vertical="center" wrapText="1"/>
    </xf>
    <xf numFmtId="0" fontId="35" fillId="0" borderId="32" xfId="1" applyFont="1" applyBorder="1" applyAlignment="1">
      <alignment horizontal="center" vertical="center" wrapText="1" readingOrder="2"/>
    </xf>
    <xf numFmtId="0" fontId="25" fillId="5" borderId="22" xfId="1" applyFont="1" applyFill="1" applyBorder="1" applyAlignment="1">
      <alignment horizontal="center" vertical="top"/>
    </xf>
    <xf numFmtId="0" fontId="25" fillId="5" borderId="23" xfId="1" applyFont="1" applyFill="1" applyBorder="1" applyAlignment="1">
      <alignment horizontal="center" vertical="top"/>
    </xf>
    <xf numFmtId="0" fontId="25" fillId="5" borderId="23" xfId="0" applyFont="1" applyFill="1" applyBorder="1" applyAlignment="1">
      <alignment horizontal="center" vertical="top" wrapText="1"/>
    </xf>
    <xf numFmtId="0" fontId="25" fillId="5" borderId="24" xfId="1" applyFont="1" applyFill="1" applyBorder="1" applyAlignment="1">
      <alignment horizontal="center" vertical="top"/>
    </xf>
    <xf numFmtId="0" fontId="25" fillId="5" borderId="25" xfId="1" applyFont="1" applyFill="1" applyBorder="1" applyAlignment="1">
      <alignment horizontal="center" vertical="top"/>
    </xf>
    <xf numFmtId="0" fontId="25" fillId="5" borderId="25" xfId="0" applyFont="1" applyFill="1" applyBorder="1" applyAlignment="1">
      <alignment horizontal="center" vertical="top" wrapText="1"/>
    </xf>
    <xf numFmtId="0" fontId="25" fillId="5" borderId="25" xfId="1" applyFont="1" applyFill="1" applyBorder="1" applyAlignment="1">
      <alignment horizontal="center" vertical="center"/>
    </xf>
    <xf numFmtId="1" fontId="5" fillId="0" borderId="7" xfId="1" applyNumberFormat="1" applyFont="1" applyBorder="1" applyAlignment="1">
      <alignment horizontal="center" vertical="center"/>
    </xf>
    <xf numFmtId="1" fontId="37" fillId="0" borderId="32" xfId="1" applyNumberFormat="1" applyFont="1" applyBorder="1" applyAlignment="1">
      <alignment horizontal="center" vertical="center" wrapText="1"/>
    </xf>
    <xf numFmtId="1" fontId="31" fillId="0" borderId="7" xfId="1" applyNumberFormat="1" applyFont="1" applyBorder="1" applyAlignment="1">
      <alignment horizontal="center" vertical="center"/>
    </xf>
    <xf numFmtId="1" fontId="31" fillId="0" borderId="39" xfId="1" applyNumberFormat="1" applyFont="1" applyBorder="1" applyAlignment="1">
      <alignment horizontal="center" vertical="center"/>
    </xf>
    <xf numFmtId="1" fontId="31" fillId="0" borderId="1" xfId="1" applyNumberFormat="1" applyFont="1" applyBorder="1" applyAlignment="1">
      <alignment horizontal="center" vertical="center" wrapText="1"/>
    </xf>
    <xf numFmtId="1" fontId="31" fillId="9" borderId="1" xfId="1" applyNumberFormat="1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1" fontId="32" fillId="0" borderId="1" xfId="1" applyNumberFormat="1" applyFont="1" applyBorder="1" applyAlignment="1">
      <alignment horizontal="center" vertical="center"/>
    </xf>
    <xf numFmtId="1" fontId="40" fillId="0" borderId="1" xfId="1" applyNumberFormat="1" applyFont="1" applyBorder="1" applyAlignment="1">
      <alignment horizontal="center" vertical="center"/>
    </xf>
    <xf numFmtId="0" fontId="31" fillId="9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" fontId="41" fillId="0" borderId="1" xfId="1" applyNumberFormat="1" applyFont="1" applyBorder="1" applyAlignment="1">
      <alignment horizontal="center" vertical="center"/>
    </xf>
    <xf numFmtId="169" fontId="42" fillId="0" borderId="7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" fontId="5" fillId="6" borderId="37" xfId="1" applyNumberFormat="1" applyFont="1" applyFill="1" applyBorder="1" applyAlignment="1">
      <alignment horizontal="center" vertical="center"/>
    </xf>
    <xf numFmtId="1" fontId="26" fillId="0" borderId="38" xfId="1" applyNumberFormat="1" applyFont="1" applyBorder="1" applyAlignment="1">
      <alignment horizontal="center" vertical="center"/>
    </xf>
    <xf numFmtId="169" fontId="42" fillId="0" borderId="1" xfId="1" applyNumberFormat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wrapText="1"/>
    </xf>
    <xf numFmtId="1" fontId="5" fillId="0" borderId="19" xfId="1" applyNumberFormat="1" applyFont="1" applyBorder="1" applyAlignment="1">
      <alignment horizontal="center" vertical="center"/>
    </xf>
    <xf numFmtId="169" fontId="42" fillId="0" borderId="19" xfId="1" applyNumberFormat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1" fontId="31" fillId="0" borderId="7" xfId="1" applyNumberFormat="1" applyFont="1" applyBorder="1" applyAlignment="1">
      <alignment horizontal="center" vertical="center" wrapText="1"/>
    </xf>
    <xf numFmtId="1" fontId="31" fillId="0" borderId="8" xfId="1" applyNumberFormat="1" applyFont="1" applyBorder="1" applyAlignment="1">
      <alignment horizontal="center" vertical="center"/>
    </xf>
    <xf numFmtId="1" fontId="39" fillId="0" borderId="1" xfId="1" applyNumberFormat="1" applyFont="1" applyBorder="1" applyAlignment="1">
      <alignment horizontal="center" vertical="center"/>
    </xf>
    <xf numFmtId="1" fontId="31" fillId="0" borderId="14" xfId="1" applyNumberFormat="1" applyFont="1" applyBorder="1" applyAlignment="1">
      <alignment horizontal="center" vertical="center"/>
    </xf>
    <xf numFmtId="1" fontId="31" fillId="0" borderId="2" xfId="1" applyNumberFormat="1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 wrapText="1"/>
    </xf>
    <xf numFmtId="0" fontId="31" fillId="9" borderId="1" xfId="1" applyFont="1" applyFill="1" applyBorder="1" applyAlignment="1">
      <alignment horizontal="center" vertical="center" wrapText="1"/>
    </xf>
    <xf numFmtId="1" fontId="5" fillId="4" borderId="15" xfId="1" applyNumberFormat="1" applyFont="1" applyFill="1" applyBorder="1" applyAlignment="1">
      <alignment horizontal="center" vertical="center"/>
    </xf>
    <xf numFmtId="1" fontId="5" fillId="4" borderId="7" xfId="1" applyNumberFormat="1" applyFont="1" applyFill="1" applyBorder="1" applyAlignment="1">
      <alignment horizontal="center" vertical="center"/>
    </xf>
    <xf numFmtId="1" fontId="36" fillId="0" borderId="1" xfId="1" applyNumberFormat="1" applyFont="1" applyBorder="1" applyAlignment="1">
      <alignment horizontal="center" vertical="center" wrapText="1"/>
    </xf>
    <xf numFmtId="1" fontId="40" fillId="0" borderId="7" xfId="1" applyNumberFormat="1" applyFont="1" applyBorder="1" applyAlignment="1">
      <alignment horizontal="center" vertical="center"/>
    </xf>
    <xf numFmtId="1" fontId="40" fillId="0" borderId="39" xfId="1" applyNumberFormat="1" applyFont="1" applyBorder="1" applyAlignment="1">
      <alignment horizontal="center" vertical="center" wrapText="1"/>
    </xf>
    <xf numFmtId="1" fontId="40" fillId="0" borderId="39" xfId="1" applyNumberFormat="1" applyFont="1" applyBorder="1" applyAlignment="1">
      <alignment horizontal="center" vertical="center"/>
    </xf>
    <xf numFmtId="0" fontId="40" fillId="0" borderId="7" xfId="1" applyFont="1" applyBorder="1" applyAlignment="1">
      <alignment horizontal="center" vertical="center"/>
    </xf>
    <xf numFmtId="1" fontId="44" fillId="4" borderId="15" xfId="1" applyNumberFormat="1" applyFont="1" applyFill="1" applyBorder="1" applyAlignment="1">
      <alignment horizontal="center" vertical="center"/>
    </xf>
    <xf numFmtId="1" fontId="40" fillId="9" borderId="7" xfId="1" applyNumberFormat="1" applyFont="1" applyFill="1" applyBorder="1" applyAlignment="1">
      <alignment horizontal="center" vertical="center"/>
    </xf>
    <xf numFmtId="1" fontId="40" fillId="0" borderId="7" xfId="1" applyNumberFormat="1" applyFont="1" applyBorder="1" applyAlignment="1">
      <alignment horizontal="center" vertical="center" wrapText="1"/>
    </xf>
    <xf numFmtId="1" fontId="40" fillId="0" borderId="8" xfId="1" applyNumberFormat="1" applyFont="1" applyBorder="1" applyAlignment="1">
      <alignment horizontal="center" vertical="center"/>
    </xf>
    <xf numFmtId="0" fontId="40" fillId="0" borderId="39" xfId="1" applyFont="1" applyBorder="1" applyAlignment="1">
      <alignment horizontal="center" vertical="center"/>
    </xf>
    <xf numFmtId="1" fontId="40" fillId="0" borderId="1" xfId="1" applyNumberFormat="1" applyFont="1" applyBorder="1" applyAlignment="1">
      <alignment horizontal="center" vertical="center" wrapText="1"/>
    </xf>
    <xf numFmtId="1" fontId="40" fillId="9" borderId="1" xfId="1" applyNumberFormat="1" applyFont="1" applyFill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1" fontId="40" fillId="0" borderId="12" xfId="1" applyNumberFormat="1" applyFont="1" applyBorder="1" applyAlignment="1">
      <alignment horizontal="center" vertical="center"/>
    </xf>
    <xf numFmtId="1" fontId="17" fillId="9" borderId="7" xfId="1" applyNumberFormat="1" applyFont="1" applyFill="1" applyBorder="1" applyAlignment="1">
      <alignment horizontal="center" vertical="center"/>
    </xf>
    <xf numFmtId="1" fontId="17" fillId="9" borderId="1" xfId="1" applyNumberFormat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 wrapText="1"/>
    </xf>
    <xf numFmtId="1" fontId="17" fillId="9" borderId="19" xfId="1" applyNumberFormat="1" applyFont="1" applyFill="1" applyBorder="1" applyAlignment="1">
      <alignment horizontal="center" vertical="center"/>
    </xf>
    <xf numFmtId="1" fontId="40" fillId="9" borderId="1" xfId="1" applyNumberFormat="1" applyFont="1" applyFill="1" applyBorder="1" applyAlignment="1">
      <alignment horizontal="center" vertical="center" wrapText="1"/>
    </xf>
    <xf numFmtId="1" fontId="40" fillId="9" borderId="7" xfId="1" applyNumberFormat="1" applyFont="1" applyFill="1" applyBorder="1" applyAlignment="1">
      <alignment horizontal="center" vertical="center" wrapText="1"/>
    </xf>
    <xf numFmtId="1" fontId="31" fillId="9" borderId="7" xfId="1" applyNumberFormat="1" applyFont="1" applyFill="1" applyBorder="1" applyAlignment="1">
      <alignment horizontal="center" vertical="center" wrapText="1"/>
    </xf>
    <xf numFmtId="1" fontId="40" fillId="9" borderId="14" xfId="1" applyNumberFormat="1" applyFont="1" applyFill="1" applyBorder="1" applyAlignment="1">
      <alignment horizontal="center" vertical="center"/>
    </xf>
    <xf numFmtId="1" fontId="40" fillId="9" borderId="8" xfId="1" applyNumberFormat="1" applyFont="1" applyFill="1" applyBorder="1" applyAlignment="1">
      <alignment horizontal="center" vertical="center"/>
    </xf>
    <xf numFmtId="1" fontId="31" fillId="9" borderId="8" xfId="1" applyNumberFormat="1" applyFont="1" applyFill="1" applyBorder="1" applyAlignment="1">
      <alignment horizontal="center" vertical="center"/>
    </xf>
    <xf numFmtId="1" fontId="19" fillId="0" borderId="1" xfId="1" applyNumberFormat="1" applyFont="1" applyBorder="1" applyAlignment="1">
      <alignment horizontal="center" vertical="center"/>
    </xf>
    <xf numFmtId="0" fontId="28" fillId="3" borderId="1" xfId="1" applyFont="1" applyFill="1" applyBorder="1" applyAlignment="1">
      <alignment vertical="center" wrapText="1" readingOrder="2"/>
    </xf>
    <xf numFmtId="1" fontId="45" fillId="0" borderId="1" xfId="1" applyNumberFormat="1" applyFont="1" applyBorder="1" applyAlignment="1">
      <alignment horizontal="center" vertical="center" wrapText="1"/>
    </xf>
    <xf numFmtId="1" fontId="38" fillId="0" borderId="9" xfId="1" applyNumberFormat="1" applyFont="1" applyBorder="1" applyAlignment="1">
      <alignment horizontal="center" vertical="center"/>
    </xf>
    <xf numFmtId="0" fontId="22" fillId="11" borderId="23" xfId="1" applyFont="1" applyFill="1" applyBorder="1" applyAlignment="1">
      <alignment horizontal="center" vertical="center"/>
    </xf>
    <xf numFmtId="0" fontId="26" fillId="12" borderId="23" xfId="1" applyFont="1" applyFill="1" applyBorder="1" applyAlignment="1">
      <alignment horizontal="center" vertical="center"/>
    </xf>
    <xf numFmtId="169" fontId="22" fillId="11" borderId="25" xfId="1" applyNumberFormat="1" applyFont="1" applyFill="1" applyBorder="1" applyAlignment="1">
      <alignment horizontal="center" vertical="center"/>
    </xf>
    <xf numFmtId="169" fontId="26" fillId="12" borderId="42" xfId="1" applyNumberFormat="1" applyFont="1" applyFill="1" applyBorder="1" applyAlignment="1">
      <alignment horizontal="center" vertical="center"/>
    </xf>
    <xf numFmtId="169" fontId="22" fillId="11" borderId="42" xfId="1" applyNumberFormat="1" applyFont="1" applyFill="1" applyBorder="1" applyAlignment="1">
      <alignment horizontal="center" vertical="center"/>
    </xf>
    <xf numFmtId="0" fontId="40" fillId="12" borderId="7" xfId="1" applyFont="1" applyFill="1" applyBorder="1" applyAlignment="1">
      <alignment horizontal="center" vertical="center"/>
    </xf>
    <xf numFmtId="1" fontId="40" fillId="12" borderId="40" xfId="1" applyNumberFormat="1" applyFont="1" applyFill="1" applyBorder="1" applyAlignment="1">
      <alignment horizontal="center" vertical="center" wrapText="1"/>
    </xf>
    <xf numFmtId="1" fontId="40" fillId="12" borderId="7" xfId="1" applyNumberFormat="1" applyFont="1" applyFill="1" applyBorder="1" applyAlignment="1">
      <alignment horizontal="center" vertical="center"/>
    </xf>
    <xf numFmtId="1" fontId="40" fillId="12" borderId="1" xfId="1" applyNumberFormat="1" applyFont="1" applyFill="1" applyBorder="1" applyAlignment="1">
      <alignment horizontal="center" vertical="center"/>
    </xf>
    <xf numFmtId="1" fontId="40" fillId="12" borderId="1" xfId="1" applyNumberFormat="1" applyFont="1" applyFill="1" applyBorder="1" applyAlignment="1">
      <alignment horizontal="center" vertical="center" wrapText="1"/>
    </xf>
    <xf numFmtId="0" fontId="40" fillId="12" borderId="1" xfId="1" applyFont="1" applyFill="1" applyBorder="1" applyAlignment="1">
      <alignment horizontal="center" vertical="center"/>
    </xf>
    <xf numFmtId="1" fontId="32" fillId="12" borderId="1" xfId="1" applyNumberFormat="1" applyFont="1" applyFill="1" applyBorder="1" applyAlignment="1">
      <alignment horizontal="center" vertical="center"/>
    </xf>
    <xf numFmtId="1" fontId="31" fillId="12" borderId="1" xfId="1" applyNumberFormat="1" applyFont="1" applyFill="1" applyBorder="1" applyAlignment="1">
      <alignment horizontal="center" vertical="center" wrapText="1"/>
    </xf>
    <xf numFmtId="0" fontId="31" fillId="12" borderId="1" xfId="1" applyFont="1" applyFill="1" applyBorder="1" applyAlignment="1">
      <alignment horizontal="center" vertical="center"/>
    </xf>
    <xf numFmtId="1" fontId="31" fillId="12" borderId="1" xfId="1" applyNumberFormat="1" applyFont="1" applyFill="1" applyBorder="1" applyAlignment="1">
      <alignment horizontal="center" vertical="center"/>
    </xf>
    <xf numFmtId="1" fontId="39" fillId="12" borderId="1" xfId="1" applyNumberFormat="1" applyFont="1" applyFill="1" applyBorder="1" applyAlignment="1">
      <alignment horizontal="center" vertical="center" wrapText="1"/>
    </xf>
    <xf numFmtId="1" fontId="43" fillId="12" borderId="1" xfId="1" applyNumberFormat="1" applyFont="1" applyFill="1" applyBorder="1" applyAlignment="1">
      <alignment horizontal="center" vertical="center"/>
    </xf>
    <xf numFmtId="1" fontId="38" fillId="0" borderId="1" xfId="1" applyNumberFormat="1" applyFont="1" applyBorder="1" applyAlignment="1">
      <alignment horizontal="center" vertical="center"/>
    </xf>
    <xf numFmtId="1" fontId="46" fillId="0" borderId="43" xfId="1" applyNumberFormat="1" applyFont="1" applyBorder="1" applyAlignment="1">
      <alignment horizontal="center" vertical="center" wrapText="1"/>
    </xf>
    <xf numFmtId="1" fontId="40" fillId="8" borderId="7" xfId="1" applyNumberFormat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1" fontId="38" fillId="0" borderId="7" xfId="1" applyNumberFormat="1" applyFont="1" applyBorder="1" applyAlignment="1">
      <alignment horizontal="center" vertical="center"/>
    </xf>
    <xf numFmtId="1" fontId="31" fillId="8" borderId="1" xfId="1" applyNumberFormat="1" applyFont="1" applyFill="1" applyBorder="1" applyAlignment="1">
      <alignment horizontal="center" vertical="center"/>
    </xf>
    <xf numFmtId="0" fontId="34" fillId="10" borderId="0" xfId="1" applyFont="1" applyFill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CC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FFFFCC"/>
      <color rgb="FF0000CC"/>
      <color rgb="FFF7E2FE"/>
      <color rgb="FFFCF8FE"/>
      <color rgb="FFFFFFFF"/>
      <color rgb="FFFBF4FE"/>
      <color rgb="FFF2F8EE"/>
      <color rgb="FFFDF7FF"/>
      <color rgb="FFFA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840809</xdr:colOff>
      <xdr:row>0</xdr:row>
      <xdr:rowOff>166301</xdr:rowOff>
    </xdr:from>
    <xdr:to>
      <xdr:col>71</xdr:col>
      <xdr:colOff>2024063</xdr:colOff>
      <xdr:row>0</xdr:row>
      <xdr:rowOff>561996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175248-8BFD-46DA-BCCE-07F369C8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27715" y="166301"/>
          <a:ext cx="1183254" cy="395695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 editAs="oneCell">
    <xdr:from>
      <xdr:col>69</xdr:col>
      <xdr:colOff>401979</xdr:colOff>
      <xdr:row>0</xdr:row>
      <xdr:rowOff>176203</xdr:rowOff>
    </xdr:from>
    <xdr:to>
      <xdr:col>70</xdr:col>
      <xdr:colOff>476250</xdr:colOff>
      <xdr:row>0</xdr:row>
      <xdr:rowOff>571211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FD34B2-EA44-46D8-B0ED-A329CAFB2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05292" y="176203"/>
          <a:ext cx="1229177" cy="395008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 editAs="oneCell">
    <xdr:from>
      <xdr:col>31</xdr:col>
      <xdr:colOff>500063</xdr:colOff>
      <xdr:row>0</xdr:row>
      <xdr:rowOff>131282</xdr:rowOff>
    </xdr:from>
    <xdr:to>
      <xdr:col>32</xdr:col>
      <xdr:colOff>599962</xdr:colOff>
      <xdr:row>0</xdr:row>
      <xdr:rowOff>548367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54BE0-9450-49A5-A2FB-45B45D1F5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0907" y="131282"/>
          <a:ext cx="738187" cy="41708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5400000" algn="t" rotWithShape="0">
            <a:srgbClr val="7030A0">
              <a:alpha val="40000"/>
            </a:srgbClr>
          </a:outerShdw>
        </a:effectLst>
      </xdr:spPr>
    </xdr:pic>
    <xdr:clientData/>
  </xdr:twoCellAnchor>
  <xdr:twoCellAnchor editAs="oneCell">
    <xdr:from>
      <xdr:col>40</xdr:col>
      <xdr:colOff>273845</xdr:colOff>
      <xdr:row>0</xdr:row>
      <xdr:rowOff>115573</xdr:rowOff>
    </xdr:from>
    <xdr:to>
      <xdr:col>41</xdr:col>
      <xdr:colOff>321471</xdr:colOff>
      <xdr:row>0</xdr:row>
      <xdr:rowOff>539699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EB13DB-98E1-4AE4-BF13-C097D74E6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71033" y="115573"/>
          <a:ext cx="678656" cy="42412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chemeClr val="accent4">
              <a:lumMod val="75000"/>
              <a:alpha val="65000"/>
            </a:schemeClr>
          </a:outerShdw>
        </a:effectLst>
      </xdr:spPr>
    </xdr:pic>
    <xdr:clientData/>
  </xdr:twoCellAnchor>
  <xdr:twoCellAnchor editAs="oneCell">
    <xdr:from>
      <xdr:col>46</xdr:col>
      <xdr:colOff>535782</xdr:colOff>
      <xdr:row>0</xdr:row>
      <xdr:rowOff>194937</xdr:rowOff>
    </xdr:from>
    <xdr:to>
      <xdr:col>47</xdr:col>
      <xdr:colOff>559596</xdr:colOff>
      <xdr:row>0</xdr:row>
      <xdr:rowOff>512461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DBE675-D8BE-4D56-AD9B-C097C14C3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3907" y="194937"/>
          <a:ext cx="654844" cy="3175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chemeClr val="accent1">
              <a:lumMod val="75000"/>
              <a:alpha val="65000"/>
            </a:scheme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C99FF"/>
  </sheetPr>
  <dimension ref="A1:HN1048288"/>
  <sheetViews>
    <sheetView showGridLines="0" tabSelected="1" zoomScale="70" zoomScaleNormal="70" zoomScaleSheetLayoutView="80" workbookViewId="0">
      <pane xSplit="19" ySplit="3" topLeftCell="AJ4" activePane="bottomRight" state="frozen"/>
      <selection pane="topRight" activeCell="T1" sqref="T1"/>
      <selection pane="bottomLeft" activeCell="A4" sqref="A4"/>
      <selection pane="bottomRight" activeCell="A6" sqref="A6:XFD6"/>
    </sheetView>
  </sheetViews>
  <sheetFormatPr defaultColWidth="6.6640625" defaultRowHeight="21.6" outlineLevelCol="1" x14ac:dyDescent="0.3"/>
  <cols>
    <col min="1" max="1" width="5.5546875" style="10" customWidth="1"/>
    <col min="2" max="2" width="16.88671875" style="10" customWidth="1"/>
    <col min="3" max="3" width="42.5546875" style="12" customWidth="1"/>
    <col min="4" max="4" width="24.5546875" style="10" customWidth="1"/>
    <col min="5" max="5" width="12.6640625" style="10" customWidth="1"/>
    <col min="6" max="6" width="9.88671875" style="10" hidden="1" customWidth="1" outlineLevel="1"/>
    <col min="7" max="17" width="10.5546875" style="10" hidden="1" customWidth="1" outlineLevel="1"/>
    <col min="18" max="19" width="9.88671875" style="10" hidden="1" customWidth="1" outlineLevel="1"/>
    <col min="20" max="21" width="9.88671875" style="10" customWidth="1" outlineLevel="1"/>
    <col min="22" max="23" width="9.88671875" style="10" customWidth="1" outlineLevel="1" collapsed="1"/>
    <col min="24" max="24" width="9.88671875" style="10" customWidth="1" outlineLevel="1"/>
    <col min="25" max="25" width="8.88671875" style="10" customWidth="1" outlineLevel="1"/>
    <col min="26" max="26" width="9.44140625" style="20" customWidth="1" outlineLevel="1"/>
    <col min="27" max="27" width="9.44140625" style="10" customWidth="1" outlineLevel="1"/>
    <col min="28" max="28" width="8.88671875" style="10" customWidth="1" outlineLevel="1"/>
    <col min="29" max="34" width="9.44140625" style="10" customWidth="1" outlineLevel="1"/>
    <col min="35" max="36" width="9.109375" style="10" customWidth="1" outlineLevel="1"/>
    <col min="37" max="37" width="4.33203125" style="10" customWidth="1" outlineLevel="1"/>
    <col min="38" max="42" width="9.44140625" style="10" customWidth="1" outlineLevel="1"/>
    <col min="43" max="43" width="8" style="10" customWidth="1" outlineLevel="1"/>
    <col min="44" max="57" width="9.44140625" style="10" customWidth="1" outlineLevel="1"/>
    <col min="58" max="67" width="8.44140625" style="10" customWidth="1" outlineLevel="1"/>
    <col min="68" max="68" width="8.6640625" style="10" customWidth="1" outlineLevel="1"/>
    <col min="69" max="69" width="8.77734375" style="10" customWidth="1" outlineLevel="1"/>
    <col min="70" max="70" width="17.33203125" style="10" customWidth="1"/>
    <col min="71" max="71" width="13.88671875" style="21" customWidth="1" collapsed="1"/>
    <col min="72" max="72" width="45.33203125" style="28" customWidth="1"/>
    <col min="73" max="73" width="9.33203125" style="10" customWidth="1"/>
    <col min="74" max="16384" width="6.6640625" style="10"/>
  </cols>
  <sheetData>
    <row r="1" spans="1:222" ht="53.25" customHeight="1" x14ac:dyDescent="0.3">
      <c r="A1" s="183" t="s">
        <v>121</v>
      </c>
      <c r="B1" s="183"/>
      <c r="C1" s="183"/>
      <c r="D1" s="183"/>
      <c r="E1" s="183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8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9"/>
      <c r="BT1" s="90"/>
    </row>
    <row r="2" spans="1:222" s="11" customFormat="1" ht="23.25" customHeight="1" x14ac:dyDescent="0.3">
      <c r="A2" s="94" t="s">
        <v>61</v>
      </c>
      <c r="B2" s="95" t="s">
        <v>0</v>
      </c>
      <c r="C2" s="96" t="s">
        <v>62</v>
      </c>
      <c r="D2" s="95" t="s">
        <v>1</v>
      </c>
      <c r="E2" s="95" t="s">
        <v>86</v>
      </c>
      <c r="F2" s="69" t="str">
        <f t="shared" ref="F2:AJ2" si="0">TEXT(F3,"DDD")</f>
        <v>Fri</v>
      </c>
      <c r="G2" s="69" t="str">
        <f t="shared" si="0"/>
        <v>Sat</v>
      </c>
      <c r="H2" s="69" t="str">
        <f t="shared" si="0"/>
        <v>Sun</v>
      </c>
      <c r="I2" s="69" t="str">
        <f t="shared" si="0"/>
        <v>Mon</v>
      </c>
      <c r="J2" s="69" t="str">
        <f t="shared" si="0"/>
        <v>Tue</v>
      </c>
      <c r="K2" s="69" t="str">
        <f t="shared" si="0"/>
        <v>Wed</v>
      </c>
      <c r="L2" s="69" t="str">
        <f t="shared" si="0"/>
        <v>Thu</v>
      </c>
      <c r="M2" s="69" t="str">
        <f t="shared" si="0"/>
        <v>Fri</v>
      </c>
      <c r="N2" s="69" t="str">
        <f t="shared" si="0"/>
        <v>Sat</v>
      </c>
      <c r="O2" s="69" t="str">
        <f t="shared" si="0"/>
        <v>Sun</v>
      </c>
      <c r="P2" s="69" t="str">
        <f t="shared" si="0"/>
        <v>Mon</v>
      </c>
      <c r="Q2" s="69" t="str">
        <f t="shared" si="0"/>
        <v>Tue</v>
      </c>
      <c r="R2" s="69" t="str">
        <f t="shared" si="0"/>
        <v>Wed</v>
      </c>
      <c r="S2" s="69" t="str">
        <f t="shared" si="0"/>
        <v>Thu</v>
      </c>
      <c r="T2" s="85" t="str">
        <f t="shared" si="0"/>
        <v>Fri</v>
      </c>
      <c r="U2" s="69" t="str">
        <f t="shared" si="0"/>
        <v>Sat</v>
      </c>
      <c r="V2" s="69" t="str">
        <f t="shared" si="0"/>
        <v>Sun</v>
      </c>
      <c r="W2" s="69" t="str">
        <f t="shared" si="0"/>
        <v>Mon</v>
      </c>
      <c r="X2" s="69" t="str">
        <f t="shared" si="0"/>
        <v>Tue</v>
      </c>
      <c r="Y2" s="69" t="str">
        <f t="shared" si="0"/>
        <v>Wed</v>
      </c>
      <c r="Z2" s="69" t="str">
        <f t="shared" si="0"/>
        <v>Thu</v>
      </c>
      <c r="AA2" s="85" t="str">
        <f t="shared" si="0"/>
        <v>Fri</v>
      </c>
      <c r="AB2" s="69" t="str">
        <f t="shared" si="0"/>
        <v>Sat</v>
      </c>
      <c r="AC2" s="69" t="str">
        <f t="shared" si="0"/>
        <v>Sun</v>
      </c>
      <c r="AD2" s="39" t="str">
        <f t="shared" si="0"/>
        <v>Mon</v>
      </c>
      <c r="AE2" s="160" t="str">
        <f t="shared" si="0"/>
        <v>Tue</v>
      </c>
      <c r="AF2" s="160" t="str">
        <f t="shared" si="0"/>
        <v>Wed</v>
      </c>
      <c r="AG2" s="160" t="str">
        <f t="shared" si="0"/>
        <v>Thu</v>
      </c>
      <c r="AH2" s="161" t="str">
        <f t="shared" si="0"/>
        <v>Fri</v>
      </c>
      <c r="AI2" s="160" t="str">
        <f t="shared" si="0"/>
        <v>Sat</v>
      </c>
      <c r="AJ2" s="39" t="str">
        <f t="shared" si="0"/>
        <v>Sun</v>
      </c>
      <c r="AK2" s="43"/>
      <c r="AL2" s="39" t="str">
        <f t="shared" ref="AL2:BP2" si="1">TEXT(AL3,"DDD")</f>
        <v>Mon</v>
      </c>
      <c r="AM2" s="39" t="str">
        <f t="shared" si="1"/>
        <v>Tue</v>
      </c>
      <c r="AN2" s="39" t="str">
        <f t="shared" si="1"/>
        <v>Wed</v>
      </c>
      <c r="AO2" s="39" t="str">
        <f t="shared" si="1"/>
        <v>Thu</v>
      </c>
      <c r="AP2" s="85" t="str">
        <f t="shared" si="1"/>
        <v>Fri</v>
      </c>
      <c r="AQ2" s="39" t="str">
        <f t="shared" si="1"/>
        <v>Sat</v>
      </c>
      <c r="AR2" s="39" t="str">
        <f t="shared" si="1"/>
        <v>Sun</v>
      </c>
      <c r="AS2" s="39" t="str">
        <f t="shared" si="1"/>
        <v>Mon</v>
      </c>
      <c r="AT2" s="39" t="str">
        <f t="shared" si="1"/>
        <v>Tue</v>
      </c>
      <c r="AU2" s="39" t="str">
        <f t="shared" si="1"/>
        <v>Wed</v>
      </c>
      <c r="AV2" s="39" t="str">
        <f t="shared" si="1"/>
        <v>Thu</v>
      </c>
      <c r="AW2" s="85" t="str">
        <f t="shared" si="1"/>
        <v>Fri</v>
      </c>
      <c r="AX2" s="39" t="str">
        <f t="shared" si="1"/>
        <v>Sat</v>
      </c>
      <c r="AY2" s="39" t="str">
        <f t="shared" si="1"/>
        <v>Sun</v>
      </c>
      <c r="AZ2" s="39" t="str">
        <f t="shared" si="1"/>
        <v>Mon</v>
      </c>
      <c r="BA2" s="39" t="str">
        <f t="shared" si="1"/>
        <v>Tue</v>
      </c>
      <c r="BB2" s="39" t="str">
        <f t="shared" si="1"/>
        <v>Wed</v>
      </c>
      <c r="BC2" s="39" t="str">
        <f t="shared" si="1"/>
        <v>Thu</v>
      </c>
      <c r="BD2" s="85" t="str">
        <f t="shared" si="1"/>
        <v>Fri</v>
      </c>
      <c r="BE2" s="39" t="str">
        <f t="shared" si="1"/>
        <v>Sat</v>
      </c>
      <c r="BF2" s="40" t="str">
        <f t="shared" si="1"/>
        <v>Sun</v>
      </c>
      <c r="BG2" s="40" t="str">
        <f t="shared" si="1"/>
        <v>Mon</v>
      </c>
      <c r="BH2" s="40" t="str">
        <f t="shared" si="1"/>
        <v>Tue</v>
      </c>
      <c r="BI2" s="40" t="str">
        <f t="shared" si="1"/>
        <v>Wed</v>
      </c>
      <c r="BJ2" s="40" t="str">
        <f t="shared" si="1"/>
        <v>Thu</v>
      </c>
      <c r="BK2" s="40" t="str">
        <f t="shared" si="1"/>
        <v>Fri</v>
      </c>
      <c r="BL2" s="40" t="str">
        <f t="shared" si="1"/>
        <v>Sat</v>
      </c>
      <c r="BM2" s="40" t="str">
        <f t="shared" si="1"/>
        <v>Sun</v>
      </c>
      <c r="BN2" s="40" t="str">
        <f t="shared" si="1"/>
        <v>Mon</v>
      </c>
      <c r="BO2" s="40" t="str">
        <f t="shared" si="1"/>
        <v>Tue</v>
      </c>
      <c r="BP2" s="40" t="str">
        <f t="shared" si="1"/>
        <v/>
      </c>
      <c r="BQ2" s="54"/>
      <c r="BR2" s="82" t="s">
        <v>84</v>
      </c>
      <c r="BS2" s="57" t="s">
        <v>84</v>
      </c>
      <c r="BT2" s="84" t="s">
        <v>2</v>
      </c>
    </row>
    <row r="3" spans="1:222" ht="23.25" customHeight="1" x14ac:dyDescent="0.3">
      <c r="A3" s="97"/>
      <c r="B3" s="98"/>
      <c r="C3" s="99"/>
      <c r="D3" s="98"/>
      <c r="E3" s="100"/>
      <c r="F3" s="70">
        <f>'MONTH SETTING'!G3</f>
        <v>46143</v>
      </c>
      <c r="G3" s="70">
        <f>IF(F3&lt;'MONTH SETTING'!$G$4,F3+1,"")</f>
        <v>46144</v>
      </c>
      <c r="H3" s="70">
        <f>IF(G3&lt;'MONTH SETTING'!$G$4,G3+1,"")</f>
        <v>46145</v>
      </c>
      <c r="I3" s="70">
        <f>IF(H3&lt;'MONTH SETTING'!$G$4,H3+1,"")</f>
        <v>46146</v>
      </c>
      <c r="J3" s="70">
        <f>IF(I3&lt;'MONTH SETTING'!$G$4,I3+1,"")</f>
        <v>46147</v>
      </c>
      <c r="K3" s="70">
        <f>IF(J3&lt;'MONTH SETTING'!$G$4,J3+1,"")</f>
        <v>46148</v>
      </c>
      <c r="L3" s="70">
        <f>IF(K3&lt;'MONTH SETTING'!$G$4,K3+1,"")</f>
        <v>46149</v>
      </c>
      <c r="M3" s="70">
        <f>IF(L3&lt;'MONTH SETTING'!$G$4,L3+1,"")</f>
        <v>46150</v>
      </c>
      <c r="N3" s="70">
        <f>IF(M3&lt;'MONTH SETTING'!$G$4,M3+1,"")</f>
        <v>46151</v>
      </c>
      <c r="O3" s="70">
        <f>IF(N3&lt;'MONTH SETTING'!$G$4,N3+1,"")</f>
        <v>46152</v>
      </c>
      <c r="P3" s="70">
        <f>IF(O3&lt;'MONTH SETTING'!$G$4,O3+1,"")</f>
        <v>46153</v>
      </c>
      <c r="Q3" s="70">
        <f>IF(P3&lt;'MONTH SETTING'!$G$4,P3+1,"")</f>
        <v>46154</v>
      </c>
      <c r="R3" s="70">
        <f>IF(Q3&lt;'MONTH SETTING'!$G$4,Q3+1,"")</f>
        <v>46155</v>
      </c>
      <c r="S3" s="70">
        <f>IF(R3&lt;'MONTH SETTING'!$G$4,R3+1,"")</f>
        <v>46156</v>
      </c>
      <c r="T3" s="86">
        <f>IF(S3&lt;'MONTH SETTING'!$G$4,S3+1,"")</f>
        <v>46157</v>
      </c>
      <c r="U3" s="70">
        <f>IF(T3&lt;'MONTH SETTING'!$G$4,T3+1,"")</f>
        <v>46158</v>
      </c>
      <c r="V3" s="70">
        <f>IF(U3&lt;'MONTH SETTING'!$G$4,U3+1,"")</f>
        <v>46159</v>
      </c>
      <c r="W3" s="70">
        <f>IF(V3&lt;'MONTH SETTING'!$G$4,V3+1,"")</f>
        <v>46160</v>
      </c>
      <c r="X3" s="70">
        <f>IF(W3&lt;'MONTH SETTING'!$G$4,W3+1,"")</f>
        <v>46161</v>
      </c>
      <c r="Y3" s="70">
        <f>IF(X3&lt;'MONTH SETTING'!$G$4,X3+1,"")</f>
        <v>46162</v>
      </c>
      <c r="Z3" s="70">
        <f>IF(Y3&lt;'MONTH SETTING'!$G$4,Y3+1,"")</f>
        <v>46163</v>
      </c>
      <c r="AA3" s="86">
        <f>IF(Z3&lt;'MONTH SETTING'!$G$4,Z3+1,"")</f>
        <v>46164</v>
      </c>
      <c r="AB3" s="70">
        <f>IF(AA3&lt;'MONTH SETTING'!$G$4,AA3+1,"")</f>
        <v>46165</v>
      </c>
      <c r="AC3" s="70">
        <f>IF(AB3&lt;'MONTH SETTING'!$G$4,AB3+1,"")</f>
        <v>46166</v>
      </c>
      <c r="AD3" s="41">
        <f>IF(AC3&lt;'MONTH SETTING'!$G$4,AC3+1,"")</f>
        <v>46167</v>
      </c>
      <c r="AE3" s="162">
        <f>IF(AD3&lt;'MONTH SETTING'!$G$4,AD3+1,"")</f>
        <v>46168</v>
      </c>
      <c r="AF3" s="162">
        <f>IF(AE3&lt;'MONTH SETTING'!$G$4,AE3+1,"")</f>
        <v>46169</v>
      </c>
      <c r="AG3" s="162">
        <f>IF(AF3&lt;'MONTH SETTING'!$G$4,AF3+1,"")</f>
        <v>46170</v>
      </c>
      <c r="AH3" s="163">
        <f>IF(AG3&lt;'MONTH SETTING'!$G$4,AG3+1,"")</f>
        <v>46171</v>
      </c>
      <c r="AI3" s="164">
        <f>IF(AH3&lt;'MONTH SETTING'!$G$4,AH3+1,"")</f>
        <v>46172</v>
      </c>
      <c r="AJ3" s="41">
        <f>IF(AI3&lt;'MONTH SETTING'!$G$4,AI3+1,"")</f>
        <v>46173</v>
      </c>
      <c r="AK3" s="22"/>
      <c r="AL3" s="41">
        <f>'MONTH SETTING'!$G$7</f>
        <v>46174</v>
      </c>
      <c r="AM3" s="41">
        <f>IF(AL3&lt;'MONTH SETTING'!$G$8,AL3+1,"")</f>
        <v>46175</v>
      </c>
      <c r="AN3" s="41">
        <f>IF(AM3&lt;'MONTH SETTING'!$G$8,AM3+1,"")</f>
        <v>46176</v>
      </c>
      <c r="AO3" s="41">
        <f>IF(AN3&lt;'MONTH SETTING'!$G$8,AN3+1,"")</f>
        <v>46177</v>
      </c>
      <c r="AP3" s="86">
        <f>IF(AO3&lt;'MONTH SETTING'!$G$8,AO3+1,"")</f>
        <v>46178</v>
      </c>
      <c r="AQ3" s="41">
        <f>IF(AP3&lt;'MONTH SETTING'!$G$8,AP3+1,"")</f>
        <v>46179</v>
      </c>
      <c r="AR3" s="41">
        <f>IF(AQ3&lt;'MONTH SETTING'!$G$8,AQ3+1,"")</f>
        <v>46180</v>
      </c>
      <c r="AS3" s="41">
        <f>IF(AR3&lt;'MONTH SETTING'!$G$8,AR3+1,"")</f>
        <v>46181</v>
      </c>
      <c r="AT3" s="41">
        <f>IF(AS3&lt;'MONTH SETTING'!$G$8,AS3+1,"")</f>
        <v>46182</v>
      </c>
      <c r="AU3" s="41">
        <f>IF(AT3&lt;'MONTH SETTING'!$G$8,AT3+1,"")</f>
        <v>46183</v>
      </c>
      <c r="AV3" s="41">
        <f>IF(AU3&lt;'MONTH SETTING'!$G$8,AU3+1,"")</f>
        <v>46184</v>
      </c>
      <c r="AW3" s="86">
        <f>IF(AV3&lt;'MONTH SETTING'!$G$8,AV3+1,"")</f>
        <v>46185</v>
      </c>
      <c r="AX3" s="41">
        <f>IF(AW3&lt;'MONTH SETTING'!$G$8,AW3+1,"")</f>
        <v>46186</v>
      </c>
      <c r="AY3" s="41">
        <f>IF(AX3&lt;'MONTH SETTING'!$G$8,AX3+1,"")</f>
        <v>46187</v>
      </c>
      <c r="AZ3" s="41">
        <f>IF(AY3&lt;'MONTH SETTING'!$G$8,AY3+1,"")</f>
        <v>46188</v>
      </c>
      <c r="BA3" s="41">
        <f>IF(AZ3&lt;'MONTH SETTING'!$G$8,AZ3+1,"")</f>
        <v>46189</v>
      </c>
      <c r="BB3" s="41">
        <f>IF(BA3&lt;'MONTH SETTING'!$G$8,BA3+1,"")</f>
        <v>46190</v>
      </c>
      <c r="BC3" s="41">
        <f>IF(BB3&lt;'MONTH SETTING'!$G$8,BB3+1,"")</f>
        <v>46191</v>
      </c>
      <c r="BD3" s="86">
        <f>IF(BC3&lt;'MONTH SETTING'!$G$8,BC3+1,"")</f>
        <v>46192</v>
      </c>
      <c r="BE3" s="41">
        <f>IF(BD3&lt;'MONTH SETTING'!$G$8,BD3+1,"")</f>
        <v>46193</v>
      </c>
      <c r="BF3" s="42">
        <f>IF(BE3&lt;'MONTH SETTING'!$G$8,BE3+1,"")</f>
        <v>46194</v>
      </c>
      <c r="BG3" s="42">
        <f>IF(BF3&lt;'MONTH SETTING'!$G$8,BF3+1,"")</f>
        <v>46195</v>
      </c>
      <c r="BH3" s="42">
        <f>IF(BG3&lt;'MONTH SETTING'!$G$8,BG3+1,"")</f>
        <v>46196</v>
      </c>
      <c r="BI3" s="42">
        <f>IF(BH3&lt;'MONTH SETTING'!$G$8,BH3+1,"")</f>
        <v>46197</v>
      </c>
      <c r="BJ3" s="42">
        <f>IF(BI3&lt;'MONTH SETTING'!$G$8,BI3+1,"")</f>
        <v>46198</v>
      </c>
      <c r="BK3" s="42">
        <f>IF(BJ3&lt;'MONTH SETTING'!$G$8,BJ3+1,"")</f>
        <v>46199</v>
      </c>
      <c r="BL3" s="42">
        <f>IF(BK3&lt;'MONTH SETTING'!$G$8,BK3+1,"")</f>
        <v>46200</v>
      </c>
      <c r="BM3" s="42">
        <f>IF(BL3&lt;'MONTH SETTING'!$G$8,BL3+1,"")</f>
        <v>46201</v>
      </c>
      <c r="BN3" s="42">
        <f>IF(BM3&lt;'MONTH SETTING'!$G$8,BM3+1,"")</f>
        <v>46202</v>
      </c>
      <c r="BO3" s="42">
        <f>IF(BN3&lt;'MONTH SETTING'!$G$8,BN3+1,"")</f>
        <v>46203</v>
      </c>
      <c r="BP3" s="42" t="str">
        <f>IF(BO3&lt;'MONTH SETTING'!$G$8,BO3+1,"")</f>
        <v/>
      </c>
      <c r="BQ3" s="55"/>
      <c r="BR3" s="83" t="s">
        <v>85</v>
      </c>
      <c r="BS3" s="58" t="s">
        <v>87</v>
      </c>
      <c r="BT3" s="56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</row>
    <row r="4" spans="1:222" s="13" customFormat="1" ht="27.9" customHeight="1" x14ac:dyDescent="0.3">
      <c r="A4" s="44">
        <v>1</v>
      </c>
      <c r="B4" s="45">
        <v>2407930680</v>
      </c>
      <c r="C4" s="46" t="s">
        <v>82</v>
      </c>
      <c r="D4" s="45" t="s">
        <v>65</v>
      </c>
      <c r="E4" s="47" t="s">
        <v>88</v>
      </c>
      <c r="F4" s="33"/>
      <c r="G4" s="34"/>
      <c r="H4" s="35"/>
      <c r="I4" s="34"/>
      <c r="J4" s="34"/>
      <c r="K4" s="34"/>
      <c r="L4" s="34"/>
      <c r="M4" s="34"/>
      <c r="N4" s="34"/>
      <c r="O4" s="35"/>
      <c r="P4" s="34"/>
      <c r="Q4" s="34"/>
      <c r="R4" s="71"/>
      <c r="S4" s="72"/>
      <c r="T4" s="146"/>
      <c r="U4" s="72">
        <v>2</v>
      </c>
      <c r="V4" s="73">
        <v>2</v>
      </c>
      <c r="W4" s="78">
        <v>2</v>
      </c>
      <c r="X4" s="74">
        <v>2</v>
      </c>
      <c r="Y4" s="71">
        <v>2</v>
      </c>
      <c r="Z4" s="159" t="s">
        <v>122</v>
      </c>
      <c r="AA4" s="143"/>
      <c r="AB4" s="134">
        <v>2</v>
      </c>
      <c r="AC4" s="135">
        <v>2</v>
      </c>
      <c r="AD4" s="135">
        <v>2</v>
      </c>
      <c r="AE4" s="165"/>
      <c r="AF4" s="166"/>
      <c r="AG4" s="167">
        <v>8</v>
      </c>
      <c r="AH4" s="167">
        <v>8</v>
      </c>
      <c r="AI4" s="167">
        <v>8</v>
      </c>
      <c r="AJ4" s="133">
        <v>4</v>
      </c>
      <c r="AK4" s="137"/>
      <c r="AL4" s="133">
        <v>4</v>
      </c>
      <c r="AM4" s="136">
        <v>4</v>
      </c>
      <c r="AN4" s="139">
        <v>4</v>
      </c>
      <c r="AO4" s="133">
        <v>4</v>
      </c>
      <c r="AP4" s="138">
        <v>6</v>
      </c>
      <c r="AQ4" s="133">
        <v>2</v>
      </c>
      <c r="AR4" s="133">
        <v>2</v>
      </c>
      <c r="AS4" s="133">
        <v>2</v>
      </c>
      <c r="AT4" s="136">
        <v>2</v>
      </c>
      <c r="AU4" s="139">
        <v>2</v>
      </c>
      <c r="AV4" s="139">
        <v>2</v>
      </c>
      <c r="AW4" s="154">
        <v>6</v>
      </c>
      <c r="AX4" s="135">
        <v>2</v>
      </c>
      <c r="AY4" s="135">
        <v>2</v>
      </c>
      <c r="AZ4" s="135">
        <v>2</v>
      </c>
      <c r="BA4" s="141">
        <v>2</v>
      </c>
      <c r="BB4" s="123">
        <v>2</v>
      </c>
      <c r="BC4" s="103">
        <v>2</v>
      </c>
      <c r="BD4" s="155"/>
      <c r="BE4" s="124"/>
      <c r="BF4" s="76"/>
      <c r="BG4" s="101"/>
      <c r="BH4" s="113"/>
      <c r="BI4" s="101"/>
      <c r="BJ4" s="101"/>
      <c r="BK4" s="101"/>
      <c r="BL4" s="101"/>
      <c r="BM4" s="101"/>
      <c r="BN4" s="101"/>
      <c r="BO4" s="113"/>
      <c r="BP4" s="101"/>
      <c r="BQ4" s="114"/>
      <c r="BR4" s="115">
        <f>SUM(R4:BP4)</f>
        <v>96</v>
      </c>
      <c r="BS4" s="116">
        <f t="shared" ref="BS4:BS52" si="2">COUNTIF(F4:BP4,"A")</f>
        <v>0</v>
      </c>
      <c r="BT4" s="91" t="s">
        <v>124</v>
      </c>
      <c r="BU4" s="10"/>
      <c r="BV4" s="10"/>
      <c r="BW4" s="10"/>
      <c r="BX4" s="29"/>
      <c r="BY4" s="30"/>
      <c r="BZ4" s="31"/>
      <c r="CA4" s="21"/>
      <c r="CB4" s="21"/>
      <c r="CC4" s="21"/>
      <c r="CD4" s="21"/>
      <c r="CE4" s="21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</row>
    <row r="5" spans="1:222" s="13" customFormat="1" ht="27.9" customHeight="1" x14ac:dyDescent="0.3">
      <c r="A5" s="44">
        <v>2</v>
      </c>
      <c r="B5" s="48">
        <v>220</v>
      </c>
      <c r="C5" s="49" t="s">
        <v>83</v>
      </c>
      <c r="D5" s="48" t="s">
        <v>52</v>
      </c>
      <c r="E5" s="50" t="s">
        <v>88</v>
      </c>
      <c r="F5" s="24"/>
      <c r="G5" s="25"/>
      <c r="H5" s="26"/>
      <c r="I5" s="25"/>
      <c r="J5" s="25"/>
      <c r="K5" s="25"/>
      <c r="L5" s="25"/>
      <c r="M5" s="25"/>
      <c r="N5" s="25"/>
      <c r="O5" s="26"/>
      <c r="P5" s="25"/>
      <c r="Q5" s="25"/>
      <c r="R5" s="64"/>
      <c r="S5" s="63"/>
      <c r="T5" s="147"/>
      <c r="U5" s="63">
        <v>2</v>
      </c>
      <c r="V5" s="64">
        <v>2</v>
      </c>
      <c r="W5" s="63">
        <v>2</v>
      </c>
      <c r="X5" s="23">
        <v>2</v>
      </c>
      <c r="Y5" s="64">
        <v>2</v>
      </c>
      <c r="Z5" s="109">
        <v>2</v>
      </c>
      <c r="AA5" s="143"/>
      <c r="AB5" s="142">
        <v>2</v>
      </c>
      <c r="AC5" s="109">
        <v>2</v>
      </c>
      <c r="AD5" s="109">
        <v>2</v>
      </c>
      <c r="AE5" s="168"/>
      <c r="AF5" s="169"/>
      <c r="AG5" s="169"/>
      <c r="AH5" s="169"/>
      <c r="AI5" s="169"/>
      <c r="AJ5" s="109">
        <v>2</v>
      </c>
      <c r="AK5" s="137"/>
      <c r="AL5" s="109">
        <v>2</v>
      </c>
      <c r="AM5" s="136">
        <v>2</v>
      </c>
      <c r="AN5" s="139">
        <v>2</v>
      </c>
      <c r="AO5" s="109">
        <v>2</v>
      </c>
      <c r="AP5" s="143"/>
      <c r="AQ5" s="109">
        <v>2</v>
      </c>
      <c r="AR5" s="109">
        <v>2</v>
      </c>
      <c r="AS5" s="109">
        <v>2</v>
      </c>
      <c r="AT5" s="109">
        <v>2</v>
      </c>
      <c r="AU5" s="139">
        <v>2</v>
      </c>
      <c r="AV5" s="109">
        <v>2</v>
      </c>
      <c r="AW5" s="143"/>
      <c r="AX5" s="109">
        <v>2</v>
      </c>
      <c r="AY5" s="109">
        <v>2</v>
      </c>
      <c r="AZ5" s="109">
        <v>2</v>
      </c>
      <c r="BA5" s="109">
        <v>2</v>
      </c>
      <c r="BB5" s="123">
        <v>2</v>
      </c>
      <c r="BC5" s="80">
        <v>2</v>
      </c>
      <c r="BD5" s="106"/>
      <c r="BE5" s="124"/>
      <c r="BF5" s="76"/>
      <c r="BG5" s="76"/>
      <c r="BH5" s="117"/>
      <c r="BI5" s="76"/>
      <c r="BJ5" s="76"/>
      <c r="BK5" s="76"/>
      <c r="BL5" s="76"/>
      <c r="BM5" s="76"/>
      <c r="BN5" s="76"/>
      <c r="BO5" s="117"/>
      <c r="BP5" s="76"/>
      <c r="BQ5" s="118"/>
      <c r="BR5" s="115">
        <f t="shared" ref="BR5:BR52" si="3">SUM(R5:BP5)</f>
        <v>52</v>
      </c>
      <c r="BS5" s="116">
        <f t="shared" ref="BS5:BS11" si="4">COUNTIF(F5:BP5,"A")</f>
        <v>0</v>
      </c>
      <c r="BT5" s="92"/>
      <c r="BU5" s="10"/>
      <c r="BV5" s="10"/>
      <c r="BW5" s="10"/>
      <c r="BX5" s="29"/>
      <c r="BY5" s="30"/>
      <c r="BZ5" s="31"/>
      <c r="CA5" s="21"/>
      <c r="CB5" s="21"/>
      <c r="CC5" s="21"/>
      <c r="CD5" s="21"/>
      <c r="CE5" s="21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</row>
    <row r="6" spans="1:222" s="13" customFormat="1" ht="27.9" customHeight="1" x14ac:dyDescent="0.3">
      <c r="A6" s="44">
        <v>3</v>
      </c>
      <c r="B6" s="48">
        <v>2078939747</v>
      </c>
      <c r="C6" s="49" t="s">
        <v>72</v>
      </c>
      <c r="D6" s="48" t="s">
        <v>73</v>
      </c>
      <c r="E6" s="51" t="s">
        <v>78</v>
      </c>
      <c r="F6" s="24"/>
      <c r="G6" s="25"/>
      <c r="H6" s="26"/>
      <c r="I6" s="25"/>
      <c r="J6" s="25"/>
      <c r="K6" s="25"/>
      <c r="L6" s="25"/>
      <c r="M6" s="25"/>
      <c r="N6" s="25"/>
      <c r="O6" s="26"/>
      <c r="P6" s="25"/>
      <c r="Q6" s="25"/>
      <c r="R6" s="71"/>
      <c r="S6" s="63"/>
      <c r="T6" s="147"/>
      <c r="U6" s="63">
        <v>1</v>
      </c>
      <c r="V6" s="158" t="s">
        <v>122</v>
      </c>
      <c r="W6" s="63"/>
      <c r="X6" s="23">
        <v>1</v>
      </c>
      <c r="Y6" s="64">
        <v>1</v>
      </c>
      <c r="Z6" s="109">
        <v>1</v>
      </c>
      <c r="AA6" s="143"/>
      <c r="AB6" s="142">
        <v>1</v>
      </c>
      <c r="AC6" s="109">
        <v>1</v>
      </c>
      <c r="AD6" s="109">
        <v>1</v>
      </c>
      <c r="AE6" s="170"/>
      <c r="AF6" s="169"/>
      <c r="AG6" s="168"/>
      <c r="AH6" s="168"/>
      <c r="AI6" s="169"/>
      <c r="AJ6" s="109">
        <v>1</v>
      </c>
      <c r="AK6" s="137"/>
      <c r="AL6" s="109">
        <v>1</v>
      </c>
      <c r="AM6" s="144">
        <v>1</v>
      </c>
      <c r="AN6" s="139">
        <v>2</v>
      </c>
      <c r="AO6" s="139">
        <v>2</v>
      </c>
      <c r="AP6" s="109"/>
      <c r="AQ6" s="139">
        <v>1</v>
      </c>
      <c r="AR6" s="108" t="s">
        <v>91</v>
      </c>
      <c r="AS6" s="108" t="s">
        <v>91</v>
      </c>
      <c r="AT6" s="108" t="s">
        <v>91</v>
      </c>
      <c r="AU6" s="108" t="s">
        <v>91</v>
      </c>
      <c r="AV6" s="108" t="s">
        <v>91</v>
      </c>
      <c r="AW6" s="143"/>
      <c r="AX6" s="108" t="s">
        <v>91</v>
      </c>
      <c r="AY6" s="108" t="s">
        <v>91</v>
      </c>
      <c r="AZ6" s="80">
        <v>1</v>
      </c>
      <c r="BA6" s="80">
        <v>1</v>
      </c>
      <c r="BB6" s="80">
        <v>1</v>
      </c>
      <c r="BC6" s="80">
        <v>1</v>
      </c>
      <c r="BD6" s="106"/>
      <c r="BE6" s="124"/>
      <c r="BF6" s="76"/>
      <c r="BG6" s="76"/>
      <c r="BH6" s="117"/>
      <c r="BI6" s="76"/>
      <c r="BJ6" s="76"/>
      <c r="BK6" s="76"/>
      <c r="BL6" s="76"/>
      <c r="BM6" s="76"/>
      <c r="BN6" s="76"/>
      <c r="BO6" s="117"/>
      <c r="BP6" s="76"/>
      <c r="BQ6" s="118"/>
      <c r="BR6" s="115">
        <f t="shared" si="3"/>
        <v>19</v>
      </c>
      <c r="BS6" s="116">
        <f t="shared" si="4"/>
        <v>0</v>
      </c>
      <c r="BT6" s="178" t="s">
        <v>131</v>
      </c>
      <c r="BU6" s="10"/>
      <c r="BV6" s="10"/>
      <c r="BW6" s="10"/>
      <c r="BX6" s="29"/>
      <c r="BY6" s="30"/>
      <c r="BZ6" s="31"/>
      <c r="CA6" s="21"/>
      <c r="CB6" s="21"/>
      <c r="CC6" s="21"/>
      <c r="CD6" s="21"/>
      <c r="CE6" s="21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</row>
    <row r="7" spans="1:222" s="13" customFormat="1" ht="27.9" customHeight="1" x14ac:dyDescent="0.3">
      <c r="A7" s="44">
        <v>4</v>
      </c>
      <c r="B7" s="48">
        <v>1401</v>
      </c>
      <c r="C7" s="49" t="s">
        <v>55</v>
      </c>
      <c r="D7" s="48" t="s">
        <v>63</v>
      </c>
      <c r="E7" s="50" t="s">
        <v>88</v>
      </c>
      <c r="F7" s="24"/>
      <c r="G7" s="25"/>
      <c r="H7" s="26"/>
      <c r="I7" s="25"/>
      <c r="J7" s="25"/>
      <c r="K7" s="25"/>
      <c r="L7" s="25"/>
      <c r="M7" s="25"/>
      <c r="N7" s="25"/>
      <c r="O7" s="26"/>
      <c r="P7" s="25"/>
      <c r="Q7" s="25"/>
      <c r="R7" s="64"/>
      <c r="S7" s="63"/>
      <c r="T7" s="147"/>
      <c r="U7" s="63">
        <v>2</v>
      </c>
      <c r="V7" s="64">
        <v>4</v>
      </c>
      <c r="W7" s="63">
        <v>4</v>
      </c>
      <c r="X7" s="23">
        <v>4</v>
      </c>
      <c r="Y7" s="64">
        <v>4</v>
      </c>
      <c r="Z7" s="109">
        <v>2</v>
      </c>
      <c r="AA7" s="143"/>
      <c r="AB7" s="177" t="s">
        <v>122</v>
      </c>
      <c r="AC7" s="177" t="s">
        <v>122</v>
      </c>
      <c r="AD7" s="177" t="s">
        <v>122</v>
      </c>
      <c r="AE7" s="171"/>
      <c r="AF7" s="171"/>
      <c r="AG7" s="171"/>
      <c r="AH7" s="168"/>
      <c r="AI7" s="171"/>
      <c r="AJ7" s="108" t="s">
        <v>91</v>
      </c>
      <c r="AK7" s="137"/>
      <c r="AL7" s="108" t="s">
        <v>91</v>
      </c>
      <c r="AM7" s="108" t="s">
        <v>91</v>
      </c>
      <c r="AN7" s="108" t="s">
        <v>91</v>
      </c>
      <c r="AO7" s="108" t="s">
        <v>91</v>
      </c>
      <c r="AP7" s="143"/>
      <c r="AQ7" s="108" t="s">
        <v>91</v>
      </c>
      <c r="AR7" s="108" t="s">
        <v>91</v>
      </c>
      <c r="AS7" s="108" t="s">
        <v>91</v>
      </c>
      <c r="AT7" s="108" t="s">
        <v>91</v>
      </c>
      <c r="AU7" s="108" t="s">
        <v>91</v>
      </c>
      <c r="AV7" s="108" t="s">
        <v>91</v>
      </c>
      <c r="AW7" s="143"/>
      <c r="AX7" s="177" t="s">
        <v>122</v>
      </c>
      <c r="AY7" s="177" t="s">
        <v>122</v>
      </c>
      <c r="AZ7" s="177" t="s">
        <v>122</v>
      </c>
      <c r="BA7" s="177" t="s">
        <v>122</v>
      </c>
      <c r="BB7" s="177" t="s">
        <v>122</v>
      </c>
      <c r="BC7" s="177" t="s">
        <v>122</v>
      </c>
      <c r="BD7" s="106"/>
      <c r="BE7" s="124"/>
      <c r="BF7" s="76"/>
      <c r="BG7" s="76"/>
      <c r="BH7" s="117"/>
      <c r="BI7" s="76"/>
      <c r="BJ7" s="76"/>
      <c r="BK7" s="76"/>
      <c r="BL7" s="76"/>
      <c r="BM7" s="76"/>
      <c r="BN7" s="76"/>
      <c r="BO7" s="117"/>
      <c r="BP7" s="76"/>
      <c r="BQ7" s="118"/>
      <c r="BR7" s="115">
        <f t="shared" si="3"/>
        <v>20</v>
      </c>
      <c r="BS7" s="116">
        <f t="shared" si="4"/>
        <v>0</v>
      </c>
      <c r="BT7" s="92" t="s">
        <v>130</v>
      </c>
      <c r="BU7" s="10"/>
      <c r="BV7" s="10"/>
      <c r="BW7" s="10"/>
      <c r="BX7" s="29"/>
      <c r="BY7" s="30"/>
      <c r="BZ7" s="31"/>
      <c r="CA7" s="21"/>
      <c r="CB7" s="21"/>
      <c r="CC7" s="21"/>
      <c r="CD7" s="21"/>
      <c r="CE7" s="21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</row>
    <row r="8" spans="1:222" s="13" customFormat="1" ht="27.9" customHeight="1" x14ac:dyDescent="0.3">
      <c r="A8" s="44">
        <v>5</v>
      </c>
      <c r="B8" s="48">
        <v>2588344990</v>
      </c>
      <c r="C8" s="49" t="s">
        <v>54</v>
      </c>
      <c r="D8" s="48" t="s">
        <v>53</v>
      </c>
      <c r="E8" s="68" t="s">
        <v>78</v>
      </c>
      <c r="F8" s="24"/>
      <c r="G8" s="25"/>
      <c r="H8" s="26"/>
      <c r="I8" s="25"/>
      <c r="J8" s="25"/>
      <c r="K8" s="25"/>
      <c r="L8" s="25"/>
      <c r="M8" s="25"/>
      <c r="N8" s="25"/>
      <c r="O8" s="26"/>
      <c r="P8" s="25"/>
      <c r="Q8" s="25"/>
      <c r="R8" s="64"/>
      <c r="S8" s="63"/>
      <c r="T8" s="147"/>
      <c r="U8" s="63"/>
      <c r="V8" s="64"/>
      <c r="W8" s="63"/>
      <c r="X8" s="23"/>
      <c r="Y8" s="64"/>
      <c r="Z8" s="109"/>
      <c r="AA8" s="143"/>
      <c r="AB8" s="142"/>
      <c r="AC8" s="109"/>
      <c r="AD8" s="109"/>
      <c r="AE8" s="168"/>
      <c r="AF8" s="170"/>
      <c r="AG8" s="168"/>
      <c r="AH8" s="168"/>
      <c r="AI8" s="168"/>
      <c r="AJ8" s="109"/>
      <c r="AK8" s="137"/>
      <c r="AL8" s="109"/>
      <c r="AM8" s="109"/>
      <c r="AN8" s="139"/>
      <c r="AO8" s="109"/>
      <c r="AP8" s="143"/>
      <c r="AQ8" s="109"/>
      <c r="AR8" s="109"/>
      <c r="AS8" s="109"/>
      <c r="AT8" s="109"/>
      <c r="AU8" s="139"/>
      <c r="AV8" s="109"/>
      <c r="AW8" s="143"/>
      <c r="AX8" s="135"/>
      <c r="AY8" s="109"/>
      <c r="AZ8" s="109"/>
      <c r="BA8" s="144"/>
      <c r="BB8" s="123"/>
      <c r="BC8" s="80"/>
      <c r="BD8" s="106"/>
      <c r="BE8" s="124"/>
      <c r="BF8" s="76"/>
      <c r="BG8" s="76"/>
      <c r="BH8" s="117"/>
      <c r="BI8" s="76"/>
      <c r="BJ8" s="76"/>
      <c r="BK8" s="76"/>
      <c r="BL8" s="76"/>
      <c r="BM8" s="76"/>
      <c r="BN8" s="76"/>
      <c r="BO8" s="117"/>
      <c r="BP8" s="76"/>
      <c r="BQ8" s="118"/>
      <c r="BR8" s="115">
        <f t="shared" si="3"/>
        <v>0</v>
      </c>
      <c r="BS8" s="116">
        <f t="shared" si="4"/>
        <v>0</v>
      </c>
      <c r="BT8" s="92" t="s">
        <v>132</v>
      </c>
      <c r="BU8" s="10"/>
      <c r="BV8" s="10"/>
      <c r="BW8" s="10"/>
      <c r="BX8" s="29"/>
      <c r="BY8" s="30"/>
      <c r="BZ8" s="31"/>
      <c r="CA8" s="21"/>
      <c r="CB8" s="21"/>
      <c r="CC8" s="21"/>
      <c r="CD8" s="21"/>
      <c r="CE8" s="21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</row>
    <row r="9" spans="1:222" s="13" customFormat="1" ht="27.9" customHeight="1" x14ac:dyDescent="0.3">
      <c r="A9" s="44">
        <v>6</v>
      </c>
      <c r="B9" s="48">
        <v>2377490566</v>
      </c>
      <c r="C9" s="49" t="s">
        <v>76</v>
      </c>
      <c r="D9" s="48" t="s">
        <v>77</v>
      </c>
      <c r="E9" s="51" t="s">
        <v>78</v>
      </c>
      <c r="F9" s="24"/>
      <c r="G9" s="25"/>
      <c r="H9" s="26"/>
      <c r="I9" s="25"/>
      <c r="J9" s="25"/>
      <c r="K9" s="25"/>
      <c r="L9" s="25"/>
      <c r="M9" s="25"/>
      <c r="N9" s="25"/>
      <c r="O9" s="26"/>
      <c r="P9" s="25"/>
      <c r="Q9" s="25"/>
      <c r="R9" s="71"/>
      <c r="S9" s="63"/>
      <c r="T9" s="147"/>
      <c r="U9" s="63">
        <v>2</v>
      </c>
      <c r="V9" s="64">
        <v>1</v>
      </c>
      <c r="W9" s="63">
        <v>1</v>
      </c>
      <c r="X9" s="23">
        <v>1</v>
      </c>
      <c r="Y9" s="64">
        <v>2</v>
      </c>
      <c r="Z9" s="109">
        <v>2</v>
      </c>
      <c r="AA9" s="143"/>
      <c r="AB9" s="142">
        <v>2</v>
      </c>
      <c r="AC9" s="109">
        <v>2</v>
      </c>
      <c r="AD9" s="109">
        <v>1</v>
      </c>
      <c r="AE9" s="170"/>
      <c r="AF9" s="169"/>
      <c r="AG9" s="168"/>
      <c r="AH9" s="168"/>
      <c r="AI9" s="169"/>
      <c r="AJ9" s="125"/>
      <c r="AK9" s="137"/>
      <c r="AL9" s="109">
        <v>2</v>
      </c>
      <c r="AM9" s="144">
        <v>2</v>
      </c>
      <c r="AN9" s="139">
        <v>1</v>
      </c>
      <c r="AO9" s="109">
        <v>1</v>
      </c>
      <c r="AP9" s="143"/>
      <c r="AQ9" s="133">
        <v>1</v>
      </c>
      <c r="AR9" s="109">
        <v>2</v>
      </c>
      <c r="AS9" s="109">
        <v>2</v>
      </c>
      <c r="AT9" s="144">
        <v>2</v>
      </c>
      <c r="AU9" s="139">
        <v>2</v>
      </c>
      <c r="AV9" s="109">
        <v>2</v>
      </c>
      <c r="AW9" s="143"/>
      <c r="AX9" s="135">
        <v>2</v>
      </c>
      <c r="AY9" s="109">
        <v>2</v>
      </c>
      <c r="AZ9" s="109">
        <v>1</v>
      </c>
      <c r="BA9" s="144">
        <v>2</v>
      </c>
      <c r="BB9" s="123">
        <v>2</v>
      </c>
      <c r="BC9" s="126">
        <v>2</v>
      </c>
      <c r="BD9" s="110"/>
      <c r="BE9" s="127"/>
      <c r="BF9" s="76"/>
      <c r="BG9" s="76"/>
      <c r="BH9" s="117"/>
      <c r="BI9" s="76"/>
      <c r="BJ9" s="76"/>
      <c r="BK9" s="76"/>
      <c r="BL9" s="76"/>
      <c r="BM9" s="76"/>
      <c r="BN9" s="76"/>
      <c r="BO9" s="117"/>
      <c r="BP9" s="76"/>
      <c r="BQ9" s="118"/>
      <c r="BR9" s="115">
        <f t="shared" si="3"/>
        <v>42</v>
      </c>
      <c r="BS9" s="116">
        <f t="shared" si="4"/>
        <v>0</v>
      </c>
      <c r="BT9" s="92"/>
      <c r="BU9" s="10"/>
      <c r="BV9" s="10"/>
      <c r="BW9" s="10"/>
      <c r="BX9" s="29"/>
      <c r="BY9" s="30"/>
      <c r="BZ9" s="31"/>
      <c r="CA9" s="21"/>
      <c r="CB9" s="21"/>
      <c r="CC9" s="21"/>
      <c r="CD9" s="21"/>
      <c r="CE9" s="21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</row>
    <row r="10" spans="1:222" s="13" customFormat="1" ht="27.9" customHeight="1" x14ac:dyDescent="0.3">
      <c r="A10" s="44">
        <v>7</v>
      </c>
      <c r="B10" s="48">
        <v>778</v>
      </c>
      <c r="C10" s="49" t="s">
        <v>110</v>
      </c>
      <c r="D10" s="48" t="s">
        <v>111</v>
      </c>
      <c r="E10" s="50" t="s">
        <v>88</v>
      </c>
      <c r="F10" s="24"/>
      <c r="G10" s="25"/>
      <c r="H10" s="26"/>
      <c r="I10" s="25"/>
      <c r="J10" s="25"/>
      <c r="K10" s="25"/>
      <c r="L10" s="25"/>
      <c r="M10" s="25"/>
      <c r="N10" s="25"/>
      <c r="O10" s="26"/>
      <c r="P10" s="25"/>
      <c r="Q10" s="25"/>
      <c r="R10" s="73"/>
      <c r="S10" s="63"/>
      <c r="T10" s="147"/>
      <c r="U10" s="63">
        <v>2</v>
      </c>
      <c r="V10" s="64">
        <v>2</v>
      </c>
      <c r="W10" s="63">
        <v>2</v>
      </c>
      <c r="X10" s="23">
        <v>2</v>
      </c>
      <c r="Y10" s="64">
        <v>2</v>
      </c>
      <c r="Z10" s="109">
        <v>2</v>
      </c>
      <c r="AA10" s="143"/>
      <c r="AB10" s="142">
        <v>2</v>
      </c>
      <c r="AC10" s="109">
        <v>2</v>
      </c>
      <c r="AD10" s="109">
        <v>2</v>
      </c>
      <c r="AE10" s="170"/>
      <c r="AF10" s="169"/>
      <c r="AG10" s="168"/>
      <c r="AH10" s="168"/>
      <c r="AI10" s="169"/>
      <c r="AJ10" s="109">
        <v>2</v>
      </c>
      <c r="AK10" s="137"/>
      <c r="AL10" s="109">
        <v>2</v>
      </c>
      <c r="AM10" s="144">
        <v>2</v>
      </c>
      <c r="AN10" s="142">
        <v>2</v>
      </c>
      <c r="AO10" s="109">
        <v>2</v>
      </c>
      <c r="AP10" s="143"/>
      <c r="AQ10" s="133">
        <v>2</v>
      </c>
      <c r="AR10" s="109">
        <v>2</v>
      </c>
      <c r="AS10" s="109">
        <v>2</v>
      </c>
      <c r="AT10" s="144">
        <v>2</v>
      </c>
      <c r="AU10" s="139">
        <v>2</v>
      </c>
      <c r="AV10" s="109">
        <v>2</v>
      </c>
      <c r="AW10" s="143"/>
      <c r="AX10" s="135">
        <v>2</v>
      </c>
      <c r="AY10" s="109">
        <v>2</v>
      </c>
      <c r="AZ10" s="109">
        <v>2</v>
      </c>
      <c r="BA10" s="144">
        <v>2</v>
      </c>
      <c r="BB10" s="123">
        <v>2</v>
      </c>
      <c r="BC10" s="126">
        <v>2</v>
      </c>
      <c r="BD10" s="110"/>
      <c r="BE10" s="127"/>
      <c r="BF10" s="76"/>
      <c r="BG10" s="76"/>
      <c r="BH10" s="117"/>
      <c r="BI10" s="76"/>
      <c r="BJ10" s="76"/>
      <c r="BK10" s="76"/>
      <c r="BL10" s="76"/>
      <c r="BM10" s="76"/>
      <c r="BN10" s="76"/>
      <c r="BO10" s="117"/>
      <c r="BP10" s="76"/>
      <c r="BQ10" s="118"/>
      <c r="BR10" s="115">
        <f t="shared" si="3"/>
        <v>52</v>
      </c>
      <c r="BS10" s="116">
        <f t="shared" si="4"/>
        <v>0</v>
      </c>
      <c r="BT10" s="92"/>
      <c r="BU10" s="10"/>
      <c r="BV10" s="10"/>
      <c r="BW10" s="10"/>
      <c r="BX10" s="29"/>
      <c r="BY10" s="30"/>
      <c r="BZ10" s="31"/>
      <c r="CA10" s="21"/>
      <c r="CB10" s="21"/>
      <c r="CC10" s="21"/>
      <c r="CD10" s="21"/>
      <c r="CE10" s="21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</row>
    <row r="11" spans="1:222" s="13" customFormat="1" ht="27.75" customHeight="1" x14ac:dyDescent="0.3">
      <c r="A11" s="44">
        <v>8</v>
      </c>
      <c r="B11" s="48">
        <v>2177529712</v>
      </c>
      <c r="C11" s="157" t="s">
        <v>89</v>
      </c>
      <c r="D11" s="48" t="s">
        <v>90</v>
      </c>
      <c r="E11" s="50" t="s">
        <v>88</v>
      </c>
      <c r="F11" s="24"/>
      <c r="G11" s="25"/>
      <c r="H11" s="26"/>
      <c r="I11" s="25"/>
      <c r="J11" s="25"/>
      <c r="K11" s="25"/>
      <c r="L11" s="25"/>
      <c r="M11" s="25"/>
      <c r="N11" s="25"/>
      <c r="O11" s="26"/>
      <c r="P11" s="25"/>
      <c r="Q11" s="25"/>
      <c r="R11" s="73"/>
      <c r="S11" s="63"/>
      <c r="T11" s="147"/>
      <c r="U11" s="63">
        <v>2</v>
      </c>
      <c r="V11" s="64">
        <v>2</v>
      </c>
      <c r="W11" s="63">
        <v>2</v>
      </c>
      <c r="X11" s="23">
        <v>2</v>
      </c>
      <c r="Y11" s="64">
        <v>2</v>
      </c>
      <c r="Z11" s="23">
        <v>2</v>
      </c>
      <c r="AA11" s="143"/>
      <c r="AB11" s="142">
        <v>2</v>
      </c>
      <c r="AC11" s="109">
        <v>2</v>
      </c>
      <c r="AD11" s="109">
        <v>2</v>
      </c>
      <c r="AE11" s="170"/>
      <c r="AF11" s="169"/>
      <c r="AG11" s="168"/>
      <c r="AH11" s="168"/>
      <c r="AI11" s="169"/>
      <c r="AJ11" s="109">
        <v>2</v>
      </c>
      <c r="AK11" s="137"/>
      <c r="AL11" s="109">
        <v>2</v>
      </c>
      <c r="AM11" s="144"/>
      <c r="AN11" s="180">
        <v>2</v>
      </c>
      <c r="AO11" s="109">
        <v>2</v>
      </c>
      <c r="AP11" s="143"/>
      <c r="AQ11" s="133">
        <v>2</v>
      </c>
      <c r="AR11" s="109">
        <v>2</v>
      </c>
      <c r="AS11" s="109">
        <v>2</v>
      </c>
      <c r="AT11" s="144">
        <v>2</v>
      </c>
      <c r="AU11" s="139">
        <v>2</v>
      </c>
      <c r="AV11" s="109">
        <v>2</v>
      </c>
      <c r="AW11" s="143"/>
      <c r="AX11" s="179" t="s">
        <v>125</v>
      </c>
      <c r="AY11" s="179" t="s">
        <v>125</v>
      </c>
      <c r="AZ11" s="179" t="s">
        <v>125</v>
      </c>
      <c r="BA11" s="179" t="s">
        <v>125</v>
      </c>
      <c r="BB11" s="179" t="s">
        <v>125</v>
      </c>
      <c r="BC11" s="179" t="s">
        <v>125</v>
      </c>
      <c r="BD11" s="106"/>
      <c r="BE11" s="124"/>
      <c r="BF11" s="76"/>
      <c r="BG11" s="76"/>
      <c r="BH11" s="117"/>
      <c r="BI11" s="76"/>
      <c r="BJ11" s="76"/>
      <c r="BK11" s="76"/>
      <c r="BL11" s="76"/>
      <c r="BM11" s="76"/>
      <c r="BN11" s="76"/>
      <c r="BO11" s="117"/>
      <c r="BP11" s="76"/>
      <c r="BQ11" s="118"/>
      <c r="BR11" s="115">
        <f t="shared" si="3"/>
        <v>38</v>
      </c>
      <c r="BS11" s="116">
        <f t="shared" si="4"/>
        <v>0</v>
      </c>
      <c r="BT11" s="178" t="s">
        <v>135</v>
      </c>
      <c r="BU11" s="10"/>
      <c r="BV11" s="10"/>
      <c r="BW11" s="10"/>
      <c r="BX11" s="29"/>
      <c r="BY11" s="30"/>
      <c r="BZ11" s="31"/>
      <c r="CA11" s="21"/>
      <c r="CB11" s="21"/>
      <c r="CC11" s="21"/>
      <c r="CD11" s="21"/>
      <c r="CE11" s="21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</row>
    <row r="12" spans="1:222" s="13" customFormat="1" ht="30.75" customHeight="1" x14ac:dyDescent="0.3">
      <c r="A12" s="44">
        <v>9</v>
      </c>
      <c r="B12" s="48">
        <v>2412520922</v>
      </c>
      <c r="C12" s="49" t="s">
        <v>112</v>
      </c>
      <c r="D12" s="48" t="s">
        <v>109</v>
      </c>
      <c r="E12" s="68" t="s">
        <v>78</v>
      </c>
      <c r="F12" s="24"/>
      <c r="G12" s="25"/>
      <c r="H12" s="26"/>
      <c r="I12" s="25"/>
      <c r="J12" s="25"/>
      <c r="K12" s="25"/>
      <c r="L12" s="25"/>
      <c r="M12" s="25"/>
      <c r="N12" s="25"/>
      <c r="O12" s="26"/>
      <c r="P12" s="25"/>
      <c r="Q12" s="25"/>
      <c r="R12" s="73"/>
      <c r="S12" s="63"/>
      <c r="T12" s="147"/>
      <c r="U12" s="63">
        <v>1</v>
      </c>
      <c r="V12" s="64">
        <v>2</v>
      </c>
      <c r="W12" s="63">
        <v>2</v>
      </c>
      <c r="X12" s="23">
        <v>2</v>
      </c>
      <c r="Y12" s="64">
        <v>2</v>
      </c>
      <c r="Z12" s="23">
        <v>2</v>
      </c>
      <c r="AA12" s="143"/>
      <c r="AB12" s="142">
        <v>2</v>
      </c>
      <c r="AC12" s="109">
        <v>2</v>
      </c>
      <c r="AD12" s="109">
        <v>2</v>
      </c>
      <c r="AE12" s="170" t="s">
        <v>21</v>
      </c>
      <c r="AF12" s="169"/>
      <c r="AG12" s="168"/>
      <c r="AH12" s="168"/>
      <c r="AI12" s="169"/>
      <c r="AJ12" s="109">
        <v>2</v>
      </c>
      <c r="AK12" s="137"/>
      <c r="AL12" s="109">
        <v>2</v>
      </c>
      <c r="AM12" s="144">
        <v>2</v>
      </c>
      <c r="AN12" s="142">
        <v>2</v>
      </c>
      <c r="AO12" s="109">
        <v>2</v>
      </c>
      <c r="AP12" s="143"/>
      <c r="AQ12" s="133">
        <v>2</v>
      </c>
      <c r="AR12" s="177" t="s">
        <v>122</v>
      </c>
      <c r="AS12" s="109">
        <v>2</v>
      </c>
      <c r="AT12" s="144">
        <v>2</v>
      </c>
      <c r="AU12" s="139">
        <v>2</v>
      </c>
      <c r="AV12" s="109">
        <v>2</v>
      </c>
      <c r="AW12" s="143"/>
      <c r="AX12" s="135">
        <v>2</v>
      </c>
      <c r="AY12" s="109">
        <v>2</v>
      </c>
      <c r="AZ12" s="109">
        <v>2</v>
      </c>
      <c r="BA12" s="144">
        <v>2</v>
      </c>
      <c r="BB12" s="123">
        <v>2</v>
      </c>
      <c r="BC12" s="80">
        <v>2</v>
      </c>
      <c r="BD12" s="106"/>
      <c r="BE12" s="124"/>
      <c r="BF12" s="76"/>
      <c r="BG12" s="76"/>
      <c r="BH12" s="117"/>
      <c r="BI12" s="76"/>
      <c r="BJ12" s="76"/>
      <c r="BK12" s="76"/>
      <c r="BL12" s="76"/>
      <c r="BM12" s="76"/>
      <c r="BN12" s="76"/>
      <c r="BO12" s="117"/>
      <c r="BP12" s="76"/>
      <c r="BQ12" s="118"/>
      <c r="BR12" s="115">
        <f t="shared" si="3"/>
        <v>49</v>
      </c>
      <c r="BS12" s="116">
        <f t="shared" ref="BS12" si="5">COUNTIF(F12:BP12,"A")</f>
        <v>0</v>
      </c>
      <c r="BT12" s="92"/>
      <c r="BU12" s="10"/>
      <c r="BV12" s="10"/>
      <c r="BW12" s="10"/>
      <c r="BX12" s="29"/>
      <c r="BY12" s="30"/>
      <c r="BZ12" s="31"/>
      <c r="CA12" s="21"/>
      <c r="CB12" s="21"/>
      <c r="CC12" s="21"/>
      <c r="CD12" s="21"/>
      <c r="CE12" s="21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</row>
    <row r="13" spans="1:222" s="13" customFormat="1" ht="27.75" customHeight="1" x14ac:dyDescent="0.3">
      <c r="A13" s="44">
        <v>10</v>
      </c>
      <c r="B13" s="48">
        <v>1018</v>
      </c>
      <c r="C13" s="49" t="s">
        <v>92</v>
      </c>
      <c r="D13" s="59" t="s">
        <v>17</v>
      </c>
      <c r="E13" s="50" t="s">
        <v>88</v>
      </c>
      <c r="F13" s="24"/>
      <c r="G13" s="25"/>
      <c r="H13" s="26"/>
      <c r="I13" s="25"/>
      <c r="J13" s="25"/>
      <c r="K13" s="25"/>
      <c r="L13" s="25"/>
      <c r="M13" s="25"/>
      <c r="N13" s="25"/>
      <c r="O13" s="26"/>
      <c r="P13" s="25"/>
      <c r="Q13" s="25"/>
      <c r="R13" s="73"/>
      <c r="S13" s="63"/>
      <c r="T13" s="147"/>
      <c r="U13" s="156" t="s">
        <v>120</v>
      </c>
      <c r="V13" s="64">
        <v>2</v>
      </c>
      <c r="W13" s="63">
        <v>2</v>
      </c>
      <c r="X13" s="23">
        <v>2</v>
      </c>
      <c r="Y13" s="64">
        <v>2</v>
      </c>
      <c r="Z13" s="109">
        <v>2</v>
      </c>
      <c r="AA13" s="143"/>
      <c r="AB13" s="142">
        <v>2</v>
      </c>
      <c r="AC13" s="109">
        <v>2</v>
      </c>
      <c r="AD13" s="125" t="s">
        <v>120</v>
      </c>
      <c r="AE13" s="170"/>
      <c r="AF13" s="169"/>
      <c r="AG13" s="168"/>
      <c r="AH13" s="168"/>
      <c r="AI13" s="169"/>
      <c r="AJ13" s="125" t="s">
        <v>120</v>
      </c>
      <c r="AK13" s="137"/>
      <c r="AL13" s="109">
        <v>2</v>
      </c>
      <c r="AM13" s="144">
        <v>2</v>
      </c>
      <c r="AN13" s="139">
        <v>2</v>
      </c>
      <c r="AO13" s="125" t="s">
        <v>120</v>
      </c>
      <c r="AP13" s="150"/>
      <c r="AQ13" s="133">
        <v>2</v>
      </c>
      <c r="AR13" s="109">
        <v>2</v>
      </c>
      <c r="AS13" s="109">
        <v>2</v>
      </c>
      <c r="AT13" s="144">
        <v>2</v>
      </c>
      <c r="AU13" s="125" t="s">
        <v>120</v>
      </c>
      <c r="AV13" s="109">
        <v>2</v>
      </c>
      <c r="AW13" s="143"/>
      <c r="AX13" s="135">
        <v>2</v>
      </c>
      <c r="AY13" s="109">
        <v>2</v>
      </c>
      <c r="AZ13" s="109">
        <v>2</v>
      </c>
      <c r="BA13" s="144">
        <v>2</v>
      </c>
      <c r="BB13" s="125" t="s">
        <v>120</v>
      </c>
      <c r="BC13" s="80">
        <v>2</v>
      </c>
      <c r="BD13" s="106"/>
      <c r="BE13" s="124"/>
      <c r="BF13" s="76"/>
      <c r="BG13" s="76"/>
      <c r="BH13" s="117"/>
      <c r="BI13" s="76"/>
      <c r="BJ13" s="76"/>
      <c r="BK13" s="76"/>
      <c r="BL13" s="76"/>
      <c r="BM13" s="76"/>
      <c r="BN13" s="76"/>
      <c r="BO13" s="117"/>
      <c r="BP13" s="76"/>
      <c r="BQ13" s="118"/>
      <c r="BR13" s="115">
        <f t="shared" si="3"/>
        <v>40</v>
      </c>
      <c r="BS13" s="116">
        <f t="shared" ref="BS13" si="6">COUNTIF(F13:BP13,"A")</f>
        <v>6</v>
      </c>
      <c r="BT13" s="92"/>
      <c r="BU13" s="10"/>
      <c r="BV13" s="10"/>
      <c r="BW13" s="10"/>
      <c r="BX13" s="29"/>
      <c r="BY13" s="30"/>
      <c r="BZ13" s="31"/>
      <c r="CA13" s="21"/>
      <c r="CB13" s="21"/>
      <c r="CC13" s="21"/>
      <c r="CD13" s="21"/>
      <c r="CE13" s="21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</row>
    <row r="14" spans="1:222" s="13" customFormat="1" ht="27.9" customHeight="1" x14ac:dyDescent="0.3">
      <c r="A14" s="44">
        <v>11</v>
      </c>
      <c r="B14" s="59">
        <v>221</v>
      </c>
      <c r="C14" s="60" t="s">
        <v>47</v>
      </c>
      <c r="D14" s="59" t="s">
        <v>48</v>
      </c>
      <c r="E14" s="61" t="s">
        <v>88</v>
      </c>
      <c r="F14" s="62"/>
      <c r="G14" s="63"/>
      <c r="H14" s="64"/>
      <c r="I14" s="63"/>
      <c r="J14" s="63"/>
      <c r="K14" s="63"/>
      <c r="L14" s="63"/>
      <c r="M14" s="63"/>
      <c r="N14" s="63"/>
      <c r="O14" s="64"/>
      <c r="P14" s="63"/>
      <c r="Q14" s="63"/>
      <c r="R14" s="64"/>
      <c r="S14" s="63"/>
      <c r="T14" s="147">
        <v>8</v>
      </c>
      <c r="U14" s="63">
        <v>4</v>
      </c>
      <c r="V14" s="63">
        <v>4</v>
      </c>
      <c r="W14" s="63">
        <v>4</v>
      </c>
      <c r="X14" s="63">
        <v>4</v>
      </c>
      <c r="Y14" s="63">
        <v>4</v>
      </c>
      <c r="Z14" s="63">
        <v>4</v>
      </c>
      <c r="AA14" s="143">
        <v>8</v>
      </c>
      <c r="AB14" s="109">
        <v>4</v>
      </c>
      <c r="AC14" s="109">
        <v>4</v>
      </c>
      <c r="AD14" s="109">
        <v>4</v>
      </c>
      <c r="AE14" s="170">
        <v>8</v>
      </c>
      <c r="AF14" s="169">
        <v>8</v>
      </c>
      <c r="AG14" s="168">
        <v>8</v>
      </c>
      <c r="AH14" s="168">
        <v>8</v>
      </c>
      <c r="AI14" s="169">
        <v>8</v>
      </c>
      <c r="AJ14" s="109">
        <v>4</v>
      </c>
      <c r="AK14" s="137"/>
      <c r="AL14" s="109">
        <v>4</v>
      </c>
      <c r="AM14" s="109">
        <v>4</v>
      </c>
      <c r="AN14" s="109">
        <v>4</v>
      </c>
      <c r="AO14" s="109">
        <v>4</v>
      </c>
      <c r="AP14" s="143">
        <v>8</v>
      </c>
      <c r="AQ14" s="133">
        <v>4</v>
      </c>
      <c r="AR14" s="133">
        <v>4</v>
      </c>
      <c r="AS14" s="133">
        <v>4</v>
      </c>
      <c r="AT14" s="133">
        <v>4</v>
      </c>
      <c r="AU14" s="133">
        <v>4</v>
      </c>
      <c r="AV14" s="133">
        <v>4</v>
      </c>
      <c r="AW14" s="143">
        <v>8</v>
      </c>
      <c r="AX14" s="135">
        <v>4</v>
      </c>
      <c r="AY14" s="109">
        <v>4</v>
      </c>
      <c r="AZ14" s="109">
        <v>4</v>
      </c>
      <c r="BA14" s="144">
        <v>4</v>
      </c>
      <c r="BB14" s="123">
        <v>4</v>
      </c>
      <c r="BC14" s="80">
        <v>4</v>
      </c>
      <c r="BD14" s="106"/>
      <c r="BE14" s="124"/>
      <c r="BF14" s="76"/>
      <c r="BG14" s="76"/>
      <c r="BH14" s="117"/>
      <c r="BI14" s="76"/>
      <c r="BJ14" s="76"/>
      <c r="BK14" s="76"/>
      <c r="BL14" s="76"/>
      <c r="BM14" s="76"/>
      <c r="BN14" s="76"/>
      <c r="BO14" s="117"/>
      <c r="BP14" s="76"/>
      <c r="BQ14" s="118"/>
      <c r="BR14" s="115">
        <f t="shared" si="3"/>
        <v>176</v>
      </c>
      <c r="BS14" s="116">
        <f t="shared" si="2"/>
        <v>0</v>
      </c>
      <c r="BT14" s="92" t="s">
        <v>79</v>
      </c>
      <c r="BU14" s="10"/>
      <c r="BV14" s="10"/>
      <c r="BW14" s="10"/>
      <c r="BX14" s="29"/>
      <c r="BY14" s="30"/>
      <c r="BZ14" s="31"/>
      <c r="CA14" s="21"/>
      <c r="CB14" s="21"/>
      <c r="CC14" s="21"/>
      <c r="CD14" s="21"/>
      <c r="CE14" s="21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</row>
    <row r="15" spans="1:222" s="13" customFormat="1" ht="27.9" customHeight="1" x14ac:dyDescent="0.3">
      <c r="A15" s="44">
        <v>12</v>
      </c>
      <c r="B15" s="59" t="s">
        <v>49</v>
      </c>
      <c r="C15" s="60" t="s">
        <v>50</v>
      </c>
      <c r="D15" s="59" t="s">
        <v>68</v>
      </c>
      <c r="E15" s="61" t="s">
        <v>88</v>
      </c>
      <c r="F15" s="62"/>
      <c r="G15" s="63"/>
      <c r="H15" s="64"/>
      <c r="I15" s="63"/>
      <c r="J15" s="63"/>
      <c r="K15" s="63"/>
      <c r="L15" s="63"/>
      <c r="M15" s="63"/>
      <c r="N15" s="63"/>
      <c r="O15" s="64"/>
      <c r="P15" s="63"/>
      <c r="Q15" s="63"/>
      <c r="R15" s="71"/>
      <c r="S15" s="63"/>
      <c r="T15" s="147">
        <v>6</v>
      </c>
      <c r="U15" s="63">
        <v>3</v>
      </c>
      <c r="V15" s="63">
        <v>3</v>
      </c>
      <c r="W15" s="63">
        <v>3</v>
      </c>
      <c r="X15" s="23">
        <v>3</v>
      </c>
      <c r="Y15" s="64">
        <v>3</v>
      </c>
      <c r="Z15" s="109">
        <v>3</v>
      </c>
      <c r="AA15" s="143">
        <v>6</v>
      </c>
      <c r="AB15" s="109">
        <v>3</v>
      </c>
      <c r="AC15" s="144">
        <v>3</v>
      </c>
      <c r="AD15" s="144">
        <v>3</v>
      </c>
      <c r="AE15" s="170">
        <v>12</v>
      </c>
      <c r="AF15" s="169">
        <v>12</v>
      </c>
      <c r="AG15" s="168">
        <v>12</v>
      </c>
      <c r="AH15" s="168">
        <v>12</v>
      </c>
      <c r="AI15" s="169">
        <v>12</v>
      </c>
      <c r="AJ15" s="109">
        <v>3</v>
      </c>
      <c r="AK15" s="137"/>
      <c r="AL15" s="109">
        <v>3</v>
      </c>
      <c r="AM15" s="144">
        <v>3</v>
      </c>
      <c r="AN15" s="139">
        <v>3</v>
      </c>
      <c r="AO15" s="109">
        <v>3</v>
      </c>
      <c r="AP15" s="143">
        <v>6</v>
      </c>
      <c r="AQ15" s="133">
        <v>3</v>
      </c>
      <c r="AR15" s="109">
        <v>3</v>
      </c>
      <c r="AS15" s="109">
        <v>3</v>
      </c>
      <c r="AT15" s="144">
        <v>3</v>
      </c>
      <c r="AU15" s="139">
        <v>3</v>
      </c>
      <c r="AV15" s="109">
        <v>3</v>
      </c>
      <c r="AW15" s="143">
        <v>6</v>
      </c>
      <c r="AX15" s="135">
        <v>3</v>
      </c>
      <c r="AY15" s="109">
        <v>3</v>
      </c>
      <c r="AZ15" s="109">
        <v>3</v>
      </c>
      <c r="BA15" s="144">
        <v>3</v>
      </c>
      <c r="BB15" s="123">
        <v>3</v>
      </c>
      <c r="BC15" s="80">
        <v>3</v>
      </c>
      <c r="BD15" s="106"/>
      <c r="BE15" s="124"/>
      <c r="BF15" s="76"/>
      <c r="BG15" s="76"/>
      <c r="BH15" s="117"/>
      <c r="BI15" s="76"/>
      <c r="BJ15" s="76"/>
      <c r="BK15" s="76"/>
      <c r="BL15" s="76"/>
      <c r="BM15" s="76"/>
      <c r="BN15" s="76"/>
      <c r="BO15" s="117"/>
      <c r="BP15" s="76"/>
      <c r="BQ15" s="118"/>
      <c r="BR15" s="115">
        <f t="shared" si="3"/>
        <v>162</v>
      </c>
      <c r="BS15" s="116">
        <f t="shared" si="2"/>
        <v>0</v>
      </c>
      <c r="BT15" s="92" t="s">
        <v>64</v>
      </c>
      <c r="BU15" s="10"/>
      <c r="BV15" s="10"/>
      <c r="BW15" s="10"/>
      <c r="BX15" s="12"/>
      <c r="BY15" s="32"/>
      <c r="BZ15" s="31"/>
      <c r="CA15" s="21"/>
      <c r="CB15" s="21"/>
      <c r="CC15" s="21"/>
      <c r="CD15" s="21"/>
      <c r="CE15" s="21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</row>
    <row r="16" spans="1:222" s="13" customFormat="1" ht="27.9" customHeight="1" x14ac:dyDescent="0.3">
      <c r="A16" s="44">
        <v>13</v>
      </c>
      <c r="B16" s="48">
        <v>1</v>
      </c>
      <c r="C16" s="49" t="s">
        <v>9</v>
      </c>
      <c r="D16" s="48" t="s">
        <v>6</v>
      </c>
      <c r="E16" s="50" t="s">
        <v>88</v>
      </c>
      <c r="F16" s="24"/>
      <c r="G16" s="25"/>
      <c r="H16" s="26"/>
      <c r="I16" s="25"/>
      <c r="J16" s="25"/>
      <c r="K16" s="25"/>
      <c r="L16" s="25"/>
      <c r="M16" s="25"/>
      <c r="N16" s="25"/>
      <c r="O16" s="26"/>
      <c r="P16" s="25"/>
      <c r="Q16" s="25"/>
      <c r="R16" s="64"/>
      <c r="S16" s="63"/>
      <c r="T16" s="147"/>
      <c r="U16" s="63">
        <v>2</v>
      </c>
      <c r="V16" s="63">
        <v>2</v>
      </c>
      <c r="W16" s="63">
        <v>2</v>
      </c>
      <c r="X16" s="23">
        <v>2</v>
      </c>
      <c r="Y16" s="64">
        <v>2</v>
      </c>
      <c r="Z16" s="64">
        <v>2</v>
      </c>
      <c r="AA16" s="143"/>
      <c r="AB16" s="142">
        <v>2</v>
      </c>
      <c r="AC16" s="144">
        <v>2</v>
      </c>
      <c r="AD16" s="109">
        <v>2</v>
      </c>
      <c r="AE16" s="170"/>
      <c r="AF16" s="169"/>
      <c r="AG16" s="168"/>
      <c r="AH16" s="168"/>
      <c r="AI16" s="169"/>
      <c r="AJ16" s="109">
        <v>2</v>
      </c>
      <c r="AK16" s="137"/>
      <c r="AL16" s="109">
        <v>2</v>
      </c>
      <c r="AM16" s="144">
        <v>2</v>
      </c>
      <c r="AN16" s="139">
        <v>2</v>
      </c>
      <c r="AO16" s="109">
        <v>2</v>
      </c>
      <c r="AP16" s="143"/>
      <c r="AQ16" s="133">
        <v>2</v>
      </c>
      <c r="AR16" s="109">
        <v>2</v>
      </c>
      <c r="AS16" s="109">
        <v>2</v>
      </c>
      <c r="AT16" s="144">
        <v>2</v>
      </c>
      <c r="AU16" s="139">
        <v>2</v>
      </c>
      <c r="AV16" s="109">
        <v>2</v>
      </c>
      <c r="AW16" s="143">
        <v>6</v>
      </c>
      <c r="AX16" s="135">
        <v>2</v>
      </c>
      <c r="AY16" s="109">
        <v>2</v>
      </c>
      <c r="AZ16" s="109">
        <v>2</v>
      </c>
      <c r="BA16" s="144">
        <v>2</v>
      </c>
      <c r="BB16" s="123">
        <v>2</v>
      </c>
      <c r="BC16" s="80">
        <v>2</v>
      </c>
      <c r="BD16" s="106"/>
      <c r="BE16" s="124"/>
      <c r="BF16" s="76"/>
      <c r="BG16" s="76"/>
      <c r="BH16" s="117"/>
      <c r="BI16" s="76"/>
      <c r="BJ16" s="76"/>
      <c r="BK16" s="76"/>
      <c r="BL16" s="76"/>
      <c r="BM16" s="76"/>
      <c r="BN16" s="76"/>
      <c r="BO16" s="117"/>
      <c r="BP16" s="76"/>
      <c r="BQ16" s="118"/>
      <c r="BR16" s="115">
        <f t="shared" si="3"/>
        <v>58</v>
      </c>
      <c r="BS16" s="116">
        <f t="shared" si="2"/>
        <v>0</v>
      </c>
      <c r="BT16" s="92"/>
      <c r="BU16" s="10"/>
      <c r="BV16" s="10"/>
      <c r="BW16" s="10"/>
      <c r="BX16" s="12"/>
      <c r="BY16" s="12"/>
      <c r="BZ16" s="31"/>
      <c r="CA16" s="21"/>
      <c r="CB16" s="21"/>
      <c r="CC16" s="21"/>
      <c r="CD16" s="21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</row>
    <row r="17" spans="1:222" s="13" customFormat="1" ht="27.9" customHeight="1" x14ac:dyDescent="0.3">
      <c r="A17" s="44">
        <v>14</v>
      </c>
      <c r="B17" s="48">
        <v>4</v>
      </c>
      <c r="C17" s="49" t="s">
        <v>93</v>
      </c>
      <c r="D17" s="48" t="s">
        <v>3</v>
      </c>
      <c r="E17" s="50" t="s">
        <v>88</v>
      </c>
      <c r="F17" s="24"/>
      <c r="G17" s="25"/>
      <c r="H17" s="26"/>
      <c r="I17" s="25"/>
      <c r="J17" s="25"/>
      <c r="K17" s="25"/>
      <c r="L17" s="25"/>
      <c r="M17" s="25"/>
      <c r="N17" s="25"/>
      <c r="O17" s="26"/>
      <c r="P17" s="25"/>
      <c r="Q17" s="25"/>
      <c r="R17" s="64"/>
      <c r="S17" s="63"/>
      <c r="T17" s="147"/>
      <c r="U17" s="63">
        <v>2</v>
      </c>
      <c r="V17" s="63">
        <v>2</v>
      </c>
      <c r="W17" s="63">
        <v>2</v>
      </c>
      <c r="X17" s="23">
        <v>2</v>
      </c>
      <c r="Y17" s="64">
        <v>2</v>
      </c>
      <c r="Z17" s="64">
        <v>2</v>
      </c>
      <c r="AA17" s="143"/>
      <c r="AB17" s="142">
        <v>2</v>
      </c>
      <c r="AC17" s="144">
        <v>2</v>
      </c>
      <c r="AD17" s="109">
        <v>2</v>
      </c>
      <c r="AE17" s="170"/>
      <c r="AF17" s="169"/>
      <c r="AG17" s="168"/>
      <c r="AH17" s="168"/>
      <c r="AI17" s="169"/>
      <c r="AJ17" s="109">
        <v>2</v>
      </c>
      <c r="AK17" s="137"/>
      <c r="AL17" s="109">
        <v>2</v>
      </c>
      <c r="AM17" s="144">
        <v>2</v>
      </c>
      <c r="AN17" s="139">
        <v>2</v>
      </c>
      <c r="AO17" s="109">
        <v>2</v>
      </c>
      <c r="AP17" s="150"/>
      <c r="AQ17" s="133">
        <v>2</v>
      </c>
      <c r="AR17" s="109">
        <v>2</v>
      </c>
      <c r="AS17" s="109">
        <v>2</v>
      </c>
      <c r="AT17" s="179" t="s">
        <v>125</v>
      </c>
      <c r="AU17" s="179" t="s">
        <v>125</v>
      </c>
      <c r="AV17" s="179" t="s">
        <v>125</v>
      </c>
      <c r="AW17" s="143"/>
      <c r="AX17" s="179" t="s">
        <v>125</v>
      </c>
      <c r="AY17" s="179" t="s">
        <v>125</v>
      </c>
      <c r="AZ17" s="179" t="s">
        <v>125</v>
      </c>
      <c r="BA17" s="179" t="s">
        <v>125</v>
      </c>
      <c r="BB17" s="179" t="s">
        <v>125</v>
      </c>
      <c r="BC17" s="179" t="s">
        <v>125</v>
      </c>
      <c r="BD17" s="106"/>
      <c r="BE17" s="124"/>
      <c r="BF17" s="76"/>
      <c r="BG17" s="76"/>
      <c r="BH17" s="117"/>
      <c r="BI17" s="76"/>
      <c r="BJ17" s="76"/>
      <c r="BK17" s="76"/>
      <c r="BL17" s="76"/>
      <c r="BM17" s="76"/>
      <c r="BN17" s="76"/>
      <c r="BO17" s="117"/>
      <c r="BP17" s="76"/>
      <c r="BQ17" s="118"/>
      <c r="BR17" s="115">
        <f t="shared" si="3"/>
        <v>34</v>
      </c>
      <c r="BS17" s="116">
        <f t="shared" ref="BS17:BS18" si="7">COUNTIF(F17:BP17,"A")</f>
        <v>0</v>
      </c>
      <c r="BT17" s="178" t="s">
        <v>127</v>
      </c>
      <c r="BU17" s="10"/>
      <c r="BV17" s="10"/>
      <c r="BW17" s="10"/>
      <c r="BX17" s="12"/>
      <c r="BY17" s="12"/>
      <c r="BZ17" s="31"/>
      <c r="CA17" s="21"/>
      <c r="CB17" s="21"/>
      <c r="CC17" s="21"/>
      <c r="CD17" s="21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</row>
    <row r="18" spans="1:222" s="13" customFormat="1" ht="27.9" customHeight="1" x14ac:dyDescent="0.3">
      <c r="A18" s="44">
        <v>15</v>
      </c>
      <c r="B18" s="48">
        <v>9</v>
      </c>
      <c r="C18" s="49" t="s">
        <v>10</v>
      </c>
      <c r="D18" s="48" t="s">
        <v>4</v>
      </c>
      <c r="E18" s="50" t="s">
        <v>88</v>
      </c>
      <c r="F18" s="24"/>
      <c r="G18" s="25"/>
      <c r="H18" s="26"/>
      <c r="I18" s="25"/>
      <c r="J18" s="25"/>
      <c r="K18" s="25"/>
      <c r="L18" s="25"/>
      <c r="M18" s="25"/>
      <c r="N18" s="25"/>
      <c r="O18" s="26"/>
      <c r="P18" s="25"/>
      <c r="Q18" s="25"/>
      <c r="R18" s="64"/>
      <c r="S18" s="63"/>
      <c r="T18" s="147"/>
      <c r="U18" s="63">
        <v>2</v>
      </c>
      <c r="V18" s="63">
        <v>2</v>
      </c>
      <c r="W18" s="63">
        <v>2</v>
      </c>
      <c r="X18" s="23">
        <v>2</v>
      </c>
      <c r="Y18" s="64">
        <v>2</v>
      </c>
      <c r="Z18" s="64">
        <v>2</v>
      </c>
      <c r="AA18" s="143"/>
      <c r="AB18" s="142">
        <v>2</v>
      </c>
      <c r="AC18" s="109">
        <v>2</v>
      </c>
      <c r="AD18" s="109">
        <v>2</v>
      </c>
      <c r="AE18" s="170"/>
      <c r="AF18" s="169"/>
      <c r="AG18" s="168"/>
      <c r="AH18" s="168"/>
      <c r="AI18" s="169"/>
      <c r="AJ18" s="109">
        <v>2</v>
      </c>
      <c r="AK18" s="137"/>
      <c r="AL18" s="109">
        <v>2</v>
      </c>
      <c r="AM18" s="144">
        <v>2</v>
      </c>
      <c r="AN18" s="179" t="s">
        <v>125</v>
      </c>
      <c r="AO18" s="179" t="s">
        <v>125</v>
      </c>
      <c r="AP18" s="143"/>
      <c r="AQ18" s="179" t="s">
        <v>125</v>
      </c>
      <c r="AR18" s="179" t="s">
        <v>125</v>
      </c>
      <c r="AS18" s="179" t="s">
        <v>125</v>
      </c>
      <c r="AT18" s="179" t="s">
        <v>125</v>
      </c>
      <c r="AU18" s="179" t="s">
        <v>125</v>
      </c>
      <c r="AV18" s="179" t="s">
        <v>125</v>
      </c>
      <c r="AW18" s="143"/>
      <c r="AX18" s="179" t="s">
        <v>125</v>
      </c>
      <c r="AY18" s="179" t="s">
        <v>125</v>
      </c>
      <c r="AZ18" s="179" t="s">
        <v>125</v>
      </c>
      <c r="BA18" s="179" t="s">
        <v>125</v>
      </c>
      <c r="BB18" s="179" t="s">
        <v>125</v>
      </c>
      <c r="BC18" s="179" t="s">
        <v>125</v>
      </c>
      <c r="BD18" s="106"/>
      <c r="BE18" s="124"/>
      <c r="BF18" s="76"/>
      <c r="BG18" s="76"/>
      <c r="BH18" s="117"/>
      <c r="BI18" s="76"/>
      <c r="BJ18" s="76"/>
      <c r="BK18" s="76"/>
      <c r="BL18" s="76"/>
      <c r="BM18" s="76"/>
      <c r="BN18" s="76"/>
      <c r="BO18" s="117"/>
      <c r="BP18" s="76"/>
      <c r="BQ18" s="118"/>
      <c r="BR18" s="115">
        <f t="shared" si="3"/>
        <v>24</v>
      </c>
      <c r="BS18" s="116">
        <f t="shared" si="7"/>
        <v>0</v>
      </c>
      <c r="BT18" s="178" t="s">
        <v>136</v>
      </c>
      <c r="BU18" s="10"/>
      <c r="BV18" s="10"/>
      <c r="BW18" s="10"/>
      <c r="BX18" s="10"/>
      <c r="BY18" s="10"/>
      <c r="BZ18" s="10"/>
      <c r="CA18" s="10"/>
      <c r="CB18" s="10"/>
      <c r="CC18" s="10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</row>
    <row r="19" spans="1:222" s="13" customFormat="1" ht="27.9" customHeight="1" x14ac:dyDescent="0.3">
      <c r="A19" s="44">
        <v>16</v>
      </c>
      <c r="B19" s="48">
        <v>21</v>
      </c>
      <c r="C19" s="49" t="s">
        <v>11</v>
      </c>
      <c r="D19" s="48" t="s">
        <v>3</v>
      </c>
      <c r="E19" s="50" t="s">
        <v>88</v>
      </c>
      <c r="F19" s="24"/>
      <c r="G19" s="25"/>
      <c r="H19" s="26"/>
      <c r="I19" s="25"/>
      <c r="J19" s="25"/>
      <c r="K19" s="25"/>
      <c r="L19" s="25"/>
      <c r="M19" s="25"/>
      <c r="N19" s="25"/>
      <c r="O19" s="26"/>
      <c r="P19" s="25"/>
      <c r="Q19" s="25"/>
      <c r="R19" s="71"/>
      <c r="S19" s="63"/>
      <c r="T19" s="147"/>
      <c r="U19" s="63">
        <v>2</v>
      </c>
      <c r="V19" s="63">
        <v>2</v>
      </c>
      <c r="W19" s="63">
        <v>2</v>
      </c>
      <c r="X19" s="23">
        <v>2</v>
      </c>
      <c r="Y19" s="64">
        <v>2</v>
      </c>
      <c r="Z19" s="64">
        <v>2</v>
      </c>
      <c r="AA19" s="143"/>
      <c r="AB19" s="142">
        <v>2</v>
      </c>
      <c r="AC19" s="109">
        <v>2</v>
      </c>
      <c r="AD19" s="109">
        <v>2</v>
      </c>
      <c r="AE19" s="170"/>
      <c r="AF19" s="169"/>
      <c r="AG19" s="168"/>
      <c r="AH19" s="168"/>
      <c r="AI19" s="169"/>
      <c r="AJ19" s="109">
        <v>2</v>
      </c>
      <c r="AK19" s="137"/>
      <c r="AL19" s="109">
        <v>2</v>
      </c>
      <c r="AM19" s="144">
        <v>2</v>
      </c>
      <c r="AN19" s="139">
        <v>2</v>
      </c>
      <c r="AO19" s="109">
        <v>2</v>
      </c>
      <c r="AP19" s="143"/>
      <c r="AQ19" s="133">
        <v>2</v>
      </c>
      <c r="AR19" s="109">
        <v>2</v>
      </c>
      <c r="AS19" s="109">
        <v>2</v>
      </c>
      <c r="AT19" s="144">
        <v>2</v>
      </c>
      <c r="AU19" s="139">
        <v>2</v>
      </c>
      <c r="AV19" s="109">
        <v>2</v>
      </c>
      <c r="AW19" s="143">
        <v>6</v>
      </c>
      <c r="AX19" s="135">
        <v>2</v>
      </c>
      <c r="AY19" s="109">
        <v>2</v>
      </c>
      <c r="AZ19" s="109">
        <v>2</v>
      </c>
      <c r="BA19" s="144">
        <v>2</v>
      </c>
      <c r="BB19" s="123">
        <v>2</v>
      </c>
      <c r="BC19" s="80">
        <v>2</v>
      </c>
      <c r="BD19" s="106"/>
      <c r="BE19" s="124"/>
      <c r="BF19" s="76"/>
      <c r="BG19" s="76"/>
      <c r="BH19" s="117"/>
      <c r="BI19" s="76"/>
      <c r="BJ19" s="76"/>
      <c r="BK19" s="76"/>
      <c r="BL19" s="76"/>
      <c r="BM19" s="76"/>
      <c r="BN19" s="76"/>
      <c r="BO19" s="117"/>
      <c r="BP19" s="76"/>
      <c r="BQ19" s="118"/>
      <c r="BR19" s="115">
        <f t="shared" si="3"/>
        <v>58</v>
      </c>
      <c r="BS19" s="116">
        <f t="shared" si="2"/>
        <v>0</v>
      </c>
      <c r="BT19" s="92"/>
      <c r="BU19" s="10"/>
      <c r="BV19" s="10"/>
      <c r="BW19" s="10"/>
      <c r="BX19" s="10"/>
      <c r="BY19" s="10"/>
      <c r="BZ19" s="10"/>
      <c r="CA19" s="10"/>
      <c r="CB19" s="10"/>
      <c r="CC19" s="10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</row>
    <row r="20" spans="1:222" s="13" customFormat="1" ht="27.9" customHeight="1" x14ac:dyDescent="0.3">
      <c r="A20" s="44">
        <v>17</v>
      </c>
      <c r="B20" s="48">
        <v>57</v>
      </c>
      <c r="C20" s="49" t="s">
        <v>94</v>
      </c>
      <c r="D20" s="48" t="s">
        <v>95</v>
      </c>
      <c r="E20" s="50" t="s">
        <v>88</v>
      </c>
      <c r="F20" s="24"/>
      <c r="G20" s="25"/>
      <c r="H20" s="26"/>
      <c r="I20" s="25"/>
      <c r="J20" s="25"/>
      <c r="K20" s="25"/>
      <c r="L20" s="25"/>
      <c r="M20" s="25"/>
      <c r="N20" s="25"/>
      <c r="O20" s="26"/>
      <c r="P20" s="25"/>
      <c r="Q20" s="25"/>
      <c r="R20" s="73"/>
      <c r="S20" s="63"/>
      <c r="T20" s="147"/>
      <c r="U20" s="63">
        <v>2</v>
      </c>
      <c r="V20" s="63">
        <v>2</v>
      </c>
      <c r="W20" s="63">
        <v>2</v>
      </c>
      <c r="X20" s="23">
        <v>2</v>
      </c>
      <c r="Y20" s="64">
        <v>2</v>
      </c>
      <c r="Z20" s="64">
        <v>2</v>
      </c>
      <c r="AA20" s="143"/>
      <c r="AB20" s="142">
        <v>2</v>
      </c>
      <c r="AC20" s="109">
        <v>2</v>
      </c>
      <c r="AD20" s="109">
        <v>2</v>
      </c>
      <c r="AE20" s="170"/>
      <c r="AF20" s="169"/>
      <c r="AG20" s="168"/>
      <c r="AH20" s="168"/>
      <c r="AI20" s="169"/>
      <c r="AJ20" s="125" t="s">
        <v>120</v>
      </c>
      <c r="AK20" s="137"/>
      <c r="AL20" s="109">
        <v>2</v>
      </c>
      <c r="AM20" s="144">
        <v>2</v>
      </c>
      <c r="AN20" s="139">
        <v>2</v>
      </c>
      <c r="AO20" s="109">
        <v>2</v>
      </c>
      <c r="AP20" s="143"/>
      <c r="AQ20" s="133">
        <v>2</v>
      </c>
      <c r="AR20" s="109">
        <v>2</v>
      </c>
      <c r="AS20" s="109">
        <v>2</v>
      </c>
      <c r="AT20" s="144">
        <v>2</v>
      </c>
      <c r="AU20" s="139">
        <v>2</v>
      </c>
      <c r="AV20" s="109">
        <v>2</v>
      </c>
      <c r="AW20" s="143"/>
      <c r="AX20" s="135">
        <v>2</v>
      </c>
      <c r="AY20" s="109">
        <v>2</v>
      </c>
      <c r="AZ20" s="109">
        <v>2</v>
      </c>
      <c r="BA20" s="144">
        <v>2</v>
      </c>
      <c r="BB20" s="123">
        <v>2</v>
      </c>
      <c r="BC20" s="80">
        <v>2</v>
      </c>
      <c r="BD20" s="106"/>
      <c r="BE20" s="124"/>
      <c r="BF20" s="76"/>
      <c r="BG20" s="76"/>
      <c r="BH20" s="117"/>
      <c r="BI20" s="76"/>
      <c r="BJ20" s="76"/>
      <c r="BK20" s="76"/>
      <c r="BL20" s="76"/>
      <c r="BM20" s="76"/>
      <c r="BN20" s="76"/>
      <c r="BO20" s="117"/>
      <c r="BP20" s="76"/>
      <c r="BQ20" s="118"/>
      <c r="BR20" s="115">
        <f t="shared" si="3"/>
        <v>50</v>
      </c>
      <c r="BS20" s="116">
        <f t="shared" ref="BS20" si="8">COUNTIF(F20:BP20,"A")</f>
        <v>1</v>
      </c>
      <c r="BT20" s="92"/>
      <c r="BU20" s="10"/>
      <c r="BV20" s="10"/>
      <c r="BW20" s="10"/>
      <c r="BX20" s="10"/>
      <c r="BY20" s="10"/>
      <c r="BZ20" s="10"/>
      <c r="CA20" s="10"/>
      <c r="CB20" s="10"/>
      <c r="CC20" s="10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</row>
    <row r="21" spans="1:222" s="13" customFormat="1" ht="27.9" customHeight="1" x14ac:dyDescent="0.3">
      <c r="A21" s="44">
        <v>18</v>
      </c>
      <c r="B21" s="48">
        <v>65</v>
      </c>
      <c r="C21" s="49" t="s">
        <v>67</v>
      </c>
      <c r="D21" s="48" t="s">
        <v>7</v>
      </c>
      <c r="E21" s="50" t="s">
        <v>88</v>
      </c>
      <c r="F21" s="24"/>
      <c r="G21" s="25"/>
      <c r="H21" s="26"/>
      <c r="I21" s="25"/>
      <c r="J21" s="25"/>
      <c r="K21" s="25"/>
      <c r="L21" s="25"/>
      <c r="M21" s="25"/>
      <c r="N21" s="25"/>
      <c r="O21" s="26"/>
      <c r="P21" s="25"/>
      <c r="Q21" s="25"/>
      <c r="R21" s="64"/>
      <c r="S21" s="63"/>
      <c r="T21" s="147"/>
      <c r="U21" s="63">
        <v>2</v>
      </c>
      <c r="V21" s="63">
        <v>2</v>
      </c>
      <c r="W21" s="63">
        <v>2</v>
      </c>
      <c r="X21" s="23">
        <v>2</v>
      </c>
      <c r="Y21" s="64">
        <v>2</v>
      </c>
      <c r="Z21" s="64">
        <v>2</v>
      </c>
      <c r="AA21" s="143"/>
      <c r="AB21" s="142">
        <v>2</v>
      </c>
      <c r="AC21" s="109">
        <v>2</v>
      </c>
      <c r="AD21" s="109">
        <v>2</v>
      </c>
      <c r="AE21" s="170"/>
      <c r="AF21" s="169"/>
      <c r="AG21" s="169"/>
      <c r="AH21" s="168"/>
      <c r="AI21" s="169"/>
      <c r="AJ21" s="109">
        <v>2</v>
      </c>
      <c r="AK21" s="137"/>
      <c r="AL21" s="109">
        <v>2</v>
      </c>
      <c r="AM21" s="144">
        <v>2</v>
      </c>
      <c r="AN21" s="139">
        <v>2</v>
      </c>
      <c r="AO21" s="109">
        <v>2</v>
      </c>
      <c r="AP21" s="143"/>
      <c r="AQ21" s="133">
        <v>2</v>
      </c>
      <c r="AR21" s="109">
        <v>2</v>
      </c>
      <c r="AS21" s="109">
        <v>2</v>
      </c>
      <c r="AT21" s="144">
        <v>2</v>
      </c>
      <c r="AU21" s="139">
        <v>2</v>
      </c>
      <c r="AV21" s="109">
        <v>2</v>
      </c>
      <c r="AW21" s="143"/>
      <c r="AX21" s="135">
        <v>2</v>
      </c>
      <c r="AY21" s="109">
        <v>2</v>
      </c>
      <c r="AZ21" s="109">
        <v>2</v>
      </c>
      <c r="BA21" s="144">
        <v>2</v>
      </c>
      <c r="BB21" s="123">
        <v>2</v>
      </c>
      <c r="BC21" s="80">
        <v>2</v>
      </c>
      <c r="BD21" s="106"/>
      <c r="BE21" s="124"/>
      <c r="BF21" s="76"/>
      <c r="BG21" s="76"/>
      <c r="BH21" s="117"/>
      <c r="BI21" s="76"/>
      <c r="BJ21" s="76"/>
      <c r="BK21" s="76"/>
      <c r="BL21" s="76"/>
      <c r="BM21" s="76"/>
      <c r="BN21" s="76"/>
      <c r="BO21" s="117"/>
      <c r="BP21" s="76"/>
      <c r="BQ21" s="118"/>
      <c r="BR21" s="115">
        <f t="shared" si="3"/>
        <v>52</v>
      </c>
      <c r="BS21" s="116">
        <f t="shared" si="2"/>
        <v>0</v>
      </c>
      <c r="BT21" s="92"/>
      <c r="BU21" s="10"/>
      <c r="BV21" s="10"/>
      <c r="BW21" s="10"/>
      <c r="BX21" s="10"/>
      <c r="BY21" s="10"/>
      <c r="BZ21" s="10"/>
      <c r="CA21" s="10"/>
      <c r="CB21" s="10"/>
      <c r="CC21" s="10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</row>
    <row r="22" spans="1:222" s="13" customFormat="1" ht="27.9" customHeight="1" x14ac:dyDescent="0.3">
      <c r="A22" s="44">
        <v>19</v>
      </c>
      <c r="B22" s="59">
        <v>69</v>
      </c>
      <c r="C22" s="60" t="s">
        <v>40</v>
      </c>
      <c r="D22" s="59" t="s">
        <v>7</v>
      </c>
      <c r="E22" s="50" t="s">
        <v>88</v>
      </c>
      <c r="F22" s="62"/>
      <c r="G22" s="63"/>
      <c r="H22" s="64"/>
      <c r="I22" s="63"/>
      <c r="J22" s="63"/>
      <c r="K22" s="63"/>
      <c r="L22" s="63"/>
      <c r="M22" s="63"/>
      <c r="N22" s="63"/>
      <c r="O22" s="64"/>
      <c r="P22" s="63"/>
      <c r="Q22" s="63"/>
      <c r="R22" s="64"/>
      <c r="S22" s="63"/>
      <c r="T22" s="147">
        <v>6</v>
      </c>
      <c r="U22" s="63">
        <v>3</v>
      </c>
      <c r="V22" s="64">
        <v>3</v>
      </c>
      <c r="W22" s="63">
        <v>3</v>
      </c>
      <c r="X22" s="23">
        <v>3</v>
      </c>
      <c r="Y22" s="64">
        <v>3</v>
      </c>
      <c r="Z22" s="64">
        <v>3</v>
      </c>
      <c r="AA22" s="143">
        <v>6</v>
      </c>
      <c r="AB22" s="142">
        <v>3</v>
      </c>
      <c r="AC22" s="109">
        <v>3</v>
      </c>
      <c r="AD22" s="109">
        <v>3</v>
      </c>
      <c r="AE22" s="168">
        <v>12</v>
      </c>
      <c r="AF22" s="168">
        <v>12</v>
      </c>
      <c r="AG22" s="168">
        <v>12</v>
      </c>
      <c r="AH22" s="168">
        <v>12</v>
      </c>
      <c r="AI22" s="168">
        <v>12</v>
      </c>
      <c r="AJ22" s="109">
        <v>3</v>
      </c>
      <c r="AK22" s="137"/>
      <c r="AL22" s="109">
        <v>3</v>
      </c>
      <c r="AM22" s="144">
        <v>3</v>
      </c>
      <c r="AN22" s="139">
        <v>3</v>
      </c>
      <c r="AO22" s="139">
        <v>3</v>
      </c>
      <c r="AP22" s="151">
        <v>6</v>
      </c>
      <c r="AQ22" s="133">
        <v>3</v>
      </c>
      <c r="AR22" s="133">
        <v>3</v>
      </c>
      <c r="AS22" s="109">
        <v>3</v>
      </c>
      <c r="AT22" s="109">
        <v>3</v>
      </c>
      <c r="AU22" s="139">
        <v>3</v>
      </c>
      <c r="AV22" s="139">
        <v>3</v>
      </c>
      <c r="AW22" s="143">
        <v>6</v>
      </c>
      <c r="AX22" s="135">
        <v>3</v>
      </c>
      <c r="AY22" s="109">
        <v>3</v>
      </c>
      <c r="AZ22" s="109">
        <v>3</v>
      </c>
      <c r="BA22" s="144">
        <v>3</v>
      </c>
      <c r="BB22" s="123">
        <v>3</v>
      </c>
      <c r="BC22" s="80">
        <v>3</v>
      </c>
      <c r="BD22" s="106"/>
      <c r="BE22" s="124"/>
      <c r="BF22" s="76"/>
      <c r="BG22" s="76"/>
      <c r="BH22" s="117"/>
      <c r="BI22" s="76"/>
      <c r="BJ22" s="76"/>
      <c r="BK22" s="76"/>
      <c r="BL22" s="76"/>
      <c r="BM22" s="76"/>
      <c r="BN22" s="76"/>
      <c r="BO22" s="117"/>
      <c r="BP22" s="76"/>
      <c r="BQ22" s="118"/>
      <c r="BR22" s="115">
        <f t="shared" si="3"/>
        <v>162</v>
      </c>
      <c r="BS22" s="116">
        <f t="shared" si="2"/>
        <v>0</v>
      </c>
      <c r="BT22" s="102" t="s">
        <v>114</v>
      </c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</row>
    <row r="23" spans="1:222" s="13" customFormat="1" ht="27.9" customHeight="1" x14ac:dyDescent="0.3">
      <c r="A23" s="44">
        <v>20</v>
      </c>
      <c r="B23" s="59">
        <v>75</v>
      </c>
      <c r="C23" s="60" t="s">
        <v>96</v>
      </c>
      <c r="D23" s="59" t="s">
        <v>3</v>
      </c>
      <c r="E23" s="50" t="s">
        <v>88</v>
      </c>
      <c r="F23" s="62"/>
      <c r="G23" s="63"/>
      <c r="H23" s="64"/>
      <c r="I23" s="63"/>
      <c r="J23" s="63"/>
      <c r="K23" s="63"/>
      <c r="L23" s="63"/>
      <c r="M23" s="63"/>
      <c r="N23" s="63"/>
      <c r="O23" s="64"/>
      <c r="P23" s="63"/>
      <c r="Q23" s="63"/>
      <c r="R23" s="73"/>
      <c r="S23" s="63"/>
      <c r="T23" s="147"/>
      <c r="U23" s="63">
        <v>2</v>
      </c>
      <c r="V23" s="156" t="s">
        <v>120</v>
      </c>
      <c r="W23" s="63">
        <v>2</v>
      </c>
      <c r="X23" s="23">
        <v>2</v>
      </c>
      <c r="Y23" s="64">
        <v>2</v>
      </c>
      <c r="Z23" s="64">
        <v>2</v>
      </c>
      <c r="AA23" s="143"/>
      <c r="AB23" s="142">
        <v>2</v>
      </c>
      <c r="AC23" s="109">
        <v>2</v>
      </c>
      <c r="AD23" s="109">
        <v>2</v>
      </c>
      <c r="AE23" s="168"/>
      <c r="AF23" s="169"/>
      <c r="AG23" s="168"/>
      <c r="AH23" s="168"/>
      <c r="AI23" s="169"/>
      <c r="AJ23" s="125" t="s">
        <v>120</v>
      </c>
      <c r="AK23" s="137"/>
      <c r="AL23" s="109">
        <v>2</v>
      </c>
      <c r="AM23" s="144">
        <v>2</v>
      </c>
      <c r="AN23" s="139">
        <v>2</v>
      </c>
      <c r="AO23" s="139">
        <v>2</v>
      </c>
      <c r="AP23" s="151"/>
      <c r="AQ23" s="142">
        <v>2</v>
      </c>
      <c r="AR23" s="139">
        <v>2</v>
      </c>
      <c r="AS23" s="109">
        <v>2</v>
      </c>
      <c r="AT23" s="179" t="s">
        <v>125</v>
      </c>
      <c r="AU23" s="179" t="s">
        <v>125</v>
      </c>
      <c r="AV23" s="179" t="s">
        <v>125</v>
      </c>
      <c r="AW23" s="143"/>
      <c r="AX23" s="179" t="s">
        <v>125</v>
      </c>
      <c r="AY23" s="179" t="s">
        <v>125</v>
      </c>
      <c r="AZ23" s="179" t="s">
        <v>125</v>
      </c>
      <c r="BA23" s="179" t="s">
        <v>125</v>
      </c>
      <c r="BB23" s="179" t="s">
        <v>125</v>
      </c>
      <c r="BC23" s="179" t="s">
        <v>125</v>
      </c>
      <c r="BD23" s="106"/>
      <c r="BE23" s="124"/>
      <c r="BF23" s="76"/>
      <c r="BG23" s="76"/>
      <c r="BH23" s="117"/>
      <c r="BI23" s="76"/>
      <c r="BJ23" s="76"/>
      <c r="BK23" s="76"/>
      <c r="BL23" s="76"/>
      <c r="BM23" s="76"/>
      <c r="BN23" s="76"/>
      <c r="BO23" s="117"/>
      <c r="BP23" s="76"/>
      <c r="BQ23" s="118"/>
      <c r="BR23" s="115">
        <f t="shared" si="3"/>
        <v>30</v>
      </c>
      <c r="BS23" s="116">
        <f t="shared" ref="BS23:BS26" si="9">COUNTIF(F23:BP23,"A")</f>
        <v>2</v>
      </c>
      <c r="BT23" s="178" t="s">
        <v>127</v>
      </c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</row>
    <row r="24" spans="1:222" s="13" customFormat="1" ht="27.9" customHeight="1" x14ac:dyDescent="0.3">
      <c r="A24" s="44">
        <v>21</v>
      </c>
      <c r="B24" s="59">
        <v>86</v>
      </c>
      <c r="C24" s="60" t="s">
        <v>107</v>
      </c>
      <c r="D24" s="59" t="s">
        <v>95</v>
      </c>
      <c r="E24" s="50" t="s">
        <v>88</v>
      </c>
      <c r="F24" s="62"/>
      <c r="G24" s="63"/>
      <c r="H24" s="64"/>
      <c r="I24" s="63"/>
      <c r="J24" s="63"/>
      <c r="K24" s="63"/>
      <c r="L24" s="63"/>
      <c r="M24" s="63"/>
      <c r="N24" s="63"/>
      <c r="O24" s="64"/>
      <c r="P24" s="63"/>
      <c r="Q24" s="63"/>
      <c r="R24" s="73"/>
      <c r="S24" s="63"/>
      <c r="T24" s="147"/>
      <c r="U24" s="63">
        <v>2</v>
      </c>
      <c r="V24" s="64">
        <v>2</v>
      </c>
      <c r="W24" s="63">
        <v>2</v>
      </c>
      <c r="X24" s="23">
        <v>2</v>
      </c>
      <c r="Y24" s="64">
        <v>2</v>
      </c>
      <c r="Z24" s="64">
        <v>2</v>
      </c>
      <c r="AA24" s="143"/>
      <c r="AB24" s="142">
        <v>2</v>
      </c>
      <c r="AC24" s="109">
        <v>2</v>
      </c>
      <c r="AD24" s="109">
        <v>2</v>
      </c>
      <c r="AE24" s="168"/>
      <c r="AF24" s="169"/>
      <c r="AG24" s="168"/>
      <c r="AH24" s="168"/>
      <c r="AI24" s="168"/>
      <c r="AJ24" s="109">
        <v>2</v>
      </c>
      <c r="AK24" s="137"/>
      <c r="AL24" s="109">
        <v>2</v>
      </c>
      <c r="AM24" s="144">
        <v>2</v>
      </c>
      <c r="AN24" s="139">
        <v>2</v>
      </c>
      <c r="AO24" s="139">
        <v>2</v>
      </c>
      <c r="AP24" s="151"/>
      <c r="AQ24" s="139">
        <v>2</v>
      </c>
      <c r="AR24" s="139">
        <v>2</v>
      </c>
      <c r="AS24" s="109">
        <v>2</v>
      </c>
      <c r="AT24" s="109">
        <v>2</v>
      </c>
      <c r="AU24" s="139">
        <v>2</v>
      </c>
      <c r="AV24" s="139">
        <v>2</v>
      </c>
      <c r="AW24" s="143"/>
      <c r="AX24" s="135">
        <v>2</v>
      </c>
      <c r="AY24" s="109">
        <v>2</v>
      </c>
      <c r="AZ24" s="109">
        <v>2</v>
      </c>
      <c r="BA24" s="125" t="s">
        <v>120</v>
      </c>
      <c r="BB24" s="125" t="s">
        <v>120</v>
      </c>
      <c r="BC24" s="108" t="s">
        <v>91</v>
      </c>
      <c r="BD24" s="106"/>
      <c r="BE24" s="108"/>
      <c r="BF24" s="76"/>
      <c r="BG24" s="76"/>
      <c r="BH24" s="117"/>
      <c r="BI24" s="76"/>
      <c r="BJ24" s="76"/>
      <c r="BK24" s="76"/>
      <c r="BL24" s="76"/>
      <c r="BM24" s="76"/>
      <c r="BN24" s="76"/>
      <c r="BO24" s="117"/>
      <c r="BP24" s="76"/>
      <c r="BQ24" s="118"/>
      <c r="BR24" s="115">
        <f t="shared" si="3"/>
        <v>46</v>
      </c>
      <c r="BS24" s="116">
        <f t="shared" si="9"/>
        <v>2</v>
      </c>
      <c r="BT24" s="93" t="s">
        <v>133</v>
      </c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</row>
    <row r="25" spans="1:222" s="13" customFormat="1" ht="27.9" customHeight="1" x14ac:dyDescent="0.3">
      <c r="A25" s="44">
        <v>22</v>
      </c>
      <c r="B25" s="59">
        <v>88</v>
      </c>
      <c r="C25" s="60" t="s">
        <v>97</v>
      </c>
      <c r="D25" s="59" t="s">
        <v>3</v>
      </c>
      <c r="E25" s="50" t="s">
        <v>88</v>
      </c>
      <c r="F25" s="62"/>
      <c r="G25" s="63"/>
      <c r="H25" s="64"/>
      <c r="I25" s="63"/>
      <c r="J25" s="63"/>
      <c r="K25" s="63"/>
      <c r="L25" s="63"/>
      <c r="M25" s="63"/>
      <c r="N25" s="63"/>
      <c r="O25" s="64"/>
      <c r="P25" s="63"/>
      <c r="Q25" s="63"/>
      <c r="R25" s="73"/>
      <c r="S25" s="63"/>
      <c r="T25" s="147"/>
      <c r="U25" s="108" t="s">
        <v>91</v>
      </c>
      <c r="V25" s="108" t="s">
        <v>91</v>
      </c>
      <c r="W25" s="108" t="s">
        <v>91</v>
      </c>
      <c r="X25" s="108" t="s">
        <v>91</v>
      </c>
      <c r="Y25" s="108" t="s">
        <v>91</v>
      </c>
      <c r="Z25" s="108" t="s">
        <v>91</v>
      </c>
      <c r="AA25" s="106"/>
      <c r="AB25" s="108" t="s">
        <v>91</v>
      </c>
      <c r="AC25" s="108" t="s">
        <v>91</v>
      </c>
      <c r="AD25" s="108" t="s">
        <v>91</v>
      </c>
      <c r="AE25" s="171"/>
      <c r="AF25" s="171"/>
      <c r="AG25" s="171"/>
      <c r="AH25" s="171"/>
      <c r="AI25" s="171"/>
      <c r="AJ25" s="108" t="s">
        <v>91</v>
      </c>
      <c r="AK25" s="130"/>
      <c r="AL25" s="108" t="s">
        <v>91</v>
      </c>
      <c r="AM25" s="108" t="s">
        <v>91</v>
      </c>
      <c r="AN25" s="108" t="s">
        <v>91</v>
      </c>
      <c r="AO25" s="108" t="s">
        <v>91</v>
      </c>
      <c r="AP25" s="81"/>
      <c r="AQ25" s="108" t="s">
        <v>91</v>
      </c>
      <c r="AR25" s="108" t="s">
        <v>91</v>
      </c>
      <c r="AS25" s="108" t="s">
        <v>91</v>
      </c>
      <c r="AT25" s="108" t="s">
        <v>91</v>
      </c>
      <c r="AU25" s="108" t="s">
        <v>91</v>
      </c>
      <c r="AV25" s="108" t="s">
        <v>91</v>
      </c>
      <c r="AW25" s="81"/>
      <c r="AX25" s="125" t="s">
        <v>120</v>
      </c>
      <c r="AY25" s="109">
        <v>2</v>
      </c>
      <c r="AZ25" s="179" t="s">
        <v>125</v>
      </c>
      <c r="BA25" s="179" t="s">
        <v>125</v>
      </c>
      <c r="BB25" s="179" t="s">
        <v>125</v>
      </c>
      <c r="BC25" s="179" t="s">
        <v>125</v>
      </c>
      <c r="BD25" s="81"/>
      <c r="BE25" s="108"/>
      <c r="BF25" s="112"/>
      <c r="BG25" s="76"/>
      <c r="BH25" s="117"/>
      <c r="BI25" s="76"/>
      <c r="BJ25" s="76"/>
      <c r="BK25" s="76"/>
      <c r="BL25" s="76"/>
      <c r="BM25" s="76"/>
      <c r="BN25" s="76"/>
      <c r="BO25" s="117"/>
      <c r="BP25" s="76"/>
      <c r="BQ25" s="118"/>
      <c r="BR25" s="115">
        <f t="shared" si="3"/>
        <v>2</v>
      </c>
      <c r="BS25" s="116">
        <f t="shared" si="9"/>
        <v>1</v>
      </c>
      <c r="BT25" s="132" t="s">
        <v>138</v>
      </c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</row>
    <row r="26" spans="1:222" s="13" customFormat="1" ht="27.9" customHeight="1" x14ac:dyDescent="0.3">
      <c r="A26" s="44">
        <v>23</v>
      </c>
      <c r="B26" s="59">
        <v>91</v>
      </c>
      <c r="C26" s="60" t="s">
        <v>98</v>
      </c>
      <c r="D26" s="59" t="s">
        <v>3</v>
      </c>
      <c r="E26" s="50" t="s">
        <v>88</v>
      </c>
      <c r="F26" s="62"/>
      <c r="G26" s="63"/>
      <c r="H26" s="64"/>
      <c r="I26" s="63"/>
      <c r="J26" s="63"/>
      <c r="K26" s="63"/>
      <c r="L26" s="63"/>
      <c r="M26" s="63"/>
      <c r="N26" s="63"/>
      <c r="O26" s="64"/>
      <c r="P26" s="63"/>
      <c r="Q26" s="63"/>
      <c r="R26" s="73"/>
      <c r="S26" s="63"/>
      <c r="T26" s="147">
        <v>12</v>
      </c>
      <c r="U26" s="63">
        <v>4</v>
      </c>
      <c r="V26" s="64">
        <v>4</v>
      </c>
      <c r="W26" s="63">
        <v>4</v>
      </c>
      <c r="X26" s="23">
        <v>4</v>
      </c>
      <c r="Y26" s="64">
        <v>4</v>
      </c>
      <c r="Z26" s="64">
        <v>4</v>
      </c>
      <c r="AA26" s="106">
        <v>12</v>
      </c>
      <c r="AB26" s="105">
        <v>4</v>
      </c>
      <c r="AC26" s="80">
        <v>4</v>
      </c>
      <c r="AD26" s="80">
        <v>4</v>
      </c>
      <c r="AE26" s="174">
        <v>12</v>
      </c>
      <c r="AF26" s="174">
        <v>12</v>
      </c>
      <c r="AG26" s="174">
        <v>12</v>
      </c>
      <c r="AH26" s="174">
        <v>12</v>
      </c>
      <c r="AI26" s="174">
        <v>12</v>
      </c>
      <c r="AJ26" s="80">
        <v>4</v>
      </c>
      <c r="AK26" s="130"/>
      <c r="AL26" s="80">
        <v>4</v>
      </c>
      <c r="AM26" s="107">
        <v>4</v>
      </c>
      <c r="AN26" s="123">
        <v>4</v>
      </c>
      <c r="AO26" s="123">
        <v>4</v>
      </c>
      <c r="AP26" s="152">
        <v>12</v>
      </c>
      <c r="AQ26" s="103">
        <v>4</v>
      </c>
      <c r="AR26" s="103">
        <v>4</v>
      </c>
      <c r="AS26" s="80">
        <v>4</v>
      </c>
      <c r="AT26" s="80">
        <v>4</v>
      </c>
      <c r="AU26" s="123">
        <v>4</v>
      </c>
      <c r="AV26" s="80">
        <v>4</v>
      </c>
      <c r="AW26" s="106"/>
      <c r="AX26" s="104">
        <v>2</v>
      </c>
      <c r="AY26" s="80">
        <v>2</v>
      </c>
      <c r="AZ26" s="80">
        <v>2</v>
      </c>
      <c r="BA26" s="107">
        <v>2</v>
      </c>
      <c r="BB26" s="123">
        <v>2</v>
      </c>
      <c r="BC26" s="80">
        <v>2</v>
      </c>
      <c r="BD26" s="106"/>
      <c r="BE26" s="124"/>
      <c r="BF26" s="76"/>
      <c r="BG26" s="76"/>
      <c r="BH26" s="117"/>
      <c r="BI26" s="76"/>
      <c r="BJ26" s="76"/>
      <c r="BK26" s="76"/>
      <c r="BL26" s="76"/>
      <c r="BM26" s="76"/>
      <c r="BN26" s="76"/>
      <c r="BO26" s="117"/>
      <c r="BP26" s="76"/>
      <c r="BQ26" s="118"/>
      <c r="BR26" s="115">
        <f t="shared" si="3"/>
        <v>188</v>
      </c>
      <c r="BS26" s="116">
        <f t="shared" si="9"/>
        <v>0</v>
      </c>
      <c r="BT26" s="92" t="s">
        <v>74</v>
      </c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</row>
    <row r="27" spans="1:222" s="13" customFormat="1" ht="27.9" customHeight="1" x14ac:dyDescent="0.3">
      <c r="A27" s="44">
        <v>24</v>
      </c>
      <c r="B27" s="59">
        <v>98</v>
      </c>
      <c r="C27" s="60" t="s">
        <v>12</v>
      </c>
      <c r="D27" s="59" t="s">
        <v>3</v>
      </c>
      <c r="E27" s="50" t="s">
        <v>88</v>
      </c>
      <c r="F27" s="62"/>
      <c r="G27" s="63"/>
      <c r="H27" s="64"/>
      <c r="I27" s="63"/>
      <c r="J27" s="63"/>
      <c r="K27" s="63"/>
      <c r="L27" s="63"/>
      <c r="M27" s="63"/>
      <c r="N27" s="63"/>
      <c r="O27" s="64"/>
      <c r="P27" s="63"/>
      <c r="Q27" s="63"/>
      <c r="R27" s="71"/>
      <c r="S27" s="63"/>
      <c r="T27" s="147">
        <v>12</v>
      </c>
      <c r="U27" s="63">
        <v>4</v>
      </c>
      <c r="V27" s="64">
        <v>4</v>
      </c>
      <c r="W27" s="63">
        <v>4</v>
      </c>
      <c r="X27" s="23">
        <v>4</v>
      </c>
      <c r="Y27" s="64">
        <v>4</v>
      </c>
      <c r="Z27" s="64">
        <v>4</v>
      </c>
      <c r="AA27" s="106">
        <v>12</v>
      </c>
      <c r="AB27" s="80">
        <v>4</v>
      </c>
      <c r="AC27" s="80">
        <v>4</v>
      </c>
      <c r="AD27" s="80">
        <v>4</v>
      </c>
      <c r="AE27" s="174">
        <v>12</v>
      </c>
      <c r="AF27" s="174">
        <v>12</v>
      </c>
      <c r="AG27" s="174">
        <v>12</v>
      </c>
      <c r="AH27" s="174">
        <v>12</v>
      </c>
      <c r="AI27" s="174">
        <v>12</v>
      </c>
      <c r="AJ27" s="80">
        <v>4</v>
      </c>
      <c r="AK27" s="130"/>
      <c r="AL27" s="80">
        <v>4</v>
      </c>
      <c r="AM27" s="107">
        <v>4</v>
      </c>
      <c r="AN27" s="123">
        <v>4</v>
      </c>
      <c r="AO27" s="123">
        <v>4</v>
      </c>
      <c r="AP27" s="152">
        <v>12</v>
      </c>
      <c r="AQ27" s="103">
        <v>4</v>
      </c>
      <c r="AR27" s="103">
        <v>4</v>
      </c>
      <c r="AS27" s="80">
        <v>4</v>
      </c>
      <c r="AT27" s="80">
        <v>4</v>
      </c>
      <c r="AU27" s="123">
        <v>4</v>
      </c>
      <c r="AV27" s="80">
        <v>4</v>
      </c>
      <c r="AW27" s="106">
        <v>12</v>
      </c>
      <c r="AX27" s="104">
        <v>4</v>
      </c>
      <c r="AY27" s="80">
        <v>4</v>
      </c>
      <c r="AZ27" s="80">
        <v>4</v>
      </c>
      <c r="BA27" s="107">
        <v>4</v>
      </c>
      <c r="BB27" s="123">
        <v>4</v>
      </c>
      <c r="BC27" s="80">
        <v>4</v>
      </c>
      <c r="BD27" s="106"/>
      <c r="BE27" s="124"/>
      <c r="BF27" s="76"/>
      <c r="BG27" s="76"/>
      <c r="BH27" s="117"/>
      <c r="BI27" s="76"/>
      <c r="BJ27" s="76"/>
      <c r="BK27" s="76"/>
      <c r="BL27" s="76"/>
      <c r="BM27" s="76"/>
      <c r="BN27" s="76"/>
      <c r="BO27" s="117"/>
      <c r="BP27" s="76"/>
      <c r="BQ27" s="118"/>
      <c r="BR27" s="115">
        <f t="shared" si="3"/>
        <v>212</v>
      </c>
      <c r="BS27" s="116">
        <f t="shared" si="2"/>
        <v>0</v>
      </c>
      <c r="BT27" s="93" t="s">
        <v>69</v>
      </c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</row>
    <row r="28" spans="1:222" s="13" customFormat="1" ht="27.9" customHeight="1" x14ac:dyDescent="0.3">
      <c r="A28" s="44">
        <v>25</v>
      </c>
      <c r="B28" s="48">
        <v>108</v>
      </c>
      <c r="C28" s="49" t="s">
        <v>13</v>
      </c>
      <c r="D28" s="48" t="s">
        <v>3</v>
      </c>
      <c r="E28" s="50" t="s">
        <v>88</v>
      </c>
      <c r="F28" s="24"/>
      <c r="G28" s="25"/>
      <c r="H28" s="26"/>
      <c r="I28" s="25"/>
      <c r="J28" s="25"/>
      <c r="K28" s="25"/>
      <c r="L28" s="25"/>
      <c r="M28" s="25"/>
      <c r="N28" s="25"/>
      <c r="O28" s="26"/>
      <c r="P28" s="25"/>
      <c r="Q28" s="25"/>
      <c r="R28" s="64"/>
      <c r="S28" s="63"/>
      <c r="T28" s="147">
        <v>12</v>
      </c>
      <c r="U28" s="63">
        <v>4</v>
      </c>
      <c r="V28" s="64">
        <v>4</v>
      </c>
      <c r="W28" s="63">
        <v>4</v>
      </c>
      <c r="X28" s="23">
        <v>4</v>
      </c>
      <c r="Y28" s="64">
        <v>4</v>
      </c>
      <c r="Z28" s="64">
        <v>4</v>
      </c>
      <c r="AA28" s="106">
        <v>12</v>
      </c>
      <c r="AB28" s="105">
        <v>4</v>
      </c>
      <c r="AC28" s="80">
        <v>4</v>
      </c>
      <c r="AD28" s="80">
        <v>4</v>
      </c>
      <c r="AE28" s="174">
        <v>12</v>
      </c>
      <c r="AF28" s="174">
        <v>12</v>
      </c>
      <c r="AG28" s="174">
        <v>12</v>
      </c>
      <c r="AH28" s="174">
        <v>12</v>
      </c>
      <c r="AI28" s="174">
        <v>12</v>
      </c>
      <c r="AJ28" s="80">
        <v>4</v>
      </c>
      <c r="AK28" s="130"/>
      <c r="AL28" s="80">
        <v>4</v>
      </c>
      <c r="AM28" s="107">
        <v>4</v>
      </c>
      <c r="AN28" s="123">
        <v>4</v>
      </c>
      <c r="AO28" s="123">
        <v>4</v>
      </c>
      <c r="AP28" s="152">
        <v>12</v>
      </c>
      <c r="AQ28" s="103">
        <v>4</v>
      </c>
      <c r="AR28" s="103">
        <v>4</v>
      </c>
      <c r="AS28" s="80">
        <v>4</v>
      </c>
      <c r="AT28" s="80">
        <v>4</v>
      </c>
      <c r="AU28" s="123">
        <v>4</v>
      </c>
      <c r="AV28" s="80">
        <v>4</v>
      </c>
      <c r="AW28" s="106">
        <v>12</v>
      </c>
      <c r="AX28" s="104">
        <v>4</v>
      </c>
      <c r="AY28" s="80">
        <v>4</v>
      </c>
      <c r="AZ28" s="80">
        <v>4</v>
      </c>
      <c r="BA28" s="107">
        <v>4</v>
      </c>
      <c r="BB28" s="123">
        <v>4</v>
      </c>
      <c r="BC28" s="80">
        <v>4</v>
      </c>
      <c r="BD28" s="106"/>
      <c r="BE28" s="124"/>
      <c r="BF28" s="76"/>
      <c r="BG28" s="76"/>
      <c r="BH28" s="117"/>
      <c r="BI28" s="76"/>
      <c r="BJ28" s="76"/>
      <c r="BK28" s="76"/>
      <c r="BL28" s="76"/>
      <c r="BM28" s="76"/>
      <c r="BN28" s="76"/>
      <c r="BO28" s="117"/>
      <c r="BP28" s="76"/>
      <c r="BQ28" s="118"/>
      <c r="BR28" s="115">
        <f t="shared" si="3"/>
        <v>212</v>
      </c>
      <c r="BS28" s="116">
        <f t="shared" si="2"/>
        <v>0</v>
      </c>
      <c r="BT28" s="92" t="s">
        <v>74</v>
      </c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</row>
    <row r="29" spans="1:222" s="13" customFormat="1" ht="27.9" customHeight="1" x14ac:dyDescent="0.3">
      <c r="A29" s="44">
        <v>26</v>
      </c>
      <c r="B29" s="48">
        <v>113</v>
      </c>
      <c r="C29" s="49" t="s">
        <v>60</v>
      </c>
      <c r="D29" s="48" t="s">
        <v>5</v>
      </c>
      <c r="E29" s="50" t="s">
        <v>88</v>
      </c>
      <c r="F29" s="24"/>
      <c r="G29" s="25"/>
      <c r="H29" s="26"/>
      <c r="I29" s="25"/>
      <c r="J29" s="25"/>
      <c r="K29" s="25"/>
      <c r="L29" s="25"/>
      <c r="M29" s="25"/>
      <c r="N29" s="25"/>
      <c r="O29" s="26"/>
      <c r="P29" s="25"/>
      <c r="Q29" s="25"/>
      <c r="R29" s="71"/>
      <c r="S29" s="63"/>
      <c r="T29" s="147"/>
      <c r="U29" s="63">
        <v>2</v>
      </c>
      <c r="V29" s="64">
        <v>2</v>
      </c>
      <c r="W29" s="63">
        <v>2</v>
      </c>
      <c r="X29" s="23">
        <v>2</v>
      </c>
      <c r="Y29" s="64">
        <v>2</v>
      </c>
      <c r="Z29" s="64">
        <v>2</v>
      </c>
      <c r="AA29" s="106"/>
      <c r="AB29" s="105">
        <v>2</v>
      </c>
      <c r="AC29" s="80">
        <v>2</v>
      </c>
      <c r="AD29" s="80">
        <v>2</v>
      </c>
      <c r="AE29" s="173"/>
      <c r="AF29" s="172"/>
      <c r="AG29" s="174"/>
      <c r="AH29" s="174"/>
      <c r="AI29" s="172"/>
      <c r="AJ29" s="80">
        <v>3</v>
      </c>
      <c r="AK29" s="130"/>
      <c r="AL29" s="80">
        <v>3</v>
      </c>
      <c r="AM29" s="107">
        <v>3</v>
      </c>
      <c r="AN29" s="123">
        <v>3</v>
      </c>
      <c r="AO29" s="80">
        <v>3</v>
      </c>
      <c r="AP29" s="106">
        <v>6</v>
      </c>
      <c r="AQ29" s="103">
        <v>2</v>
      </c>
      <c r="AR29" s="80">
        <v>2</v>
      </c>
      <c r="AS29" s="80">
        <v>2</v>
      </c>
      <c r="AT29" s="80">
        <v>2</v>
      </c>
      <c r="AU29" s="123">
        <v>2</v>
      </c>
      <c r="AV29" s="80">
        <v>2</v>
      </c>
      <c r="AW29" s="106">
        <v>6</v>
      </c>
      <c r="AX29" s="104">
        <v>2</v>
      </c>
      <c r="AY29" s="80">
        <v>2</v>
      </c>
      <c r="AZ29" s="80">
        <v>2</v>
      </c>
      <c r="BA29" s="107">
        <v>2</v>
      </c>
      <c r="BB29" s="123">
        <v>2</v>
      </c>
      <c r="BC29" s="80">
        <v>2</v>
      </c>
      <c r="BD29" s="106"/>
      <c r="BE29" s="124"/>
      <c r="BF29" s="76"/>
      <c r="BG29" s="76"/>
      <c r="BH29" s="117"/>
      <c r="BI29" s="76"/>
      <c r="BJ29" s="76"/>
      <c r="BK29" s="76"/>
      <c r="BL29" s="76"/>
      <c r="BM29" s="76"/>
      <c r="BN29" s="76"/>
      <c r="BO29" s="117"/>
      <c r="BP29" s="76"/>
      <c r="BQ29" s="118"/>
      <c r="BR29" s="115">
        <f t="shared" si="3"/>
        <v>69</v>
      </c>
      <c r="BS29" s="116">
        <f t="shared" si="2"/>
        <v>0</v>
      </c>
      <c r="BT29" s="92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</row>
    <row r="30" spans="1:222" s="13" customFormat="1" ht="27.9" customHeight="1" x14ac:dyDescent="0.3">
      <c r="A30" s="44">
        <v>27</v>
      </c>
      <c r="B30" s="48">
        <v>117</v>
      </c>
      <c r="C30" s="49" t="s">
        <v>115</v>
      </c>
      <c r="D30" s="48" t="s">
        <v>20</v>
      </c>
      <c r="E30" s="50" t="s">
        <v>88</v>
      </c>
      <c r="F30" s="24"/>
      <c r="G30" s="25"/>
      <c r="H30" s="26"/>
      <c r="I30" s="25"/>
      <c r="J30" s="25"/>
      <c r="K30" s="25"/>
      <c r="L30" s="25"/>
      <c r="M30" s="25"/>
      <c r="N30" s="25"/>
      <c r="O30" s="26"/>
      <c r="P30" s="25"/>
      <c r="Q30" s="25"/>
      <c r="R30" s="73"/>
      <c r="S30" s="63"/>
      <c r="T30" s="147"/>
      <c r="U30" s="63">
        <v>2</v>
      </c>
      <c r="V30" s="64">
        <v>2</v>
      </c>
      <c r="W30" s="63">
        <v>2</v>
      </c>
      <c r="X30" s="23">
        <v>2</v>
      </c>
      <c r="Y30" s="156" t="s">
        <v>120</v>
      </c>
      <c r="Z30" s="64">
        <v>2</v>
      </c>
      <c r="AA30" s="106"/>
      <c r="AB30" s="105">
        <v>2</v>
      </c>
      <c r="AC30" s="80">
        <v>2</v>
      </c>
      <c r="AD30" s="80">
        <v>2</v>
      </c>
      <c r="AE30" s="173"/>
      <c r="AF30" s="172"/>
      <c r="AG30" s="174"/>
      <c r="AH30" s="174"/>
      <c r="AI30" s="172"/>
      <c r="AJ30" s="125" t="s">
        <v>120</v>
      </c>
      <c r="AK30" s="130"/>
      <c r="AL30" s="80">
        <v>2</v>
      </c>
      <c r="AM30" s="107">
        <v>2</v>
      </c>
      <c r="AN30" s="125" t="s">
        <v>120</v>
      </c>
      <c r="AO30" s="80">
        <v>2</v>
      </c>
      <c r="AP30" s="106"/>
      <c r="AQ30" s="181" t="s">
        <v>122</v>
      </c>
      <c r="AR30" s="181" t="s">
        <v>122</v>
      </c>
      <c r="AS30" s="80">
        <v>2</v>
      </c>
      <c r="AT30" s="80">
        <v>2</v>
      </c>
      <c r="AU30" s="123">
        <v>2</v>
      </c>
      <c r="AV30" s="80">
        <v>2</v>
      </c>
      <c r="AW30" s="106"/>
      <c r="AX30" s="104">
        <v>2</v>
      </c>
      <c r="AY30" s="104">
        <v>2</v>
      </c>
      <c r="AZ30" s="125" t="s">
        <v>120</v>
      </c>
      <c r="BA30" s="107">
        <v>2</v>
      </c>
      <c r="BB30" s="104">
        <v>2</v>
      </c>
      <c r="BC30" s="104">
        <v>2</v>
      </c>
      <c r="BD30" s="106"/>
      <c r="BE30" s="124"/>
      <c r="BF30" s="76"/>
      <c r="BG30" s="76"/>
      <c r="BH30" s="117"/>
      <c r="BI30" s="76"/>
      <c r="BJ30" s="76"/>
      <c r="BK30" s="76"/>
      <c r="BL30" s="76"/>
      <c r="BM30" s="76"/>
      <c r="BN30" s="76"/>
      <c r="BO30" s="117"/>
      <c r="BP30" s="76"/>
      <c r="BQ30" s="118"/>
      <c r="BR30" s="115">
        <f t="shared" ref="BR30:BR32" si="10">SUM(R30:BP30)</f>
        <v>40</v>
      </c>
      <c r="BS30" s="116">
        <f t="shared" ref="BS30:BS32" si="11">COUNTIF(F30:BP30,"A")</f>
        <v>4</v>
      </c>
      <c r="BT30" s="132" t="s">
        <v>119</v>
      </c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</row>
    <row r="31" spans="1:222" s="13" customFormat="1" ht="27.9" customHeight="1" x14ac:dyDescent="0.3">
      <c r="A31" s="44">
        <v>28</v>
      </c>
      <c r="B31" s="48">
        <v>124</v>
      </c>
      <c r="C31" s="49" t="s">
        <v>116</v>
      </c>
      <c r="D31" s="59" t="s">
        <v>8</v>
      </c>
      <c r="E31" s="50" t="s">
        <v>88</v>
      </c>
      <c r="F31" s="24"/>
      <c r="G31" s="25"/>
      <c r="H31" s="26"/>
      <c r="I31" s="25"/>
      <c r="J31" s="25"/>
      <c r="K31" s="25"/>
      <c r="L31" s="25"/>
      <c r="M31" s="25"/>
      <c r="N31" s="25"/>
      <c r="O31" s="26"/>
      <c r="P31" s="25"/>
      <c r="Q31" s="25"/>
      <c r="R31" s="73"/>
      <c r="S31" s="63"/>
      <c r="T31" s="147"/>
      <c r="U31" s="108" t="s">
        <v>91</v>
      </c>
      <c r="V31" s="108" t="s">
        <v>91</v>
      </c>
      <c r="W31" s="108" t="s">
        <v>91</v>
      </c>
      <c r="X31" s="108" t="s">
        <v>91</v>
      </c>
      <c r="Y31" s="108" t="s">
        <v>91</v>
      </c>
      <c r="Z31" s="108" t="s">
        <v>91</v>
      </c>
      <c r="AA31" s="106"/>
      <c r="AB31" s="108" t="s">
        <v>91</v>
      </c>
      <c r="AC31" s="108" t="s">
        <v>91</v>
      </c>
      <c r="AD31" s="108" t="s">
        <v>91</v>
      </c>
      <c r="AE31" s="171"/>
      <c r="AF31" s="171"/>
      <c r="AG31" s="171"/>
      <c r="AH31" s="174"/>
      <c r="AI31" s="171"/>
      <c r="AJ31" s="108" t="s">
        <v>91</v>
      </c>
      <c r="AK31" s="130"/>
      <c r="AL31" s="108" t="s">
        <v>91</v>
      </c>
      <c r="AM31" s="108" t="s">
        <v>91</v>
      </c>
      <c r="AN31" s="108" t="s">
        <v>91</v>
      </c>
      <c r="AO31" s="108" t="s">
        <v>91</v>
      </c>
      <c r="AP31" s="106"/>
      <c r="AQ31" s="108" t="s">
        <v>91</v>
      </c>
      <c r="AR31" s="108" t="s">
        <v>91</v>
      </c>
      <c r="AS31" s="108" t="s">
        <v>91</v>
      </c>
      <c r="AT31" s="108" t="s">
        <v>91</v>
      </c>
      <c r="AU31" s="123">
        <v>2</v>
      </c>
      <c r="AV31" s="123">
        <v>2</v>
      </c>
      <c r="AW31" s="106"/>
      <c r="AX31" s="104">
        <v>2</v>
      </c>
      <c r="AY31" s="104">
        <v>2</v>
      </c>
      <c r="AZ31" s="125" t="s">
        <v>120</v>
      </c>
      <c r="BA31" s="107">
        <v>2</v>
      </c>
      <c r="BB31" s="104">
        <v>2</v>
      </c>
      <c r="BC31" s="104">
        <v>2</v>
      </c>
      <c r="BD31" s="106"/>
      <c r="BE31" s="124"/>
      <c r="BF31" s="76"/>
      <c r="BG31" s="76"/>
      <c r="BH31" s="117"/>
      <c r="BI31" s="76"/>
      <c r="BJ31" s="76"/>
      <c r="BK31" s="76"/>
      <c r="BL31" s="76"/>
      <c r="BM31" s="76"/>
      <c r="BN31" s="76"/>
      <c r="BO31" s="117"/>
      <c r="BP31" s="76"/>
      <c r="BQ31" s="118"/>
      <c r="BR31" s="115">
        <f t="shared" si="10"/>
        <v>14</v>
      </c>
      <c r="BS31" s="116">
        <f t="shared" si="11"/>
        <v>1</v>
      </c>
      <c r="BT31" s="93" t="s">
        <v>128</v>
      </c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</row>
    <row r="32" spans="1:222" s="13" customFormat="1" ht="27.9" customHeight="1" x14ac:dyDescent="0.3">
      <c r="A32" s="44">
        <v>29</v>
      </c>
      <c r="B32" s="59">
        <v>125</v>
      </c>
      <c r="C32" s="60" t="s">
        <v>57</v>
      </c>
      <c r="D32" s="59" t="s">
        <v>8</v>
      </c>
      <c r="E32" s="50" t="s">
        <v>88</v>
      </c>
      <c r="F32" s="62"/>
      <c r="G32" s="63"/>
      <c r="H32" s="64"/>
      <c r="I32" s="63"/>
      <c r="J32" s="63"/>
      <c r="K32" s="63"/>
      <c r="L32" s="63"/>
      <c r="M32" s="63"/>
      <c r="N32" s="63"/>
      <c r="O32" s="64"/>
      <c r="P32" s="63"/>
      <c r="Q32" s="63"/>
      <c r="R32" s="64"/>
      <c r="S32" s="63"/>
      <c r="T32" s="147">
        <v>12</v>
      </c>
      <c r="U32" s="63">
        <v>4</v>
      </c>
      <c r="V32" s="63">
        <v>4</v>
      </c>
      <c r="W32" s="63">
        <v>4</v>
      </c>
      <c r="X32" s="23">
        <v>4</v>
      </c>
      <c r="Y32" s="64">
        <v>4</v>
      </c>
      <c r="Z32" s="64">
        <v>4</v>
      </c>
      <c r="AA32" s="106">
        <v>12</v>
      </c>
      <c r="AB32" s="80">
        <v>4</v>
      </c>
      <c r="AC32" s="80">
        <v>4</v>
      </c>
      <c r="AD32" s="80">
        <v>4</v>
      </c>
      <c r="AE32" s="173">
        <v>12</v>
      </c>
      <c r="AF32" s="173">
        <v>12</v>
      </c>
      <c r="AG32" s="173">
        <v>12</v>
      </c>
      <c r="AH32" s="173">
        <v>12</v>
      </c>
      <c r="AI32" s="173">
        <v>12</v>
      </c>
      <c r="AJ32" s="80">
        <v>4</v>
      </c>
      <c r="AK32" s="130"/>
      <c r="AL32" s="80">
        <v>4</v>
      </c>
      <c r="AM32" s="107">
        <v>4</v>
      </c>
      <c r="AN32" s="123">
        <v>4</v>
      </c>
      <c r="AO32" s="80">
        <v>4</v>
      </c>
      <c r="AP32" s="106">
        <v>12</v>
      </c>
      <c r="AQ32" s="103">
        <v>4</v>
      </c>
      <c r="AR32" s="80">
        <v>4</v>
      </c>
      <c r="AS32" s="80">
        <v>4</v>
      </c>
      <c r="AT32" s="80">
        <v>4</v>
      </c>
      <c r="AU32" s="123">
        <v>4</v>
      </c>
      <c r="AV32" s="123">
        <v>4</v>
      </c>
      <c r="AW32" s="106">
        <v>12</v>
      </c>
      <c r="AX32" s="104">
        <v>4</v>
      </c>
      <c r="AY32" s="80">
        <v>4</v>
      </c>
      <c r="AZ32" s="80">
        <v>4</v>
      </c>
      <c r="BA32" s="107">
        <v>4</v>
      </c>
      <c r="BB32" s="123">
        <v>4</v>
      </c>
      <c r="BC32" s="80">
        <v>4</v>
      </c>
      <c r="BD32" s="106"/>
      <c r="BE32" s="124"/>
      <c r="BF32" s="76"/>
      <c r="BG32" s="76"/>
      <c r="BH32" s="117"/>
      <c r="BI32" s="76"/>
      <c r="BJ32" s="76"/>
      <c r="BK32" s="76"/>
      <c r="BL32" s="76"/>
      <c r="BM32" s="76"/>
      <c r="BN32" s="76"/>
      <c r="BO32" s="117"/>
      <c r="BP32" s="76"/>
      <c r="BQ32" s="118"/>
      <c r="BR32" s="115">
        <f t="shared" si="10"/>
        <v>212</v>
      </c>
      <c r="BS32" s="116">
        <f t="shared" si="11"/>
        <v>0</v>
      </c>
      <c r="BT32" s="92" t="s">
        <v>74</v>
      </c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</row>
    <row r="33" spans="1:222" s="13" customFormat="1" ht="27.9" customHeight="1" x14ac:dyDescent="0.3">
      <c r="A33" s="44">
        <v>30</v>
      </c>
      <c r="B33" s="48">
        <v>133</v>
      </c>
      <c r="C33" s="49" t="s">
        <v>71</v>
      </c>
      <c r="D33" s="48" t="s">
        <v>4</v>
      </c>
      <c r="E33" s="50" t="s">
        <v>88</v>
      </c>
      <c r="F33" s="24"/>
      <c r="G33" s="25"/>
      <c r="H33" s="26"/>
      <c r="I33" s="25"/>
      <c r="J33" s="25"/>
      <c r="K33" s="25"/>
      <c r="L33" s="25"/>
      <c r="M33" s="25"/>
      <c r="N33" s="25"/>
      <c r="O33" s="26"/>
      <c r="P33" s="25"/>
      <c r="Q33" s="25"/>
      <c r="R33" s="71"/>
      <c r="S33" s="63"/>
      <c r="T33" s="147"/>
      <c r="U33" s="63">
        <v>2</v>
      </c>
      <c r="V33" s="63">
        <v>2</v>
      </c>
      <c r="W33" s="63">
        <v>2</v>
      </c>
      <c r="X33" s="23">
        <v>2</v>
      </c>
      <c r="Y33" s="64">
        <v>2</v>
      </c>
      <c r="Z33" s="64">
        <v>2</v>
      </c>
      <c r="AA33" s="106"/>
      <c r="AB33" s="80">
        <v>2</v>
      </c>
      <c r="AC33" s="80">
        <v>2</v>
      </c>
      <c r="AD33" s="80">
        <v>2</v>
      </c>
      <c r="AE33" s="173"/>
      <c r="AF33" s="172"/>
      <c r="AG33" s="174"/>
      <c r="AH33" s="174"/>
      <c r="AI33" s="172"/>
      <c r="AJ33" s="80">
        <v>3</v>
      </c>
      <c r="AK33" s="130"/>
      <c r="AL33" s="80">
        <v>3</v>
      </c>
      <c r="AM33" s="107">
        <v>3</v>
      </c>
      <c r="AN33" s="123">
        <v>3</v>
      </c>
      <c r="AO33" s="80">
        <v>3</v>
      </c>
      <c r="AP33" s="106">
        <v>6</v>
      </c>
      <c r="AQ33" s="103">
        <v>2</v>
      </c>
      <c r="AR33" s="80">
        <v>2</v>
      </c>
      <c r="AS33" s="80">
        <v>2</v>
      </c>
      <c r="AT33" s="80">
        <v>2</v>
      </c>
      <c r="AU33" s="123">
        <v>2</v>
      </c>
      <c r="AV33" s="123">
        <v>2</v>
      </c>
      <c r="AW33" s="106">
        <v>6</v>
      </c>
      <c r="AX33" s="104">
        <v>2</v>
      </c>
      <c r="AY33" s="80">
        <v>2</v>
      </c>
      <c r="AZ33" s="80">
        <v>2</v>
      </c>
      <c r="BA33" s="107">
        <v>2</v>
      </c>
      <c r="BB33" s="123">
        <v>2</v>
      </c>
      <c r="BC33" s="80">
        <v>2</v>
      </c>
      <c r="BD33" s="106"/>
      <c r="BE33" s="124"/>
      <c r="BF33" s="76"/>
      <c r="BG33" s="76"/>
      <c r="BH33" s="117"/>
      <c r="BI33" s="76"/>
      <c r="BJ33" s="76"/>
      <c r="BK33" s="76"/>
      <c r="BL33" s="76"/>
      <c r="BM33" s="76"/>
      <c r="BN33" s="76"/>
      <c r="BO33" s="117"/>
      <c r="BP33" s="76"/>
      <c r="BQ33" s="118"/>
      <c r="BR33" s="115">
        <f t="shared" si="3"/>
        <v>69</v>
      </c>
      <c r="BS33" s="116">
        <f t="shared" si="2"/>
        <v>0</v>
      </c>
      <c r="BT33" s="92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</row>
    <row r="34" spans="1:222" s="13" customFormat="1" ht="27.9" customHeight="1" x14ac:dyDescent="0.3">
      <c r="A34" s="44">
        <v>31</v>
      </c>
      <c r="B34" s="48">
        <v>135</v>
      </c>
      <c r="C34" s="49" t="s">
        <v>51</v>
      </c>
      <c r="D34" s="48" t="s">
        <v>4</v>
      </c>
      <c r="E34" s="50" t="s">
        <v>88</v>
      </c>
      <c r="F34" s="24"/>
      <c r="G34" s="25"/>
      <c r="H34" s="26"/>
      <c r="I34" s="25"/>
      <c r="J34" s="25"/>
      <c r="K34" s="25"/>
      <c r="L34" s="25"/>
      <c r="M34" s="25"/>
      <c r="N34" s="25"/>
      <c r="O34" s="26"/>
      <c r="P34" s="25"/>
      <c r="Q34" s="25"/>
      <c r="R34" s="64"/>
      <c r="S34" s="63"/>
      <c r="T34" s="147"/>
      <c r="U34" s="63">
        <v>2</v>
      </c>
      <c r="V34" s="63">
        <v>2</v>
      </c>
      <c r="W34" s="63">
        <v>2</v>
      </c>
      <c r="X34" s="23">
        <v>2</v>
      </c>
      <c r="Y34" s="64">
        <v>2</v>
      </c>
      <c r="Z34" s="64">
        <v>2</v>
      </c>
      <c r="AA34" s="106"/>
      <c r="AB34" s="80">
        <v>2</v>
      </c>
      <c r="AC34" s="80">
        <v>2</v>
      </c>
      <c r="AD34" s="80">
        <v>2</v>
      </c>
      <c r="AE34" s="173"/>
      <c r="AF34" s="172"/>
      <c r="AG34" s="174"/>
      <c r="AH34" s="174"/>
      <c r="AI34" s="172"/>
      <c r="AJ34" s="80">
        <v>2</v>
      </c>
      <c r="AK34" s="130"/>
      <c r="AL34" s="80">
        <v>2</v>
      </c>
      <c r="AM34" s="107">
        <v>2</v>
      </c>
      <c r="AN34" s="123">
        <v>2</v>
      </c>
      <c r="AO34" s="80">
        <v>2</v>
      </c>
      <c r="AP34" s="106"/>
      <c r="AQ34" s="103">
        <v>2</v>
      </c>
      <c r="AR34" s="80">
        <v>2</v>
      </c>
      <c r="AS34" s="80">
        <v>2</v>
      </c>
      <c r="AT34" s="80">
        <v>2</v>
      </c>
      <c r="AU34" s="123">
        <v>2</v>
      </c>
      <c r="AV34" s="123">
        <v>2</v>
      </c>
      <c r="AW34" s="106"/>
      <c r="AX34" s="104">
        <v>2</v>
      </c>
      <c r="AY34" s="80">
        <v>2</v>
      </c>
      <c r="AZ34" s="80">
        <v>2</v>
      </c>
      <c r="BA34" s="107">
        <v>2</v>
      </c>
      <c r="BB34" s="123">
        <v>2</v>
      </c>
      <c r="BC34" s="80">
        <v>2</v>
      </c>
      <c r="BD34" s="106"/>
      <c r="BE34" s="124"/>
      <c r="BF34" s="76"/>
      <c r="BG34" s="76"/>
      <c r="BH34" s="117"/>
      <c r="BI34" s="76"/>
      <c r="BJ34" s="76"/>
      <c r="BK34" s="76"/>
      <c r="BL34" s="76"/>
      <c r="BM34" s="76"/>
      <c r="BN34" s="76"/>
      <c r="BO34" s="117"/>
      <c r="BP34" s="76"/>
      <c r="BQ34" s="118"/>
      <c r="BR34" s="115">
        <f t="shared" si="3"/>
        <v>52</v>
      </c>
      <c r="BS34" s="116">
        <f t="shared" si="2"/>
        <v>0</v>
      </c>
      <c r="BT34" s="92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</row>
    <row r="35" spans="1:222" s="13" customFormat="1" ht="27.9" customHeight="1" x14ac:dyDescent="0.3">
      <c r="A35" s="44">
        <v>32</v>
      </c>
      <c r="B35" s="59">
        <v>141</v>
      </c>
      <c r="C35" s="60" t="s">
        <v>41</v>
      </c>
      <c r="D35" s="59" t="s">
        <v>8</v>
      </c>
      <c r="E35" s="50" t="s">
        <v>88</v>
      </c>
      <c r="F35" s="62"/>
      <c r="G35" s="63"/>
      <c r="H35" s="64"/>
      <c r="I35" s="63"/>
      <c r="J35" s="63"/>
      <c r="K35" s="63"/>
      <c r="L35" s="63"/>
      <c r="M35" s="63"/>
      <c r="N35" s="63"/>
      <c r="O35" s="64"/>
      <c r="P35" s="63"/>
      <c r="Q35" s="63"/>
      <c r="R35" s="71"/>
      <c r="S35" s="63"/>
      <c r="T35" s="147">
        <v>12</v>
      </c>
      <c r="U35" s="63">
        <v>4</v>
      </c>
      <c r="V35" s="63">
        <v>4</v>
      </c>
      <c r="W35" s="63">
        <v>4</v>
      </c>
      <c r="X35" s="23">
        <v>4</v>
      </c>
      <c r="Y35" s="64">
        <v>4</v>
      </c>
      <c r="Z35" s="64">
        <v>4</v>
      </c>
      <c r="AA35" s="106">
        <v>12</v>
      </c>
      <c r="AB35" s="105">
        <v>4</v>
      </c>
      <c r="AC35" s="80">
        <v>4</v>
      </c>
      <c r="AD35" s="80">
        <v>4</v>
      </c>
      <c r="AE35" s="173">
        <v>12</v>
      </c>
      <c r="AF35" s="173">
        <v>12</v>
      </c>
      <c r="AG35" s="173">
        <v>12</v>
      </c>
      <c r="AH35" s="173">
        <v>12</v>
      </c>
      <c r="AI35" s="173">
        <v>12</v>
      </c>
      <c r="AJ35" s="80">
        <v>4</v>
      </c>
      <c r="AK35" s="130"/>
      <c r="AL35" s="80">
        <v>4</v>
      </c>
      <c r="AM35" s="107">
        <v>4</v>
      </c>
      <c r="AN35" s="123">
        <v>4</v>
      </c>
      <c r="AO35" s="80">
        <v>4</v>
      </c>
      <c r="AP35" s="106">
        <v>12</v>
      </c>
      <c r="AQ35" s="103">
        <v>4</v>
      </c>
      <c r="AR35" s="80">
        <v>4</v>
      </c>
      <c r="AS35" s="80">
        <v>4</v>
      </c>
      <c r="AT35" s="80">
        <v>4</v>
      </c>
      <c r="AU35" s="123">
        <v>4</v>
      </c>
      <c r="AV35" s="123">
        <v>4</v>
      </c>
      <c r="AW35" s="106">
        <v>12</v>
      </c>
      <c r="AX35" s="104">
        <v>4</v>
      </c>
      <c r="AY35" s="104">
        <v>4</v>
      </c>
      <c r="AZ35" s="80">
        <v>4</v>
      </c>
      <c r="BA35" s="107">
        <v>4</v>
      </c>
      <c r="BB35" s="123">
        <v>4</v>
      </c>
      <c r="BC35" s="80">
        <v>4</v>
      </c>
      <c r="BD35" s="106"/>
      <c r="BE35" s="124"/>
      <c r="BF35" s="76"/>
      <c r="BG35" s="76"/>
      <c r="BH35" s="117"/>
      <c r="BI35" s="76"/>
      <c r="BJ35" s="76"/>
      <c r="BK35" s="76"/>
      <c r="BL35" s="76"/>
      <c r="BM35" s="76"/>
      <c r="BN35" s="76"/>
      <c r="BO35" s="117"/>
      <c r="BP35" s="76"/>
      <c r="BQ35" s="118"/>
      <c r="BR35" s="115">
        <f t="shared" si="3"/>
        <v>212</v>
      </c>
      <c r="BS35" s="116">
        <f t="shared" si="2"/>
        <v>0</v>
      </c>
      <c r="BT35" s="93" t="s">
        <v>81</v>
      </c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</row>
    <row r="36" spans="1:222" s="13" customFormat="1" ht="27.9" customHeight="1" x14ac:dyDescent="0.3">
      <c r="A36" s="44">
        <v>33</v>
      </c>
      <c r="B36" s="59">
        <v>142</v>
      </c>
      <c r="C36" s="60" t="s">
        <v>14</v>
      </c>
      <c r="D36" s="59" t="s">
        <v>3</v>
      </c>
      <c r="E36" s="50" t="s">
        <v>88</v>
      </c>
      <c r="F36" s="65"/>
      <c r="G36" s="66"/>
      <c r="H36" s="64"/>
      <c r="I36" s="66"/>
      <c r="J36" s="66"/>
      <c r="K36" s="66"/>
      <c r="L36" s="66"/>
      <c r="M36" s="66"/>
      <c r="N36" s="66"/>
      <c r="O36" s="64"/>
      <c r="P36" s="66"/>
      <c r="Q36" s="66"/>
      <c r="R36" s="64"/>
      <c r="S36" s="67"/>
      <c r="T36" s="148">
        <v>12</v>
      </c>
      <c r="U36" s="67">
        <v>4</v>
      </c>
      <c r="V36" s="67">
        <v>4</v>
      </c>
      <c r="W36" s="67">
        <v>4</v>
      </c>
      <c r="X36" s="23">
        <v>4</v>
      </c>
      <c r="Y36" s="64">
        <v>4</v>
      </c>
      <c r="Z36" s="64">
        <v>4</v>
      </c>
      <c r="AA36" s="106">
        <v>12</v>
      </c>
      <c r="AB36" s="105">
        <v>4</v>
      </c>
      <c r="AC36" s="80">
        <v>4</v>
      </c>
      <c r="AD36" s="80">
        <v>4</v>
      </c>
      <c r="AE36" s="173">
        <v>12</v>
      </c>
      <c r="AF36" s="173">
        <v>12</v>
      </c>
      <c r="AG36" s="173">
        <v>12</v>
      </c>
      <c r="AH36" s="173">
        <v>12</v>
      </c>
      <c r="AI36" s="173">
        <v>12</v>
      </c>
      <c r="AJ36" s="80">
        <v>4</v>
      </c>
      <c r="AK36" s="130"/>
      <c r="AL36" s="128">
        <v>4</v>
      </c>
      <c r="AM36" s="107">
        <v>4</v>
      </c>
      <c r="AN36" s="123">
        <v>4</v>
      </c>
      <c r="AO36" s="128">
        <v>4</v>
      </c>
      <c r="AP36" s="129">
        <v>12</v>
      </c>
      <c r="AQ36" s="103">
        <v>4</v>
      </c>
      <c r="AR36" s="80">
        <v>4</v>
      </c>
      <c r="AS36" s="80">
        <v>4</v>
      </c>
      <c r="AT36" s="80">
        <v>4</v>
      </c>
      <c r="AU36" s="123">
        <v>4</v>
      </c>
      <c r="AV36" s="123">
        <v>4</v>
      </c>
      <c r="AW36" s="106">
        <v>12</v>
      </c>
      <c r="AX36" s="104">
        <v>4</v>
      </c>
      <c r="AY36" s="104">
        <v>4</v>
      </c>
      <c r="AZ36" s="80">
        <v>4</v>
      </c>
      <c r="BA36" s="107">
        <v>4</v>
      </c>
      <c r="BB36" s="123">
        <v>4</v>
      </c>
      <c r="BC36" s="80">
        <v>4</v>
      </c>
      <c r="BD36" s="129"/>
      <c r="BE36" s="124"/>
      <c r="BF36" s="76"/>
      <c r="BG36" s="111"/>
      <c r="BH36" s="117"/>
      <c r="BI36" s="111"/>
      <c r="BJ36" s="111"/>
      <c r="BK36" s="111"/>
      <c r="BL36" s="111"/>
      <c r="BM36" s="76"/>
      <c r="BN36" s="111"/>
      <c r="BO36" s="117"/>
      <c r="BP36" s="76"/>
      <c r="BQ36" s="119"/>
      <c r="BR36" s="115">
        <f t="shared" si="3"/>
        <v>212</v>
      </c>
      <c r="BS36" s="116">
        <f t="shared" si="2"/>
        <v>0</v>
      </c>
      <c r="BT36" s="93" t="s">
        <v>80</v>
      </c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</row>
    <row r="37" spans="1:222" s="13" customFormat="1" ht="27.9" customHeight="1" x14ac:dyDescent="0.3">
      <c r="A37" s="44">
        <v>34</v>
      </c>
      <c r="B37" s="48">
        <v>153</v>
      </c>
      <c r="C37" s="49" t="s">
        <v>42</v>
      </c>
      <c r="D37" s="48" t="s">
        <v>20</v>
      </c>
      <c r="E37" s="50" t="s">
        <v>88</v>
      </c>
      <c r="F37" s="24"/>
      <c r="G37" s="25"/>
      <c r="H37" s="26"/>
      <c r="I37" s="25"/>
      <c r="J37" s="25"/>
      <c r="K37" s="25"/>
      <c r="L37" s="25"/>
      <c r="M37" s="25"/>
      <c r="N37" s="25"/>
      <c r="O37" s="26"/>
      <c r="P37" s="25"/>
      <c r="Q37" s="25"/>
      <c r="R37" s="71"/>
      <c r="S37" s="63"/>
      <c r="T37" s="147"/>
      <c r="U37" s="156" t="s">
        <v>120</v>
      </c>
      <c r="V37" s="156" t="s">
        <v>120</v>
      </c>
      <c r="W37" s="63">
        <v>2</v>
      </c>
      <c r="X37" s="23">
        <v>2</v>
      </c>
      <c r="Y37" s="64">
        <v>2</v>
      </c>
      <c r="Z37" s="80">
        <v>2</v>
      </c>
      <c r="AA37" s="106"/>
      <c r="AB37" s="105">
        <v>2</v>
      </c>
      <c r="AC37" s="80">
        <v>2</v>
      </c>
      <c r="AD37" s="80">
        <v>2</v>
      </c>
      <c r="AE37" s="173"/>
      <c r="AF37" s="172"/>
      <c r="AG37" s="174"/>
      <c r="AH37" s="174"/>
      <c r="AI37" s="172"/>
      <c r="AJ37" s="80">
        <v>2</v>
      </c>
      <c r="AK37" s="130"/>
      <c r="AL37" s="80">
        <v>2</v>
      </c>
      <c r="AM37" s="107">
        <v>2</v>
      </c>
      <c r="AN37" s="123">
        <v>2</v>
      </c>
      <c r="AO37" s="80">
        <v>2</v>
      </c>
      <c r="AP37" s="106">
        <v>6</v>
      </c>
      <c r="AQ37" s="103">
        <v>2</v>
      </c>
      <c r="AR37" s="80">
        <v>2</v>
      </c>
      <c r="AS37" s="80">
        <v>2</v>
      </c>
      <c r="AT37" s="80">
        <v>2</v>
      </c>
      <c r="AU37" s="123">
        <v>2</v>
      </c>
      <c r="AV37" s="123">
        <v>2</v>
      </c>
      <c r="AW37" s="106">
        <v>6</v>
      </c>
      <c r="AX37" s="104">
        <v>2</v>
      </c>
      <c r="AY37" s="80">
        <v>2</v>
      </c>
      <c r="AZ37" s="80">
        <v>2</v>
      </c>
      <c r="BA37" s="107">
        <v>2</v>
      </c>
      <c r="BB37" s="123">
        <v>2</v>
      </c>
      <c r="BC37" s="80">
        <v>2</v>
      </c>
      <c r="BD37" s="106"/>
      <c r="BE37" s="124"/>
      <c r="BF37" s="76"/>
      <c r="BG37" s="76"/>
      <c r="BH37" s="117"/>
      <c r="BI37" s="76"/>
      <c r="BJ37" s="76"/>
      <c r="BK37" s="76"/>
      <c r="BL37" s="76"/>
      <c r="BM37" s="76"/>
      <c r="BN37" s="76"/>
      <c r="BO37" s="117"/>
      <c r="BP37" s="76"/>
      <c r="BQ37" s="118"/>
      <c r="BR37" s="115">
        <f t="shared" si="3"/>
        <v>60</v>
      </c>
      <c r="BS37" s="116">
        <f t="shared" si="2"/>
        <v>2</v>
      </c>
      <c r="BT37" s="92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</row>
    <row r="38" spans="1:222" s="13" customFormat="1" ht="27.9" customHeight="1" x14ac:dyDescent="0.3">
      <c r="A38" s="44">
        <v>35</v>
      </c>
      <c r="B38" s="48">
        <v>154</v>
      </c>
      <c r="C38" s="49" t="s">
        <v>117</v>
      </c>
      <c r="D38" s="59" t="s">
        <v>8</v>
      </c>
      <c r="E38" s="50" t="s">
        <v>88</v>
      </c>
      <c r="F38" s="24"/>
      <c r="G38" s="25"/>
      <c r="H38" s="26"/>
      <c r="I38" s="25"/>
      <c r="J38" s="25"/>
      <c r="K38" s="25"/>
      <c r="L38" s="25"/>
      <c r="M38" s="25"/>
      <c r="N38" s="25"/>
      <c r="O38" s="26"/>
      <c r="P38" s="25"/>
      <c r="Q38" s="25"/>
      <c r="R38" s="73"/>
      <c r="S38" s="63"/>
      <c r="T38" s="147"/>
      <c r="U38" s="63">
        <v>2</v>
      </c>
      <c r="V38" s="63">
        <v>2</v>
      </c>
      <c r="W38" s="63">
        <v>2</v>
      </c>
      <c r="X38" s="23">
        <v>2</v>
      </c>
      <c r="Y38" s="64">
        <v>2</v>
      </c>
      <c r="Z38" s="80">
        <v>2</v>
      </c>
      <c r="AA38" s="106"/>
      <c r="AB38" s="105">
        <v>2</v>
      </c>
      <c r="AC38" s="80">
        <v>2</v>
      </c>
      <c r="AD38" s="80">
        <v>2</v>
      </c>
      <c r="AE38" s="173"/>
      <c r="AF38" s="172"/>
      <c r="AG38" s="174"/>
      <c r="AH38" s="174"/>
      <c r="AI38" s="172"/>
      <c r="AJ38" s="80">
        <v>2</v>
      </c>
      <c r="AK38" s="130"/>
      <c r="AL38" s="80">
        <v>2</v>
      </c>
      <c r="AM38" s="107">
        <v>2</v>
      </c>
      <c r="AN38" s="123">
        <v>2</v>
      </c>
      <c r="AO38" s="80">
        <v>2</v>
      </c>
      <c r="AP38" s="106">
        <v>6</v>
      </c>
      <c r="AQ38" s="103">
        <v>2</v>
      </c>
      <c r="AR38" s="80">
        <v>2</v>
      </c>
      <c r="AS38" s="80">
        <v>2</v>
      </c>
      <c r="AT38" s="80">
        <v>2</v>
      </c>
      <c r="AU38" s="123">
        <v>2</v>
      </c>
      <c r="AV38" s="123">
        <v>2</v>
      </c>
      <c r="AW38" s="106"/>
      <c r="AX38" s="103">
        <v>2</v>
      </c>
      <c r="AY38" s="182" t="s">
        <v>125</v>
      </c>
      <c r="AZ38" s="182" t="s">
        <v>125</v>
      </c>
      <c r="BA38" s="182" t="s">
        <v>125</v>
      </c>
      <c r="BB38" s="182" t="s">
        <v>125</v>
      </c>
      <c r="BC38" s="182" t="s">
        <v>125</v>
      </c>
      <c r="BD38" s="106"/>
      <c r="BE38" s="124"/>
      <c r="BF38" s="76"/>
      <c r="BG38" s="76"/>
      <c r="BH38" s="117"/>
      <c r="BI38" s="76"/>
      <c r="BJ38" s="76"/>
      <c r="BK38" s="76"/>
      <c r="BL38" s="76"/>
      <c r="BM38" s="76"/>
      <c r="BN38" s="76"/>
      <c r="BO38" s="117"/>
      <c r="BP38" s="76"/>
      <c r="BQ38" s="118"/>
      <c r="BR38" s="115">
        <f t="shared" ref="BR38:BR40" si="12">SUM(R38:BP38)</f>
        <v>48</v>
      </c>
      <c r="BS38" s="116">
        <f t="shared" ref="BS38:BS40" si="13">COUNTIF(F38:BP38,"A")</f>
        <v>0</v>
      </c>
      <c r="BT38" s="132" t="s">
        <v>129</v>
      </c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</row>
    <row r="39" spans="1:222" s="13" customFormat="1" ht="27.9" customHeight="1" x14ac:dyDescent="0.3">
      <c r="A39" s="44">
        <v>36</v>
      </c>
      <c r="B39" s="48">
        <v>168</v>
      </c>
      <c r="C39" s="49" t="s">
        <v>99</v>
      </c>
      <c r="D39" s="48" t="s">
        <v>7</v>
      </c>
      <c r="E39" s="50" t="s">
        <v>88</v>
      </c>
      <c r="F39" s="24"/>
      <c r="G39" s="25"/>
      <c r="H39" s="26"/>
      <c r="I39" s="25"/>
      <c r="J39" s="25"/>
      <c r="K39" s="25"/>
      <c r="L39" s="25"/>
      <c r="M39" s="25"/>
      <c r="N39" s="25"/>
      <c r="O39" s="26"/>
      <c r="P39" s="25"/>
      <c r="Q39" s="25"/>
      <c r="R39" s="73"/>
      <c r="S39" s="63"/>
      <c r="T39" s="147"/>
      <c r="U39" s="63">
        <v>2</v>
      </c>
      <c r="V39" s="63">
        <v>2</v>
      </c>
      <c r="W39" s="63">
        <v>2</v>
      </c>
      <c r="X39" s="23">
        <v>2</v>
      </c>
      <c r="Y39" s="64">
        <v>2</v>
      </c>
      <c r="Z39" s="80">
        <v>2</v>
      </c>
      <c r="AA39" s="106"/>
      <c r="AB39" s="156" t="s">
        <v>120</v>
      </c>
      <c r="AC39" s="80">
        <v>2</v>
      </c>
      <c r="AD39" s="80">
        <v>2</v>
      </c>
      <c r="AE39" s="173"/>
      <c r="AF39" s="172"/>
      <c r="AG39" s="174"/>
      <c r="AH39" s="175"/>
      <c r="AI39" s="172"/>
      <c r="AJ39" s="80">
        <v>2</v>
      </c>
      <c r="AK39" s="130"/>
      <c r="AL39" s="80">
        <v>2</v>
      </c>
      <c r="AM39" s="107">
        <v>2</v>
      </c>
      <c r="AN39" s="123">
        <v>2</v>
      </c>
      <c r="AO39" s="80">
        <v>2</v>
      </c>
      <c r="AP39" s="106"/>
      <c r="AQ39" s="103">
        <v>2</v>
      </c>
      <c r="AR39" s="80">
        <v>2</v>
      </c>
      <c r="AS39" s="80">
        <v>2</v>
      </c>
      <c r="AT39" s="80">
        <v>2</v>
      </c>
      <c r="AU39" s="123">
        <v>2</v>
      </c>
      <c r="AV39" s="123">
        <v>2</v>
      </c>
      <c r="AW39" s="106">
        <v>6</v>
      </c>
      <c r="AX39" s="103">
        <v>2</v>
      </c>
      <c r="AY39" s="80">
        <v>2</v>
      </c>
      <c r="AZ39" s="80">
        <v>2</v>
      </c>
      <c r="BA39" s="107">
        <v>2</v>
      </c>
      <c r="BB39" s="123">
        <v>2</v>
      </c>
      <c r="BC39" s="80">
        <v>2</v>
      </c>
      <c r="BD39" s="106"/>
      <c r="BE39" s="124"/>
      <c r="BF39" s="76"/>
      <c r="BG39" s="76"/>
      <c r="BH39" s="117"/>
      <c r="BI39" s="76"/>
      <c r="BJ39" s="76"/>
      <c r="BK39" s="76"/>
      <c r="BL39" s="76"/>
      <c r="BM39" s="76"/>
      <c r="BN39" s="76"/>
      <c r="BO39" s="117"/>
      <c r="BP39" s="76"/>
      <c r="BQ39" s="118"/>
      <c r="BR39" s="115">
        <f t="shared" si="12"/>
        <v>56</v>
      </c>
      <c r="BS39" s="116">
        <f t="shared" si="13"/>
        <v>1</v>
      </c>
      <c r="BT39" s="92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</row>
    <row r="40" spans="1:222" s="13" customFormat="1" ht="27.9" customHeight="1" x14ac:dyDescent="0.3">
      <c r="A40" s="44">
        <v>37</v>
      </c>
      <c r="B40" s="48">
        <v>170</v>
      </c>
      <c r="C40" s="49" t="s">
        <v>15</v>
      </c>
      <c r="D40" s="48" t="s">
        <v>4</v>
      </c>
      <c r="E40" s="50" t="s">
        <v>88</v>
      </c>
      <c r="F40" s="24"/>
      <c r="G40" s="25"/>
      <c r="H40" s="26"/>
      <c r="I40" s="25"/>
      <c r="J40" s="25"/>
      <c r="K40" s="25"/>
      <c r="L40" s="25"/>
      <c r="M40" s="25"/>
      <c r="N40" s="25"/>
      <c r="O40" s="26"/>
      <c r="P40" s="25"/>
      <c r="Q40" s="25"/>
      <c r="R40" s="64"/>
      <c r="S40" s="63"/>
      <c r="T40" s="147"/>
      <c r="U40" s="63">
        <v>2</v>
      </c>
      <c r="V40" s="63">
        <v>2</v>
      </c>
      <c r="W40" s="63">
        <v>2</v>
      </c>
      <c r="X40" s="23">
        <v>2</v>
      </c>
      <c r="Y40" s="64">
        <v>2</v>
      </c>
      <c r="Z40" s="159" t="s">
        <v>122</v>
      </c>
      <c r="AA40" s="81"/>
      <c r="AB40" s="80">
        <v>2</v>
      </c>
      <c r="AC40" s="80">
        <v>2</v>
      </c>
      <c r="AD40" s="80">
        <v>2</v>
      </c>
      <c r="AE40" s="171"/>
      <c r="AF40" s="171"/>
      <c r="AG40" s="171"/>
      <c r="AH40" s="171"/>
      <c r="AI40" s="171"/>
      <c r="AJ40" s="80">
        <v>2</v>
      </c>
      <c r="AK40" s="130"/>
      <c r="AL40" s="80">
        <v>2</v>
      </c>
      <c r="AM40" s="107">
        <v>2</v>
      </c>
      <c r="AN40" s="123">
        <v>2</v>
      </c>
      <c r="AO40" s="80">
        <v>2</v>
      </c>
      <c r="AP40" s="106"/>
      <c r="AQ40" s="80">
        <v>2</v>
      </c>
      <c r="AR40" s="80">
        <v>2</v>
      </c>
      <c r="AS40" s="125" t="s">
        <v>120</v>
      </c>
      <c r="AT40" s="80">
        <v>2</v>
      </c>
      <c r="AU40" s="123">
        <v>2</v>
      </c>
      <c r="AV40" s="123">
        <v>2</v>
      </c>
      <c r="AW40" s="106"/>
      <c r="AX40" s="103">
        <v>2</v>
      </c>
      <c r="AY40" s="80">
        <v>2</v>
      </c>
      <c r="AZ40" s="80">
        <v>2</v>
      </c>
      <c r="BA40" s="107">
        <v>2</v>
      </c>
      <c r="BB40" s="123">
        <v>2</v>
      </c>
      <c r="BC40" s="80">
        <v>2</v>
      </c>
      <c r="BD40" s="81"/>
      <c r="BE40" s="108"/>
      <c r="BF40" s="76"/>
      <c r="BG40" s="76"/>
      <c r="BH40" s="117"/>
      <c r="BI40" s="76"/>
      <c r="BJ40" s="76"/>
      <c r="BK40" s="76"/>
      <c r="BL40" s="76"/>
      <c r="BM40" s="76"/>
      <c r="BN40" s="76"/>
      <c r="BO40" s="117"/>
      <c r="BP40" s="76"/>
      <c r="BQ40" s="118"/>
      <c r="BR40" s="115">
        <f t="shared" si="12"/>
        <v>48</v>
      </c>
      <c r="BS40" s="116">
        <f t="shared" si="13"/>
        <v>1</v>
      </c>
      <c r="BT40" s="92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</row>
    <row r="41" spans="1:222" s="13" customFormat="1" ht="27.9" customHeight="1" x14ac:dyDescent="0.3">
      <c r="A41" s="44">
        <v>38</v>
      </c>
      <c r="B41" s="48">
        <v>173</v>
      </c>
      <c r="C41" s="49" t="s">
        <v>58</v>
      </c>
      <c r="D41" s="48" t="s">
        <v>4</v>
      </c>
      <c r="E41" s="50" t="s">
        <v>88</v>
      </c>
      <c r="F41" s="24"/>
      <c r="G41" s="25"/>
      <c r="H41" s="26"/>
      <c r="I41" s="25"/>
      <c r="J41" s="25"/>
      <c r="K41" s="25"/>
      <c r="L41" s="25"/>
      <c r="M41" s="25"/>
      <c r="N41" s="25"/>
      <c r="O41" s="26"/>
      <c r="P41" s="25"/>
      <c r="Q41" s="25"/>
      <c r="R41" s="71"/>
      <c r="S41" s="63"/>
      <c r="T41" s="147"/>
      <c r="U41" s="63">
        <v>2</v>
      </c>
      <c r="V41" s="63">
        <v>2</v>
      </c>
      <c r="W41" s="63">
        <v>2</v>
      </c>
      <c r="X41" s="23">
        <v>2</v>
      </c>
      <c r="Y41" s="64">
        <v>2</v>
      </c>
      <c r="Z41" s="159" t="s">
        <v>122</v>
      </c>
      <c r="AA41" s="106"/>
      <c r="AB41" s="80">
        <v>2</v>
      </c>
      <c r="AC41" s="80">
        <v>2</v>
      </c>
      <c r="AD41" s="80">
        <v>2</v>
      </c>
      <c r="AE41" s="174"/>
      <c r="AF41" s="175"/>
      <c r="AG41" s="174"/>
      <c r="AH41" s="176"/>
      <c r="AI41" s="172"/>
      <c r="AJ41" s="80">
        <v>2</v>
      </c>
      <c r="AK41" s="130"/>
      <c r="AL41" s="80">
        <v>2</v>
      </c>
      <c r="AM41" s="107">
        <v>2</v>
      </c>
      <c r="AN41" s="123">
        <v>2</v>
      </c>
      <c r="AO41" s="125" t="s">
        <v>120</v>
      </c>
      <c r="AP41" s="106"/>
      <c r="AQ41" s="80">
        <v>2</v>
      </c>
      <c r="AR41" s="80">
        <v>2</v>
      </c>
      <c r="AS41" s="80">
        <v>2</v>
      </c>
      <c r="AT41" s="80">
        <v>2</v>
      </c>
      <c r="AU41" s="123">
        <v>2</v>
      </c>
      <c r="AV41" s="123">
        <v>2</v>
      </c>
      <c r="AW41" s="106"/>
      <c r="AX41" s="103">
        <v>2</v>
      </c>
      <c r="AY41" s="80">
        <v>2</v>
      </c>
      <c r="AZ41" s="80">
        <v>2</v>
      </c>
      <c r="BA41" s="107">
        <v>2</v>
      </c>
      <c r="BB41" s="125" t="s">
        <v>120</v>
      </c>
      <c r="BC41" s="80">
        <v>2</v>
      </c>
      <c r="BD41" s="106"/>
      <c r="BE41" s="124"/>
      <c r="BF41" s="76"/>
      <c r="BG41" s="76"/>
      <c r="BH41" s="117"/>
      <c r="BI41" s="76"/>
      <c r="BJ41" s="76"/>
      <c r="BK41" s="76"/>
      <c r="BL41" s="76"/>
      <c r="BM41" s="76"/>
      <c r="BN41" s="76"/>
      <c r="BO41" s="117"/>
      <c r="BP41" s="76"/>
      <c r="BQ41" s="118"/>
      <c r="BR41" s="115">
        <f t="shared" si="3"/>
        <v>46</v>
      </c>
      <c r="BS41" s="116">
        <f t="shared" si="2"/>
        <v>2</v>
      </c>
      <c r="BT41" s="92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</row>
    <row r="42" spans="1:222" s="13" customFormat="1" ht="27.9" customHeight="1" x14ac:dyDescent="0.3">
      <c r="A42" s="44">
        <v>39</v>
      </c>
      <c r="B42" s="48">
        <v>174</v>
      </c>
      <c r="C42" s="49" t="s">
        <v>59</v>
      </c>
      <c r="D42" s="48" t="s">
        <v>5</v>
      </c>
      <c r="E42" s="50" t="s">
        <v>88</v>
      </c>
      <c r="F42" s="24"/>
      <c r="G42" s="25"/>
      <c r="H42" s="26"/>
      <c r="I42" s="25"/>
      <c r="J42" s="25"/>
      <c r="K42" s="25"/>
      <c r="L42" s="25"/>
      <c r="M42" s="25"/>
      <c r="N42" s="25"/>
      <c r="O42" s="26"/>
      <c r="P42" s="25"/>
      <c r="Q42" s="25"/>
      <c r="R42" s="64"/>
      <c r="S42" s="63"/>
      <c r="T42" s="147"/>
      <c r="U42" s="63">
        <v>2</v>
      </c>
      <c r="V42" s="63">
        <v>2</v>
      </c>
      <c r="W42" s="63">
        <v>2</v>
      </c>
      <c r="X42" s="23">
        <v>2</v>
      </c>
      <c r="Y42" s="64">
        <v>2</v>
      </c>
      <c r="Z42" s="159" t="s">
        <v>122</v>
      </c>
      <c r="AA42" s="106"/>
      <c r="AB42" s="80">
        <v>2</v>
      </c>
      <c r="AC42" s="80">
        <v>2</v>
      </c>
      <c r="AD42" s="80">
        <v>2</v>
      </c>
      <c r="AE42" s="173"/>
      <c r="AF42" s="172"/>
      <c r="AG42" s="174"/>
      <c r="AH42" s="174"/>
      <c r="AI42" s="172"/>
      <c r="AJ42" s="80">
        <v>3</v>
      </c>
      <c r="AK42" s="130"/>
      <c r="AL42" s="80">
        <v>3</v>
      </c>
      <c r="AM42" s="107">
        <v>3</v>
      </c>
      <c r="AN42" s="123">
        <v>3</v>
      </c>
      <c r="AO42" s="80">
        <v>3</v>
      </c>
      <c r="AP42" s="106"/>
      <c r="AQ42" s="103">
        <v>2</v>
      </c>
      <c r="AR42" s="80">
        <v>2</v>
      </c>
      <c r="AS42" s="80">
        <v>2</v>
      </c>
      <c r="AT42" s="80">
        <v>2</v>
      </c>
      <c r="AU42" s="123">
        <v>2</v>
      </c>
      <c r="AV42" s="123">
        <v>2</v>
      </c>
      <c r="AW42" s="106"/>
      <c r="AX42" s="103">
        <v>2</v>
      </c>
      <c r="AY42" s="80">
        <v>2</v>
      </c>
      <c r="AZ42" s="80">
        <v>2</v>
      </c>
      <c r="BA42" s="107">
        <v>2</v>
      </c>
      <c r="BB42" s="123">
        <v>2</v>
      </c>
      <c r="BC42" s="80">
        <v>2</v>
      </c>
      <c r="BD42" s="106"/>
      <c r="BE42" s="124"/>
      <c r="BF42" s="76"/>
      <c r="BG42" s="76"/>
      <c r="BH42" s="117"/>
      <c r="BI42" s="76"/>
      <c r="BJ42" s="76"/>
      <c r="BK42" s="76"/>
      <c r="BL42" s="76"/>
      <c r="BM42" s="76"/>
      <c r="BN42" s="76"/>
      <c r="BO42" s="117"/>
      <c r="BP42" s="76"/>
      <c r="BQ42" s="118"/>
      <c r="BR42" s="115">
        <f t="shared" si="3"/>
        <v>55</v>
      </c>
      <c r="BS42" s="116">
        <f t="shared" si="2"/>
        <v>0</v>
      </c>
      <c r="BT42" s="92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</row>
    <row r="43" spans="1:222" s="13" customFormat="1" ht="33.75" customHeight="1" x14ac:dyDescent="0.3">
      <c r="A43" s="44">
        <v>40</v>
      </c>
      <c r="B43" s="59">
        <v>175</v>
      </c>
      <c r="C43" s="60" t="s">
        <v>56</v>
      </c>
      <c r="D43" s="59" t="s">
        <v>66</v>
      </c>
      <c r="E43" s="50" t="s">
        <v>88</v>
      </c>
      <c r="F43" s="62"/>
      <c r="G43" s="63"/>
      <c r="H43" s="64"/>
      <c r="I43" s="63"/>
      <c r="J43" s="63"/>
      <c r="K43" s="63"/>
      <c r="L43" s="63"/>
      <c r="M43" s="63"/>
      <c r="N43" s="63"/>
      <c r="O43" s="64"/>
      <c r="P43" s="63"/>
      <c r="Q43" s="63"/>
      <c r="R43" s="71"/>
      <c r="S43" s="63"/>
      <c r="T43" s="147">
        <v>10</v>
      </c>
      <c r="U43" s="63">
        <v>3</v>
      </c>
      <c r="V43" s="63">
        <v>3</v>
      </c>
      <c r="W43" s="63">
        <v>3</v>
      </c>
      <c r="X43" s="23">
        <v>3</v>
      </c>
      <c r="Y43" s="64">
        <v>3</v>
      </c>
      <c r="Z43" s="80">
        <v>3</v>
      </c>
      <c r="AA43" s="106">
        <v>6</v>
      </c>
      <c r="AB43" s="80">
        <v>3</v>
      </c>
      <c r="AC43" s="80">
        <v>3</v>
      </c>
      <c r="AD43" s="80">
        <v>3</v>
      </c>
      <c r="AE43" s="173">
        <v>12</v>
      </c>
      <c r="AF43" s="172">
        <v>12</v>
      </c>
      <c r="AG43" s="174">
        <v>12</v>
      </c>
      <c r="AH43" s="174">
        <v>12</v>
      </c>
      <c r="AI43" s="172">
        <v>12</v>
      </c>
      <c r="AJ43" s="80">
        <v>3</v>
      </c>
      <c r="AK43" s="130"/>
      <c r="AL43" s="80">
        <v>3</v>
      </c>
      <c r="AM43" s="107">
        <v>3</v>
      </c>
      <c r="AN43" s="123">
        <v>3</v>
      </c>
      <c r="AO43" s="80">
        <v>3</v>
      </c>
      <c r="AP43" s="106">
        <v>6</v>
      </c>
      <c r="AQ43" s="103">
        <v>3</v>
      </c>
      <c r="AR43" s="80">
        <v>3</v>
      </c>
      <c r="AS43" s="80">
        <v>3</v>
      </c>
      <c r="AT43" s="107">
        <v>3</v>
      </c>
      <c r="AU43" s="123">
        <v>3</v>
      </c>
      <c r="AV43" s="123">
        <v>3</v>
      </c>
      <c r="AW43" s="106">
        <v>6</v>
      </c>
      <c r="AX43" s="104">
        <v>3</v>
      </c>
      <c r="AY43" s="80">
        <v>3</v>
      </c>
      <c r="AZ43" s="80">
        <v>3</v>
      </c>
      <c r="BA43" s="107">
        <v>3</v>
      </c>
      <c r="BB43" s="123">
        <v>3</v>
      </c>
      <c r="BC43" s="80">
        <v>3</v>
      </c>
      <c r="BD43" s="106"/>
      <c r="BE43" s="124"/>
      <c r="BF43" s="76"/>
      <c r="BG43" s="76"/>
      <c r="BH43" s="117"/>
      <c r="BI43" s="76"/>
      <c r="BJ43" s="76"/>
      <c r="BK43" s="76"/>
      <c r="BL43" s="76"/>
      <c r="BM43" s="76"/>
      <c r="BN43" s="76"/>
      <c r="BO43" s="117"/>
      <c r="BP43" s="76"/>
      <c r="BQ43" s="118"/>
      <c r="BR43" s="115">
        <f t="shared" si="3"/>
        <v>166</v>
      </c>
      <c r="BS43" s="116">
        <f t="shared" si="2"/>
        <v>0</v>
      </c>
      <c r="BT43" s="93" t="s">
        <v>70</v>
      </c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</row>
    <row r="44" spans="1:222" s="13" customFormat="1" ht="33.75" customHeight="1" x14ac:dyDescent="0.3">
      <c r="A44" s="44">
        <v>41</v>
      </c>
      <c r="B44" s="59">
        <v>182</v>
      </c>
      <c r="C44" s="60" t="s">
        <v>100</v>
      </c>
      <c r="D44" s="59" t="s">
        <v>3</v>
      </c>
      <c r="E44" s="50" t="s">
        <v>88</v>
      </c>
      <c r="F44" s="62"/>
      <c r="G44" s="63"/>
      <c r="H44" s="64"/>
      <c r="I44" s="63"/>
      <c r="J44" s="63"/>
      <c r="K44" s="63"/>
      <c r="L44" s="63"/>
      <c r="M44" s="63"/>
      <c r="N44" s="63"/>
      <c r="O44" s="64"/>
      <c r="P44" s="63"/>
      <c r="Q44" s="63"/>
      <c r="R44" s="73"/>
      <c r="S44" s="63"/>
      <c r="T44" s="147"/>
      <c r="U44" s="63">
        <v>2</v>
      </c>
      <c r="V44" s="63">
        <v>2</v>
      </c>
      <c r="W44" s="63">
        <v>2</v>
      </c>
      <c r="X44" s="23">
        <v>2</v>
      </c>
      <c r="Y44" s="64">
        <v>2</v>
      </c>
      <c r="Z44" s="80">
        <v>2</v>
      </c>
      <c r="AA44" s="106"/>
      <c r="AB44" s="80">
        <v>2</v>
      </c>
      <c r="AC44" s="80">
        <v>2</v>
      </c>
      <c r="AD44" s="80">
        <v>2</v>
      </c>
      <c r="AE44" s="173"/>
      <c r="AF44" s="175"/>
      <c r="AG44" s="174"/>
      <c r="AH44" s="174"/>
      <c r="AI44" s="172"/>
      <c r="AJ44" s="80">
        <v>2</v>
      </c>
      <c r="AK44" s="130"/>
      <c r="AL44" s="80">
        <v>2</v>
      </c>
      <c r="AM44" s="107">
        <v>2</v>
      </c>
      <c r="AN44" s="123">
        <v>2</v>
      </c>
      <c r="AO44" s="80">
        <v>2</v>
      </c>
      <c r="AP44" s="106">
        <v>6</v>
      </c>
      <c r="AQ44" s="103">
        <v>2</v>
      </c>
      <c r="AR44" s="80">
        <v>2</v>
      </c>
      <c r="AS44" s="80">
        <v>2</v>
      </c>
      <c r="AT44" s="107">
        <v>2</v>
      </c>
      <c r="AU44" s="123">
        <v>2</v>
      </c>
      <c r="AV44" s="123">
        <v>2</v>
      </c>
      <c r="AW44" s="106">
        <v>6</v>
      </c>
      <c r="AX44" s="104">
        <v>2</v>
      </c>
      <c r="AY44" s="80">
        <v>2</v>
      </c>
      <c r="AZ44" s="80">
        <v>2</v>
      </c>
      <c r="BA44" s="107">
        <v>2</v>
      </c>
      <c r="BB44" s="123">
        <v>2</v>
      </c>
      <c r="BC44" s="80">
        <v>2</v>
      </c>
      <c r="BD44" s="106"/>
      <c r="BE44" s="124"/>
      <c r="BF44" s="76"/>
      <c r="BG44" s="76"/>
      <c r="BH44" s="117"/>
      <c r="BI44" s="76"/>
      <c r="BJ44" s="76"/>
      <c r="BK44" s="76"/>
      <c r="BL44" s="76"/>
      <c r="BM44" s="76"/>
      <c r="BN44" s="76"/>
      <c r="BO44" s="117"/>
      <c r="BP44" s="76"/>
      <c r="BQ44" s="118"/>
      <c r="BR44" s="115">
        <f t="shared" si="3"/>
        <v>64</v>
      </c>
      <c r="BS44" s="116">
        <f t="shared" ref="BS44" si="14">COUNTIF(F44:BP44,"A")</f>
        <v>0</v>
      </c>
      <c r="BT44" s="132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</row>
    <row r="45" spans="1:222" s="13" customFormat="1" ht="27.9" customHeight="1" x14ac:dyDescent="0.3">
      <c r="A45" s="44">
        <v>42</v>
      </c>
      <c r="B45" s="59">
        <v>190</v>
      </c>
      <c r="C45" s="60" t="s">
        <v>75</v>
      </c>
      <c r="D45" s="59" t="s">
        <v>3</v>
      </c>
      <c r="E45" s="50" t="s">
        <v>88</v>
      </c>
      <c r="F45" s="62"/>
      <c r="G45" s="63"/>
      <c r="H45" s="64"/>
      <c r="I45" s="63"/>
      <c r="J45" s="63"/>
      <c r="K45" s="63"/>
      <c r="L45" s="63"/>
      <c r="M45" s="63"/>
      <c r="N45" s="63"/>
      <c r="O45" s="64"/>
      <c r="P45" s="63"/>
      <c r="Q45" s="63"/>
      <c r="R45" s="64"/>
      <c r="S45" s="63"/>
      <c r="T45" s="147"/>
      <c r="U45" s="108" t="s">
        <v>91</v>
      </c>
      <c r="V45" s="108" t="s">
        <v>91</v>
      </c>
      <c r="W45" s="108" t="s">
        <v>91</v>
      </c>
      <c r="X45" s="108" t="s">
        <v>91</v>
      </c>
      <c r="Y45" s="108" t="s">
        <v>91</v>
      </c>
      <c r="Z45" s="108" t="s">
        <v>91</v>
      </c>
      <c r="AA45" s="143"/>
      <c r="AB45" s="108" t="s">
        <v>91</v>
      </c>
      <c r="AC45" s="108" t="s">
        <v>91</v>
      </c>
      <c r="AD45" s="108" t="s">
        <v>91</v>
      </c>
      <c r="AE45" s="171"/>
      <c r="AF45" s="171"/>
      <c r="AG45" s="171"/>
      <c r="AH45" s="168"/>
      <c r="AI45" s="171"/>
      <c r="AJ45" s="108" t="s">
        <v>91</v>
      </c>
      <c r="AK45" s="130"/>
      <c r="AL45" s="108" t="s">
        <v>91</v>
      </c>
      <c r="AM45" s="108" t="s">
        <v>91</v>
      </c>
      <c r="AN45" s="108" t="s">
        <v>91</v>
      </c>
      <c r="AO45" s="108" t="s">
        <v>91</v>
      </c>
      <c r="AP45" s="81"/>
      <c r="AQ45" s="108" t="s">
        <v>91</v>
      </c>
      <c r="AR45" s="108" t="s">
        <v>91</v>
      </c>
      <c r="AS45" s="108" t="s">
        <v>91</v>
      </c>
      <c r="AT45" s="108" t="s">
        <v>91</v>
      </c>
      <c r="AU45" s="108" t="s">
        <v>91</v>
      </c>
      <c r="AV45" s="108" t="s">
        <v>91</v>
      </c>
      <c r="AW45" s="81"/>
      <c r="AX45" s="108" t="s">
        <v>91</v>
      </c>
      <c r="AY45" s="108" t="s">
        <v>91</v>
      </c>
      <c r="AZ45" s="108" t="s">
        <v>91</v>
      </c>
      <c r="BA45" s="108" t="s">
        <v>91</v>
      </c>
      <c r="BB45" s="108" t="s">
        <v>91</v>
      </c>
      <c r="BC45" s="108" t="s">
        <v>91</v>
      </c>
      <c r="BD45" s="81"/>
      <c r="BE45" s="108"/>
      <c r="BF45" s="75"/>
      <c r="BG45" s="76"/>
      <c r="BH45" s="117"/>
      <c r="BI45" s="76"/>
      <c r="BJ45" s="76"/>
      <c r="BK45" s="76"/>
      <c r="BL45" s="76"/>
      <c r="BM45" s="76"/>
      <c r="BN45" s="76"/>
      <c r="BO45" s="117"/>
      <c r="BP45" s="76"/>
      <c r="BQ45" s="118"/>
      <c r="BR45" s="115">
        <f t="shared" si="3"/>
        <v>0</v>
      </c>
      <c r="BS45" s="116">
        <f t="shared" si="2"/>
        <v>0</v>
      </c>
      <c r="BT45" s="93" t="s">
        <v>108</v>
      </c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</row>
    <row r="46" spans="1:222" s="13" customFormat="1" ht="27.9" customHeight="1" x14ac:dyDescent="0.3">
      <c r="A46" s="44">
        <v>43</v>
      </c>
      <c r="B46" s="59">
        <v>192</v>
      </c>
      <c r="C46" s="79" t="s">
        <v>101</v>
      </c>
      <c r="D46" s="59" t="s">
        <v>104</v>
      </c>
      <c r="E46" s="50" t="s">
        <v>88</v>
      </c>
      <c r="F46" s="62"/>
      <c r="G46" s="63"/>
      <c r="H46" s="64"/>
      <c r="I46" s="63"/>
      <c r="J46" s="63"/>
      <c r="K46" s="63"/>
      <c r="L46" s="63"/>
      <c r="M46" s="63"/>
      <c r="N46" s="63"/>
      <c r="O46" s="64"/>
      <c r="P46" s="63"/>
      <c r="Q46" s="63"/>
      <c r="R46" s="73"/>
      <c r="S46" s="63"/>
      <c r="T46" s="147"/>
      <c r="U46" s="63">
        <v>2</v>
      </c>
      <c r="V46" s="63">
        <v>2</v>
      </c>
      <c r="W46" s="63">
        <v>2</v>
      </c>
      <c r="X46" s="23">
        <v>2</v>
      </c>
      <c r="Y46" s="64">
        <v>2</v>
      </c>
      <c r="Z46" s="80">
        <v>2</v>
      </c>
      <c r="AA46" s="143"/>
      <c r="AB46" s="142">
        <v>2</v>
      </c>
      <c r="AC46" s="109">
        <v>2</v>
      </c>
      <c r="AD46" s="109">
        <v>2</v>
      </c>
      <c r="AE46" s="170"/>
      <c r="AF46" s="169"/>
      <c r="AG46" s="168"/>
      <c r="AH46" s="168"/>
      <c r="AI46" s="169"/>
      <c r="AJ46" s="109">
        <v>2</v>
      </c>
      <c r="AK46" s="137"/>
      <c r="AL46" s="109">
        <v>2</v>
      </c>
      <c r="AM46" s="144">
        <v>2</v>
      </c>
      <c r="AN46" s="139">
        <v>2</v>
      </c>
      <c r="AO46" s="139">
        <v>2</v>
      </c>
      <c r="AP46" s="151">
        <v>6</v>
      </c>
      <c r="AQ46" s="133">
        <v>2</v>
      </c>
      <c r="AR46" s="109">
        <v>2</v>
      </c>
      <c r="AS46" s="109">
        <v>2</v>
      </c>
      <c r="AT46" s="144">
        <v>2</v>
      </c>
      <c r="AU46" s="139">
        <v>2</v>
      </c>
      <c r="AV46" s="109">
        <v>2</v>
      </c>
      <c r="AW46" s="143">
        <v>6</v>
      </c>
      <c r="AX46" s="135">
        <v>2</v>
      </c>
      <c r="AY46" s="142">
        <v>2</v>
      </c>
      <c r="AZ46" s="109">
        <v>2</v>
      </c>
      <c r="BA46" s="144">
        <v>2</v>
      </c>
      <c r="BB46" s="139">
        <v>2</v>
      </c>
      <c r="BC46" s="109">
        <v>2</v>
      </c>
      <c r="BD46" s="143"/>
      <c r="BE46" s="124"/>
      <c r="BF46" s="76"/>
      <c r="BG46" s="76"/>
      <c r="BH46" s="117"/>
      <c r="BI46" s="76"/>
      <c r="BJ46" s="76"/>
      <c r="BK46" s="76"/>
      <c r="BL46" s="76"/>
      <c r="BM46" s="76"/>
      <c r="BN46" s="76"/>
      <c r="BO46" s="117"/>
      <c r="BP46" s="76"/>
      <c r="BQ46" s="118"/>
      <c r="BR46" s="115">
        <f t="shared" si="3"/>
        <v>64</v>
      </c>
      <c r="BS46" s="116">
        <f t="shared" ref="BS46:BS48" si="15">COUNTIF(F46:BP46,"A")</f>
        <v>0</v>
      </c>
      <c r="BT46" s="132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</row>
    <row r="47" spans="1:222" s="13" customFormat="1" ht="27.9" customHeight="1" x14ac:dyDescent="0.3">
      <c r="A47" s="44">
        <v>44</v>
      </c>
      <c r="B47" s="59">
        <v>193</v>
      </c>
      <c r="C47" s="79" t="s">
        <v>102</v>
      </c>
      <c r="D47" s="59" t="s">
        <v>104</v>
      </c>
      <c r="E47" s="50" t="s">
        <v>88</v>
      </c>
      <c r="F47" s="62"/>
      <c r="G47" s="63"/>
      <c r="H47" s="64"/>
      <c r="I47" s="63"/>
      <c r="J47" s="63"/>
      <c r="K47" s="63"/>
      <c r="L47" s="63"/>
      <c r="M47" s="63"/>
      <c r="N47" s="63"/>
      <c r="O47" s="64"/>
      <c r="P47" s="63"/>
      <c r="Q47" s="63"/>
      <c r="R47" s="73"/>
      <c r="S47" s="63"/>
      <c r="T47" s="147"/>
      <c r="U47" s="63">
        <v>2</v>
      </c>
      <c r="V47" s="63">
        <v>2</v>
      </c>
      <c r="W47" s="156" t="s">
        <v>120</v>
      </c>
      <c r="X47" s="23">
        <v>2</v>
      </c>
      <c r="Y47" s="64">
        <v>2</v>
      </c>
      <c r="Z47" s="80">
        <v>2</v>
      </c>
      <c r="AA47" s="143"/>
      <c r="AB47" s="142">
        <v>2</v>
      </c>
      <c r="AC47" s="109">
        <v>2</v>
      </c>
      <c r="AD47" s="109">
        <v>2</v>
      </c>
      <c r="AE47" s="170"/>
      <c r="AF47" s="169"/>
      <c r="AG47" s="168"/>
      <c r="AH47" s="168"/>
      <c r="AI47" s="169"/>
      <c r="AJ47" s="109">
        <v>2</v>
      </c>
      <c r="AK47" s="137"/>
      <c r="AL47" s="109">
        <v>2</v>
      </c>
      <c r="AM47" s="144">
        <v>2</v>
      </c>
      <c r="AN47" s="139">
        <v>2</v>
      </c>
      <c r="AO47" s="109">
        <v>2</v>
      </c>
      <c r="AP47" s="143"/>
      <c r="AQ47" s="133">
        <v>2</v>
      </c>
      <c r="AR47" s="125" t="s">
        <v>120</v>
      </c>
      <c r="AS47" s="109">
        <v>2</v>
      </c>
      <c r="AT47" s="144">
        <v>2</v>
      </c>
      <c r="AU47" s="139">
        <v>2</v>
      </c>
      <c r="AV47" s="142">
        <v>2</v>
      </c>
      <c r="AW47" s="143">
        <v>6</v>
      </c>
      <c r="AX47" s="135">
        <v>2</v>
      </c>
      <c r="AY47" s="109">
        <v>2</v>
      </c>
      <c r="AZ47" s="109">
        <v>2</v>
      </c>
      <c r="BA47" s="144">
        <v>2</v>
      </c>
      <c r="BB47" s="139">
        <v>2</v>
      </c>
      <c r="BC47" s="109">
        <v>2</v>
      </c>
      <c r="BD47" s="143"/>
      <c r="BE47" s="124"/>
      <c r="BF47" s="76"/>
      <c r="BG47" s="76"/>
      <c r="BH47" s="117"/>
      <c r="BI47" s="76"/>
      <c r="BJ47" s="76"/>
      <c r="BK47" s="76"/>
      <c r="BL47" s="76"/>
      <c r="BM47" s="76"/>
      <c r="BN47" s="76"/>
      <c r="BO47" s="117"/>
      <c r="BP47" s="76"/>
      <c r="BQ47" s="118"/>
      <c r="BR47" s="115">
        <f t="shared" si="3"/>
        <v>54</v>
      </c>
      <c r="BS47" s="116">
        <f t="shared" si="15"/>
        <v>2</v>
      </c>
      <c r="BT47" s="132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</row>
    <row r="48" spans="1:222" s="13" customFormat="1" ht="27.9" customHeight="1" x14ac:dyDescent="0.3">
      <c r="A48" s="44">
        <v>45</v>
      </c>
      <c r="B48" s="59">
        <v>194</v>
      </c>
      <c r="C48" s="49" t="s">
        <v>103</v>
      </c>
      <c r="D48" s="59" t="s">
        <v>104</v>
      </c>
      <c r="E48" s="50" t="s">
        <v>88</v>
      </c>
      <c r="F48" s="62"/>
      <c r="G48" s="63"/>
      <c r="H48" s="64"/>
      <c r="I48" s="63"/>
      <c r="J48" s="63"/>
      <c r="K48" s="63"/>
      <c r="L48" s="63"/>
      <c r="M48" s="63"/>
      <c r="N48" s="63"/>
      <c r="O48" s="64"/>
      <c r="P48" s="63"/>
      <c r="Q48" s="63"/>
      <c r="R48" s="73"/>
      <c r="S48" s="63"/>
      <c r="T48" s="147"/>
      <c r="U48" s="63">
        <v>2</v>
      </c>
      <c r="V48" s="63">
        <v>2</v>
      </c>
      <c r="W48" s="63">
        <v>2</v>
      </c>
      <c r="X48" s="23">
        <v>2</v>
      </c>
      <c r="Y48" s="64">
        <v>2</v>
      </c>
      <c r="Z48" s="80">
        <v>2</v>
      </c>
      <c r="AA48" s="143"/>
      <c r="AB48" s="156" t="s">
        <v>120</v>
      </c>
      <c r="AC48" s="109">
        <v>2</v>
      </c>
      <c r="AD48" s="109">
        <v>2</v>
      </c>
      <c r="AE48" s="170"/>
      <c r="AF48" s="168"/>
      <c r="AG48" s="168"/>
      <c r="AH48" s="169"/>
      <c r="AI48" s="169"/>
      <c r="AJ48" s="109">
        <v>2</v>
      </c>
      <c r="AK48" s="137"/>
      <c r="AL48" s="109">
        <v>2</v>
      </c>
      <c r="AM48" s="142">
        <v>2</v>
      </c>
      <c r="AN48" s="142">
        <v>2</v>
      </c>
      <c r="AO48" s="142">
        <v>2</v>
      </c>
      <c r="AP48" s="150"/>
      <c r="AQ48" s="142">
        <v>2</v>
      </c>
      <c r="AR48" s="109">
        <v>2</v>
      </c>
      <c r="AS48" s="109">
        <v>2</v>
      </c>
      <c r="AT48" s="144">
        <v>2</v>
      </c>
      <c r="AU48" s="142">
        <v>2</v>
      </c>
      <c r="AV48" s="109">
        <v>2</v>
      </c>
      <c r="AW48" s="143">
        <v>6</v>
      </c>
      <c r="AX48" s="135">
        <v>2</v>
      </c>
      <c r="AY48" s="109">
        <v>2</v>
      </c>
      <c r="AZ48" s="125" t="s">
        <v>120</v>
      </c>
      <c r="BA48" s="144">
        <v>2</v>
      </c>
      <c r="BB48" s="139">
        <v>2</v>
      </c>
      <c r="BC48" s="109">
        <v>2</v>
      </c>
      <c r="BD48" s="143"/>
      <c r="BE48" s="124"/>
      <c r="BF48" s="76"/>
      <c r="BG48" s="76"/>
      <c r="BH48" s="117"/>
      <c r="BI48" s="76"/>
      <c r="BJ48" s="76"/>
      <c r="BK48" s="76"/>
      <c r="BL48" s="76"/>
      <c r="BM48" s="76"/>
      <c r="BN48" s="76"/>
      <c r="BO48" s="117"/>
      <c r="BP48" s="76"/>
      <c r="BQ48" s="118"/>
      <c r="BR48" s="115">
        <f t="shared" si="3"/>
        <v>54</v>
      </c>
      <c r="BS48" s="116">
        <f t="shared" si="15"/>
        <v>2</v>
      </c>
      <c r="BT48" s="132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</row>
    <row r="49" spans="1:222" s="13" customFormat="1" ht="27.9" customHeight="1" x14ac:dyDescent="0.3">
      <c r="A49" s="44">
        <v>46</v>
      </c>
      <c r="B49" s="48">
        <v>195</v>
      </c>
      <c r="C49" s="49" t="s">
        <v>16</v>
      </c>
      <c r="D49" s="48" t="s">
        <v>5</v>
      </c>
      <c r="E49" s="50" t="s">
        <v>88</v>
      </c>
      <c r="F49" s="24"/>
      <c r="G49" s="25"/>
      <c r="H49" s="26"/>
      <c r="I49" s="25"/>
      <c r="J49" s="25"/>
      <c r="K49" s="25"/>
      <c r="L49" s="25"/>
      <c r="M49" s="25"/>
      <c r="N49" s="25"/>
      <c r="O49" s="26"/>
      <c r="P49" s="25"/>
      <c r="Q49" s="25"/>
      <c r="R49" s="71"/>
      <c r="S49" s="63"/>
      <c r="T49" s="147"/>
      <c r="U49" s="108" t="s">
        <v>91</v>
      </c>
      <c r="V49" s="108" t="s">
        <v>91</v>
      </c>
      <c r="W49" s="108" t="s">
        <v>91</v>
      </c>
      <c r="X49" s="108" t="s">
        <v>91</v>
      </c>
      <c r="Y49" s="108" t="s">
        <v>91</v>
      </c>
      <c r="Z49" s="108" t="s">
        <v>91</v>
      </c>
      <c r="AA49" s="143"/>
      <c r="AB49" s="108" t="s">
        <v>91</v>
      </c>
      <c r="AC49" s="108" t="s">
        <v>91</v>
      </c>
      <c r="AD49" s="108" t="s">
        <v>91</v>
      </c>
      <c r="AE49" s="171"/>
      <c r="AF49" s="171"/>
      <c r="AG49" s="171"/>
      <c r="AH49" s="168"/>
      <c r="AI49" s="171"/>
      <c r="AJ49" s="108" t="s">
        <v>91</v>
      </c>
      <c r="AK49" s="137"/>
      <c r="AL49" s="108" t="s">
        <v>91</v>
      </c>
      <c r="AM49" s="108" t="s">
        <v>91</v>
      </c>
      <c r="AN49" s="108" t="s">
        <v>91</v>
      </c>
      <c r="AO49" s="108" t="s">
        <v>91</v>
      </c>
      <c r="AP49" s="150"/>
      <c r="AQ49" s="108" t="s">
        <v>91</v>
      </c>
      <c r="AR49" s="108" t="s">
        <v>91</v>
      </c>
      <c r="AS49" s="108" t="s">
        <v>91</v>
      </c>
      <c r="AT49" s="108" t="s">
        <v>91</v>
      </c>
      <c r="AU49" s="108" t="s">
        <v>91</v>
      </c>
      <c r="AV49" s="108" t="s">
        <v>91</v>
      </c>
      <c r="AW49" s="81"/>
      <c r="AX49" s="108" t="s">
        <v>91</v>
      </c>
      <c r="AY49" s="108" t="s">
        <v>91</v>
      </c>
      <c r="AZ49" s="108" t="s">
        <v>91</v>
      </c>
      <c r="BA49" s="108" t="s">
        <v>91</v>
      </c>
      <c r="BB49" s="108" t="s">
        <v>91</v>
      </c>
      <c r="BC49" s="108" t="s">
        <v>91</v>
      </c>
      <c r="BD49" s="81"/>
      <c r="BE49" s="108"/>
      <c r="BF49" s="76"/>
      <c r="BG49" s="76"/>
      <c r="BH49" s="117"/>
      <c r="BI49" s="76"/>
      <c r="BJ49" s="76"/>
      <c r="BK49" s="76"/>
      <c r="BL49" s="76"/>
      <c r="BM49" s="76"/>
      <c r="BN49" s="76"/>
      <c r="BO49" s="117"/>
      <c r="BP49" s="76"/>
      <c r="BQ49" s="118"/>
      <c r="BR49" s="115">
        <f t="shared" si="3"/>
        <v>0</v>
      </c>
      <c r="BS49" s="116">
        <f t="shared" si="2"/>
        <v>0</v>
      </c>
      <c r="BT49" s="93" t="s">
        <v>113</v>
      </c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</row>
    <row r="50" spans="1:222" s="13" customFormat="1" ht="27.75" customHeight="1" x14ac:dyDescent="0.3">
      <c r="A50" s="44">
        <v>47</v>
      </c>
      <c r="B50" s="48">
        <v>208</v>
      </c>
      <c r="C50" s="49" t="s">
        <v>105</v>
      </c>
      <c r="D50" s="48" t="s">
        <v>3</v>
      </c>
      <c r="E50" s="50" t="s">
        <v>88</v>
      </c>
      <c r="F50" s="24"/>
      <c r="G50" s="25"/>
      <c r="H50" s="26"/>
      <c r="I50" s="25"/>
      <c r="J50" s="25"/>
      <c r="K50" s="25"/>
      <c r="L50" s="25"/>
      <c r="M50" s="25"/>
      <c r="N50" s="25"/>
      <c r="O50" s="26"/>
      <c r="P50" s="25"/>
      <c r="Q50" s="25"/>
      <c r="R50" s="73"/>
      <c r="S50" s="63"/>
      <c r="T50" s="147"/>
      <c r="U50" s="108" t="s">
        <v>91</v>
      </c>
      <c r="V50" s="108" t="s">
        <v>91</v>
      </c>
      <c r="W50" s="108" t="s">
        <v>91</v>
      </c>
      <c r="X50" s="108" t="s">
        <v>91</v>
      </c>
      <c r="Y50" s="108" t="s">
        <v>91</v>
      </c>
      <c r="Z50" s="108" t="s">
        <v>91</v>
      </c>
      <c r="AA50" s="143"/>
      <c r="AB50" s="108" t="s">
        <v>91</v>
      </c>
      <c r="AC50" s="108" t="s">
        <v>91</v>
      </c>
      <c r="AD50" s="108" t="s">
        <v>91</v>
      </c>
      <c r="AE50" s="171"/>
      <c r="AF50" s="171"/>
      <c r="AG50" s="171"/>
      <c r="AH50" s="169"/>
      <c r="AI50" s="171"/>
      <c r="AJ50" s="108" t="s">
        <v>91</v>
      </c>
      <c r="AK50" s="137"/>
      <c r="AL50" s="108" t="s">
        <v>91</v>
      </c>
      <c r="AM50" s="108" t="s">
        <v>91</v>
      </c>
      <c r="AN50" s="108" t="s">
        <v>91</v>
      </c>
      <c r="AO50" s="108" t="s">
        <v>91</v>
      </c>
      <c r="AP50" s="81"/>
      <c r="AQ50" s="108" t="s">
        <v>91</v>
      </c>
      <c r="AR50" s="108" t="s">
        <v>91</v>
      </c>
      <c r="AS50" s="108" t="s">
        <v>91</v>
      </c>
      <c r="AT50" s="108" t="s">
        <v>91</v>
      </c>
      <c r="AU50" s="108" t="s">
        <v>91</v>
      </c>
      <c r="AV50" s="108" t="s">
        <v>91</v>
      </c>
      <c r="AW50" s="81"/>
      <c r="AX50" s="108" t="s">
        <v>91</v>
      </c>
      <c r="AY50" s="108" t="s">
        <v>91</v>
      </c>
      <c r="AZ50" s="108" t="s">
        <v>91</v>
      </c>
      <c r="BA50" s="108" t="s">
        <v>91</v>
      </c>
      <c r="BB50" s="108" t="s">
        <v>91</v>
      </c>
      <c r="BC50" s="108" t="s">
        <v>91</v>
      </c>
      <c r="BD50" s="81"/>
      <c r="BE50" s="108"/>
      <c r="BF50" s="75"/>
      <c r="BG50" s="76"/>
      <c r="BH50" s="117"/>
      <c r="BI50" s="76"/>
      <c r="BJ50" s="76"/>
      <c r="BK50" s="76"/>
      <c r="BL50" s="76"/>
      <c r="BM50" s="76"/>
      <c r="BN50" s="76"/>
      <c r="BO50" s="117"/>
      <c r="BP50" s="76"/>
      <c r="BQ50" s="118"/>
      <c r="BR50" s="115">
        <f t="shared" si="3"/>
        <v>0</v>
      </c>
      <c r="BS50" s="116">
        <f t="shared" ref="BS50" si="16">COUNTIF(F50:BP50,"A")</f>
        <v>0</v>
      </c>
      <c r="BT50" s="93" t="s">
        <v>137</v>
      </c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</row>
    <row r="51" spans="1:222" s="13" customFormat="1" ht="27.9" customHeight="1" x14ac:dyDescent="0.3">
      <c r="A51" s="44">
        <v>48</v>
      </c>
      <c r="B51" s="48">
        <v>209</v>
      </c>
      <c r="C51" s="49" t="s">
        <v>43</v>
      </c>
      <c r="D51" s="48" t="s">
        <v>5</v>
      </c>
      <c r="E51" s="50" t="s">
        <v>88</v>
      </c>
      <c r="F51" s="24"/>
      <c r="G51" s="25"/>
      <c r="H51" s="26"/>
      <c r="I51" s="25"/>
      <c r="J51" s="25"/>
      <c r="K51" s="25"/>
      <c r="L51" s="25"/>
      <c r="M51" s="25"/>
      <c r="N51" s="25"/>
      <c r="O51" s="26"/>
      <c r="P51" s="25"/>
      <c r="Q51" s="25"/>
      <c r="R51" s="64"/>
      <c r="S51" s="63"/>
      <c r="T51" s="147"/>
      <c r="U51" s="63">
        <v>2</v>
      </c>
      <c r="V51" s="64">
        <v>2</v>
      </c>
      <c r="W51" s="63">
        <v>2</v>
      </c>
      <c r="X51" s="23">
        <v>2</v>
      </c>
      <c r="Y51" s="64">
        <v>2</v>
      </c>
      <c r="Z51" s="109">
        <v>2</v>
      </c>
      <c r="AA51" s="143"/>
      <c r="AB51" s="142">
        <v>2</v>
      </c>
      <c r="AC51" s="109">
        <v>2</v>
      </c>
      <c r="AD51" s="109">
        <v>2</v>
      </c>
      <c r="AE51" s="170"/>
      <c r="AF51" s="169"/>
      <c r="AG51" s="168"/>
      <c r="AH51" s="168"/>
      <c r="AI51" s="169"/>
      <c r="AJ51" s="109">
        <v>4</v>
      </c>
      <c r="AK51" s="137"/>
      <c r="AL51" s="109">
        <v>4</v>
      </c>
      <c r="AM51" s="144">
        <v>4</v>
      </c>
      <c r="AN51" s="139">
        <v>4</v>
      </c>
      <c r="AO51" s="109">
        <v>4</v>
      </c>
      <c r="AP51" s="143">
        <v>6</v>
      </c>
      <c r="AQ51" s="133">
        <v>2</v>
      </c>
      <c r="AR51" s="109">
        <v>2</v>
      </c>
      <c r="AS51" s="109">
        <v>2</v>
      </c>
      <c r="AT51" s="144">
        <v>2</v>
      </c>
      <c r="AU51" s="139">
        <v>2</v>
      </c>
      <c r="AV51" s="109">
        <v>2</v>
      </c>
      <c r="AW51" s="143">
        <v>6</v>
      </c>
      <c r="AX51" s="135">
        <v>2</v>
      </c>
      <c r="AY51" s="109">
        <v>2</v>
      </c>
      <c r="AZ51" s="109">
        <v>2</v>
      </c>
      <c r="BA51" s="144">
        <v>2</v>
      </c>
      <c r="BB51" s="139">
        <v>2</v>
      </c>
      <c r="BC51" s="109">
        <v>2</v>
      </c>
      <c r="BD51" s="143"/>
      <c r="BE51" s="140"/>
      <c r="BF51" s="76"/>
      <c r="BG51" s="76"/>
      <c r="BH51" s="117"/>
      <c r="BI51" s="76"/>
      <c r="BJ51" s="76"/>
      <c r="BK51" s="76"/>
      <c r="BL51" s="76"/>
      <c r="BM51" s="76"/>
      <c r="BN51" s="76"/>
      <c r="BO51" s="117"/>
      <c r="BP51" s="76"/>
      <c r="BQ51" s="118"/>
      <c r="BR51" s="115">
        <f t="shared" si="3"/>
        <v>74</v>
      </c>
      <c r="BS51" s="116">
        <f t="shared" si="2"/>
        <v>0</v>
      </c>
      <c r="BT51" s="92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</row>
    <row r="52" spans="1:222" s="13" customFormat="1" ht="27.9" customHeight="1" x14ac:dyDescent="0.3">
      <c r="A52" s="44">
        <v>49</v>
      </c>
      <c r="B52" s="48">
        <v>210</v>
      </c>
      <c r="C52" s="49" t="s">
        <v>18</v>
      </c>
      <c r="D52" s="48" t="s">
        <v>5</v>
      </c>
      <c r="E52" s="50" t="s">
        <v>88</v>
      </c>
      <c r="F52" s="24"/>
      <c r="G52" s="25"/>
      <c r="H52" s="26"/>
      <c r="I52" s="25"/>
      <c r="J52" s="25"/>
      <c r="K52" s="25"/>
      <c r="L52" s="25"/>
      <c r="M52" s="25"/>
      <c r="N52" s="25"/>
      <c r="O52" s="26"/>
      <c r="P52" s="25"/>
      <c r="Q52" s="25"/>
      <c r="R52" s="71"/>
      <c r="S52" s="63"/>
      <c r="T52" s="147"/>
      <c r="U52" s="156" t="s">
        <v>120</v>
      </c>
      <c r="V52" s="64">
        <v>2</v>
      </c>
      <c r="W52" s="63">
        <v>2</v>
      </c>
      <c r="X52" s="108" t="s">
        <v>91</v>
      </c>
      <c r="Y52" s="108" t="s">
        <v>91</v>
      </c>
      <c r="Z52" s="108" t="s">
        <v>91</v>
      </c>
      <c r="AA52" s="143"/>
      <c r="AB52" s="108" t="s">
        <v>91</v>
      </c>
      <c r="AC52" s="108" t="s">
        <v>91</v>
      </c>
      <c r="AD52" s="108" t="s">
        <v>91</v>
      </c>
      <c r="AE52" s="170"/>
      <c r="AF52" s="169"/>
      <c r="AG52" s="168"/>
      <c r="AH52" s="168"/>
      <c r="AI52" s="169"/>
      <c r="AJ52" s="108" t="s">
        <v>91</v>
      </c>
      <c r="AK52" s="137"/>
      <c r="AL52" s="108" t="s">
        <v>91</v>
      </c>
      <c r="AM52" s="108" t="s">
        <v>91</v>
      </c>
      <c r="AN52" s="108" t="s">
        <v>91</v>
      </c>
      <c r="AO52" s="108" t="s">
        <v>91</v>
      </c>
      <c r="AP52" s="143"/>
      <c r="AQ52" s="108" t="s">
        <v>91</v>
      </c>
      <c r="AR52" s="108" t="s">
        <v>91</v>
      </c>
      <c r="AS52" s="108" t="s">
        <v>91</v>
      </c>
      <c r="AT52" s="108" t="s">
        <v>91</v>
      </c>
      <c r="AU52" s="108" t="s">
        <v>91</v>
      </c>
      <c r="AV52" s="108" t="s">
        <v>91</v>
      </c>
      <c r="AW52" s="143"/>
      <c r="AX52" s="108" t="s">
        <v>91</v>
      </c>
      <c r="AY52" s="108" t="s">
        <v>91</v>
      </c>
      <c r="AZ52" s="108" t="s">
        <v>91</v>
      </c>
      <c r="BA52" s="108" t="s">
        <v>91</v>
      </c>
      <c r="BB52" s="108" t="s">
        <v>91</v>
      </c>
      <c r="BC52" s="108" t="s">
        <v>91</v>
      </c>
      <c r="BD52" s="143"/>
      <c r="BE52" s="108"/>
      <c r="BF52" s="76"/>
      <c r="BG52" s="76"/>
      <c r="BH52" s="117"/>
      <c r="BI52" s="76"/>
      <c r="BJ52" s="76"/>
      <c r="BK52" s="76"/>
      <c r="BL52" s="76"/>
      <c r="BM52" s="76"/>
      <c r="BN52" s="76"/>
      <c r="BO52" s="117"/>
      <c r="BP52" s="76"/>
      <c r="BQ52" s="118"/>
      <c r="BR52" s="115">
        <f t="shared" si="3"/>
        <v>4</v>
      </c>
      <c r="BS52" s="116">
        <f t="shared" si="2"/>
        <v>1</v>
      </c>
      <c r="BT52" s="93" t="s">
        <v>123</v>
      </c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</row>
    <row r="53" spans="1:222" s="13" customFormat="1" ht="27.9" customHeight="1" x14ac:dyDescent="0.3">
      <c r="A53" s="44">
        <v>50</v>
      </c>
      <c r="B53" s="48">
        <v>211</v>
      </c>
      <c r="C53" s="49" t="s">
        <v>118</v>
      </c>
      <c r="D53" s="48" t="s">
        <v>95</v>
      </c>
      <c r="E53" s="50" t="s">
        <v>88</v>
      </c>
      <c r="F53" s="24"/>
      <c r="G53" s="25"/>
      <c r="H53" s="26"/>
      <c r="I53" s="25"/>
      <c r="J53" s="25"/>
      <c r="K53" s="25"/>
      <c r="L53" s="25"/>
      <c r="M53" s="25"/>
      <c r="N53" s="25"/>
      <c r="O53" s="26"/>
      <c r="P53" s="25"/>
      <c r="Q53" s="25"/>
      <c r="R53" s="73"/>
      <c r="S53" s="63"/>
      <c r="T53" s="147"/>
      <c r="U53" s="108" t="s">
        <v>91</v>
      </c>
      <c r="V53" s="108" t="s">
        <v>91</v>
      </c>
      <c r="W53" s="108" t="s">
        <v>91</v>
      </c>
      <c r="X53" s="108" t="s">
        <v>91</v>
      </c>
      <c r="Y53" s="108" t="s">
        <v>91</v>
      </c>
      <c r="Z53" s="108" t="s">
        <v>91</v>
      </c>
      <c r="AA53" s="143"/>
      <c r="AB53" s="108" t="s">
        <v>91</v>
      </c>
      <c r="AC53" s="108" t="s">
        <v>91</v>
      </c>
      <c r="AD53" s="108" t="s">
        <v>91</v>
      </c>
      <c r="AE53" s="171"/>
      <c r="AF53" s="171"/>
      <c r="AG53" s="171"/>
      <c r="AH53" s="168"/>
      <c r="AI53" s="171"/>
      <c r="AJ53" s="108" t="s">
        <v>91</v>
      </c>
      <c r="AK53" s="137"/>
      <c r="AL53" s="108" t="s">
        <v>91</v>
      </c>
      <c r="AM53" s="108" t="s">
        <v>91</v>
      </c>
      <c r="AN53" s="108" t="s">
        <v>91</v>
      </c>
      <c r="AO53" s="108" t="s">
        <v>91</v>
      </c>
      <c r="AP53" s="143"/>
      <c r="AQ53" s="108" t="s">
        <v>91</v>
      </c>
      <c r="AR53" s="108" t="s">
        <v>91</v>
      </c>
      <c r="AS53" s="108" t="s">
        <v>91</v>
      </c>
      <c r="AT53" s="108" t="s">
        <v>91</v>
      </c>
      <c r="AU53" s="108" t="s">
        <v>91</v>
      </c>
      <c r="AV53" s="108" t="s">
        <v>91</v>
      </c>
      <c r="AW53" s="143"/>
      <c r="AX53" s="108" t="s">
        <v>91</v>
      </c>
      <c r="AY53" s="108" t="s">
        <v>91</v>
      </c>
      <c r="AZ53" s="108" t="s">
        <v>91</v>
      </c>
      <c r="BA53" s="108" t="s">
        <v>91</v>
      </c>
      <c r="BB53" s="108" t="s">
        <v>91</v>
      </c>
      <c r="BC53" s="108" t="s">
        <v>91</v>
      </c>
      <c r="BD53" s="143"/>
      <c r="BE53" s="108"/>
      <c r="BF53" s="76"/>
      <c r="BG53" s="76"/>
      <c r="BH53" s="117"/>
      <c r="BI53" s="76"/>
      <c r="BJ53" s="76"/>
      <c r="BK53" s="76"/>
      <c r="BL53" s="76"/>
      <c r="BM53" s="76"/>
      <c r="BN53" s="76"/>
      <c r="BO53" s="117"/>
      <c r="BP53" s="76"/>
      <c r="BQ53" s="118"/>
      <c r="BR53" s="115">
        <f t="shared" ref="BR53:BR58" si="17">SUM(R53:BP53)</f>
        <v>0</v>
      </c>
      <c r="BS53" s="116">
        <f t="shared" ref="BS53:BS58" si="18">COUNTIF(F53:BP53,"A")</f>
        <v>0</v>
      </c>
      <c r="BT53" s="132" t="s">
        <v>139</v>
      </c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</row>
    <row r="54" spans="1:222" s="13" customFormat="1" ht="27.9" customHeight="1" x14ac:dyDescent="0.3">
      <c r="A54" s="44">
        <v>51</v>
      </c>
      <c r="B54" s="59">
        <v>216</v>
      </c>
      <c r="C54" s="60" t="s">
        <v>44</v>
      </c>
      <c r="D54" s="59" t="s">
        <v>17</v>
      </c>
      <c r="E54" s="50" t="s">
        <v>88</v>
      </c>
      <c r="F54" s="62"/>
      <c r="G54" s="63"/>
      <c r="H54" s="64"/>
      <c r="I54" s="63"/>
      <c r="J54" s="63"/>
      <c r="K54" s="63"/>
      <c r="L54" s="63"/>
      <c r="M54" s="63"/>
      <c r="N54" s="63"/>
      <c r="O54" s="64"/>
      <c r="P54" s="63"/>
      <c r="Q54" s="63"/>
      <c r="R54" s="64"/>
      <c r="S54" s="63"/>
      <c r="T54" s="147">
        <v>6</v>
      </c>
      <c r="U54" s="63">
        <v>3</v>
      </c>
      <c r="V54" s="63">
        <v>3</v>
      </c>
      <c r="W54" s="63">
        <v>3</v>
      </c>
      <c r="X54" s="23">
        <v>3</v>
      </c>
      <c r="Y54" s="64">
        <v>3</v>
      </c>
      <c r="Z54" s="109">
        <v>3</v>
      </c>
      <c r="AA54" s="143">
        <v>6</v>
      </c>
      <c r="AB54" s="142">
        <v>3</v>
      </c>
      <c r="AC54" s="109">
        <v>3</v>
      </c>
      <c r="AD54" s="109">
        <v>3</v>
      </c>
      <c r="AE54" s="170">
        <v>12</v>
      </c>
      <c r="AF54" s="169">
        <v>12</v>
      </c>
      <c r="AG54" s="168">
        <v>12</v>
      </c>
      <c r="AH54" s="168">
        <v>12</v>
      </c>
      <c r="AI54" s="169">
        <v>12</v>
      </c>
      <c r="AJ54" s="109">
        <v>3</v>
      </c>
      <c r="AK54" s="137"/>
      <c r="AL54" s="109">
        <v>3</v>
      </c>
      <c r="AM54" s="144">
        <v>3</v>
      </c>
      <c r="AN54" s="139">
        <v>3</v>
      </c>
      <c r="AO54" s="109">
        <v>3</v>
      </c>
      <c r="AP54" s="143">
        <v>6</v>
      </c>
      <c r="AQ54" s="133">
        <v>3</v>
      </c>
      <c r="AR54" s="109">
        <v>3</v>
      </c>
      <c r="AS54" s="109">
        <v>3</v>
      </c>
      <c r="AT54" s="144">
        <v>3</v>
      </c>
      <c r="AU54" s="139">
        <v>3</v>
      </c>
      <c r="AV54" s="109">
        <v>3</v>
      </c>
      <c r="AW54" s="143">
        <v>6</v>
      </c>
      <c r="AX54" s="135">
        <v>3</v>
      </c>
      <c r="AY54" s="109">
        <v>3</v>
      </c>
      <c r="AZ54" s="109">
        <v>3</v>
      </c>
      <c r="BA54" s="144">
        <v>3</v>
      </c>
      <c r="BB54" s="139">
        <v>3</v>
      </c>
      <c r="BC54" s="109">
        <v>3</v>
      </c>
      <c r="BD54" s="143"/>
      <c r="BE54" s="140"/>
      <c r="BF54" s="76"/>
      <c r="BG54" s="76"/>
      <c r="BH54" s="117"/>
      <c r="BI54" s="76"/>
      <c r="BJ54" s="76"/>
      <c r="BK54" s="76"/>
      <c r="BL54" s="76"/>
      <c r="BM54" s="76"/>
      <c r="BN54" s="76"/>
      <c r="BO54" s="117"/>
      <c r="BP54" s="76"/>
      <c r="BQ54" s="118"/>
      <c r="BR54" s="115">
        <f t="shared" si="17"/>
        <v>162</v>
      </c>
      <c r="BS54" s="116">
        <f t="shared" si="18"/>
        <v>0</v>
      </c>
      <c r="BT54" s="92" t="s">
        <v>64</v>
      </c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</row>
    <row r="55" spans="1:222" s="13" customFormat="1" ht="27.9" customHeight="1" x14ac:dyDescent="0.3">
      <c r="A55" s="44">
        <v>52</v>
      </c>
      <c r="B55" s="48">
        <v>230</v>
      </c>
      <c r="C55" s="49" t="s">
        <v>45</v>
      </c>
      <c r="D55" s="48" t="s">
        <v>5</v>
      </c>
      <c r="E55" s="50" t="s">
        <v>88</v>
      </c>
      <c r="F55" s="24"/>
      <c r="G55" s="25"/>
      <c r="H55" s="26"/>
      <c r="I55" s="25"/>
      <c r="J55" s="25"/>
      <c r="K55" s="25"/>
      <c r="L55" s="25"/>
      <c r="M55" s="25"/>
      <c r="N55" s="25"/>
      <c r="O55" s="26"/>
      <c r="P55" s="25"/>
      <c r="Q55" s="25"/>
      <c r="R55" s="71"/>
      <c r="S55" s="63"/>
      <c r="T55" s="147"/>
      <c r="U55" s="63">
        <v>2</v>
      </c>
      <c r="V55" s="64">
        <v>2</v>
      </c>
      <c r="W55" s="63">
        <v>2</v>
      </c>
      <c r="X55" s="23">
        <v>2</v>
      </c>
      <c r="Y55" s="64">
        <v>2</v>
      </c>
      <c r="Z55" s="109">
        <v>2</v>
      </c>
      <c r="AA55" s="143"/>
      <c r="AB55" s="142">
        <v>2</v>
      </c>
      <c r="AC55" s="109">
        <v>2</v>
      </c>
      <c r="AD55" s="109">
        <v>2</v>
      </c>
      <c r="AE55" s="170"/>
      <c r="AF55" s="169"/>
      <c r="AG55" s="168"/>
      <c r="AH55" s="168"/>
      <c r="AI55" s="169"/>
      <c r="AJ55" s="109">
        <v>4</v>
      </c>
      <c r="AK55" s="137"/>
      <c r="AL55" s="125" t="s">
        <v>120</v>
      </c>
      <c r="AM55" s="144">
        <v>4</v>
      </c>
      <c r="AN55" s="139">
        <v>4</v>
      </c>
      <c r="AO55" s="139">
        <v>4</v>
      </c>
      <c r="AP55" s="143"/>
      <c r="AQ55" s="133">
        <v>4</v>
      </c>
      <c r="AR55" s="109">
        <v>2</v>
      </c>
      <c r="AS55" s="109">
        <v>2</v>
      </c>
      <c r="AT55" s="144">
        <v>2</v>
      </c>
      <c r="AU55" s="139">
        <v>2</v>
      </c>
      <c r="AV55" s="109">
        <v>2</v>
      </c>
      <c r="AW55" s="143">
        <v>6</v>
      </c>
      <c r="AX55" s="135">
        <v>2</v>
      </c>
      <c r="AY55" s="135">
        <v>2</v>
      </c>
      <c r="AZ55" s="109">
        <v>2</v>
      </c>
      <c r="BA55" s="144">
        <v>2</v>
      </c>
      <c r="BB55" s="139">
        <v>2</v>
      </c>
      <c r="BC55" s="109">
        <v>2</v>
      </c>
      <c r="BD55" s="143"/>
      <c r="BE55" s="140"/>
      <c r="BF55" s="76"/>
      <c r="BG55" s="76"/>
      <c r="BH55" s="117"/>
      <c r="BI55" s="76"/>
      <c r="BJ55" s="76"/>
      <c r="BK55" s="76"/>
      <c r="BL55" s="76"/>
      <c r="BM55" s="76"/>
      <c r="BN55" s="76"/>
      <c r="BO55" s="117"/>
      <c r="BP55" s="76"/>
      <c r="BQ55" s="118"/>
      <c r="BR55" s="115">
        <f t="shared" si="17"/>
        <v>66</v>
      </c>
      <c r="BS55" s="116">
        <f t="shared" si="18"/>
        <v>1</v>
      </c>
      <c r="BT55" s="92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</row>
    <row r="56" spans="1:222" s="13" customFormat="1" ht="27.9" customHeight="1" x14ac:dyDescent="0.3">
      <c r="A56" s="44">
        <v>53</v>
      </c>
      <c r="B56" s="48">
        <v>236</v>
      </c>
      <c r="C56" s="49" t="s">
        <v>106</v>
      </c>
      <c r="D56" s="48" t="s">
        <v>3</v>
      </c>
      <c r="E56" s="50" t="s">
        <v>88</v>
      </c>
      <c r="F56" s="24"/>
      <c r="G56" s="25"/>
      <c r="H56" s="26"/>
      <c r="I56" s="25"/>
      <c r="J56" s="25"/>
      <c r="K56" s="25"/>
      <c r="L56" s="25"/>
      <c r="M56" s="25"/>
      <c r="N56" s="25"/>
      <c r="O56" s="26"/>
      <c r="P56" s="25"/>
      <c r="Q56" s="25"/>
      <c r="R56" s="73"/>
      <c r="S56" s="63"/>
      <c r="T56" s="147"/>
      <c r="U56" s="63">
        <v>2</v>
      </c>
      <c r="V56" s="64">
        <v>2</v>
      </c>
      <c r="W56" s="63">
        <v>2</v>
      </c>
      <c r="X56" s="23">
        <v>2</v>
      </c>
      <c r="Y56" s="64">
        <v>2</v>
      </c>
      <c r="Z56" s="109">
        <v>2</v>
      </c>
      <c r="AA56" s="143"/>
      <c r="AB56" s="142">
        <v>2</v>
      </c>
      <c r="AC56" s="109">
        <v>2</v>
      </c>
      <c r="AD56" s="109">
        <v>2</v>
      </c>
      <c r="AE56" s="170"/>
      <c r="AF56" s="169"/>
      <c r="AG56" s="168"/>
      <c r="AH56" s="168"/>
      <c r="AI56" s="169"/>
      <c r="AJ56" s="109">
        <v>2</v>
      </c>
      <c r="AK56" s="137"/>
      <c r="AL56" s="109">
        <v>2</v>
      </c>
      <c r="AM56" s="144">
        <v>2</v>
      </c>
      <c r="AN56" s="139">
        <v>2</v>
      </c>
      <c r="AO56" s="139">
        <v>2</v>
      </c>
      <c r="AP56" s="153">
        <v>6</v>
      </c>
      <c r="AQ56" s="133">
        <v>2</v>
      </c>
      <c r="AR56" s="145">
        <v>2</v>
      </c>
      <c r="AS56" s="109">
        <v>2</v>
      </c>
      <c r="AT56" s="144">
        <v>2</v>
      </c>
      <c r="AU56" s="139">
        <v>2</v>
      </c>
      <c r="AV56" s="109">
        <v>2</v>
      </c>
      <c r="AW56" s="143">
        <v>6</v>
      </c>
      <c r="AX56" s="135">
        <v>2</v>
      </c>
      <c r="AY56" s="109">
        <v>2</v>
      </c>
      <c r="AZ56" s="109">
        <v>2</v>
      </c>
      <c r="BA56" s="144">
        <v>2</v>
      </c>
      <c r="BB56" s="139">
        <v>2</v>
      </c>
      <c r="BC56" s="109">
        <v>2</v>
      </c>
      <c r="BD56" s="143"/>
      <c r="BE56" s="140"/>
      <c r="BF56" s="76"/>
      <c r="BG56" s="76"/>
      <c r="BH56" s="117"/>
      <c r="BI56" s="76"/>
      <c r="BJ56" s="76"/>
      <c r="BK56" s="76"/>
      <c r="BL56" s="76"/>
      <c r="BM56" s="76"/>
      <c r="BN56" s="76"/>
      <c r="BO56" s="117"/>
      <c r="BP56" s="76"/>
      <c r="BQ56" s="118"/>
      <c r="BR56" s="115">
        <f t="shared" si="17"/>
        <v>64</v>
      </c>
      <c r="BS56" s="116">
        <f t="shared" si="18"/>
        <v>0</v>
      </c>
      <c r="BT56" s="92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</row>
    <row r="57" spans="1:222" s="13" customFormat="1" ht="27.9" customHeight="1" x14ac:dyDescent="0.3">
      <c r="A57" s="44">
        <v>54</v>
      </c>
      <c r="B57" s="48">
        <v>238</v>
      </c>
      <c r="C57" s="49" t="s">
        <v>46</v>
      </c>
      <c r="D57" s="48" t="s">
        <v>3</v>
      </c>
      <c r="E57" s="50" t="s">
        <v>88</v>
      </c>
      <c r="F57" s="24"/>
      <c r="G57" s="25"/>
      <c r="H57" s="26"/>
      <c r="I57" s="25"/>
      <c r="J57" s="25"/>
      <c r="K57" s="25"/>
      <c r="L57" s="25"/>
      <c r="M57" s="25"/>
      <c r="N57" s="25"/>
      <c r="O57" s="26"/>
      <c r="P57" s="25"/>
      <c r="Q57" s="25"/>
      <c r="R57" s="64"/>
      <c r="S57" s="63"/>
      <c r="T57" s="147"/>
      <c r="U57" s="63">
        <v>2</v>
      </c>
      <c r="V57" s="64">
        <v>2</v>
      </c>
      <c r="W57" s="63">
        <v>2</v>
      </c>
      <c r="X57" s="23">
        <v>2</v>
      </c>
      <c r="Y57" s="156" t="s">
        <v>120</v>
      </c>
      <c r="Z57" s="109">
        <v>2</v>
      </c>
      <c r="AA57" s="143"/>
      <c r="AB57" s="142">
        <v>2</v>
      </c>
      <c r="AC57" s="109">
        <v>2</v>
      </c>
      <c r="AD57" s="109">
        <v>2</v>
      </c>
      <c r="AE57" s="170"/>
      <c r="AF57" s="169"/>
      <c r="AG57" s="168"/>
      <c r="AH57" s="168"/>
      <c r="AI57" s="169"/>
      <c r="AJ57" s="109">
        <v>3</v>
      </c>
      <c r="AK57" s="137"/>
      <c r="AL57" s="109">
        <v>3</v>
      </c>
      <c r="AM57" s="144">
        <v>3</v>
      </c>
      <c r="AN57" s="139">
        <v>3</v>
      </c>
      <c r="AO57" s="139">
        <v>3</v>
      </c>
      <c r="AP57" s="153">
        <v>6</v>
      </c>
      <c r="AQ57" s="133">
        <v>2</v>
      </c>
      <c r="AR57" s="145">
        <v>2</v>
      </c>
      <c r="AS57" s="109">
        <v>2</v>
      </c>
      <c r="AT57" s="144">
        <v>2</v>
      </c>
      <c r="AU57" s="139">
        <v>2</v>
      </c>
      <c r="AV57" s="109">
        <v>2</v>
      </c>
      <c r="AW57" s="143">
        <v>6</v>
      </c>
      <c r="AX57" s="135">
        <v>2</v>
      </c>
      <c r="AY57" s="109">
        <v>2</v>
      </c>
      <c r="AZ57" s="109">
        <v>2</v>
      </c>
      <c r="BA57" s="144">
        <v>2</v>
      </c>
      <c r="BB57" s="125" t="s">
        <v>120</v>
      </c>
      <c r="BC57" s="108" t="s">
        <v>91</v>
      </c>
      <c r="BD57" s="143"/>
      <c r="BE57" s="108"/>
      <c r="BF57" s="76"/>
      <c r="BG57" s="76"/>
      <c r="BH57" s="117"/>
      <c r="BI57" s="76"/>
      <c r="BJ57" s="76"/>
      <c r="BK57" s="76"/>
      <c r="BL57" s="76"/>
      <c r="BM57" s="76"/>
      <c r="BN57" s="76"/>
      <c r="BO57" s="117"/>
      <c r="BP57" s="76"/>
      <c r="BQ57" s="118"/>
      <c r="BR57" s="115">
        <f t="shared" si="17"/>
        <v>63</v>
      </c>
      <c r="BS57" s="116">
        <f t="shared" si="18"/>
        <v>2</v>
      </c>
      <c r="BT57" s="93" t="s">
        <v>134</v>
      </c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</row>
    <row r="58" spans="1:222" s="13" customFormat="1" ht="27.9" customHeight="1" thickBot="1" x14ac:dyDescent="0.35">
      <c r="A58" s="44">
        <v>55</v>
      </c>
      <c r="B58" s="52">
        <v>241</v>
      </c>
      <c r="C58" s="53" t="s">
        <v>19</v>
      </c>
      <c r="D58" s="52" t="s">
        <v>5</v>
      </c>
      <c r="E58" s="50" t="s">
        <v>88</v>
      </c>
      <c r="F58" s="36"/>
      <c r="G58" s="37"/>
      <c r="H58" s="38"/>
      <c r="I58" s="37"/>
      <c r="J58" s="37"/>
      <c r="K58" s="37"/>
      <c r="L58" s="37"/>
      <c r="M58" s="37"/>
      <c r="N58" s="37"/>
      <c r="O58" s="38"/>
      <c r="P58" s="37"/>
      <c r="Q58" s="37"/>
      <c r="R58" s="71"/>
      <c r="S58" s="77"/>
      <c r="T58" s="149"/>
      <c r="U58" s="108" t="s">
        <v>91</v>
      </c>
      <c r="V58" s="108" t="s">
        <v>91</v>
      </c>
      <c r="W58" s="108" t="s">
        <v>91</v>
      </c>
      <c r="X58" s="108" t="s">
        <v>91</v>
      </c>
      <c r="Y58" s="108" t="s">
        <v>91</v>
      </c>
      <c r="Z58" s="108" t="s">
        <v>91</v>
      </c>
      <c r="AA58" s="81"/>
      <c r="AB58" s="108" t="s">
        <v>91</v>
      </c>
      <c r="AC58" s="108" t="s">
        <v>91</v>
      </c>
      <c r="AD58" s="108" t="s">
        <v>91</v>
      </c>
      <c r="AE58" s="171"/>
      <c r="AF58" s="171"/>
      <c r="AG58" s="171"/>
      <c r="AH58" s="171"/>
      <c r="AI58" s="171"/>
      <c r="AJ58" s="108" t="s">
        <v>91</v>
      </c>
      <c r="AK58" s="131"/>
      <c r="AL58" s="108" t="s">
        <v>91</v>
      </c>
      <c r="AM58" s="108" t="s">
        <v>91</v>
      </c>
      <c r="AN58" s="108" t="s">
        <v>91</v>
      </c>
      <c r="AO58" s="125" t="s">
        <v>120</v>
      </c>
      <c r="AP58" s="81"/>
      <c r="AQ58" s="133">
        <v>4</v>
      </c>
      <c r="AR58" s="145">
        <v>4</v>
      </c>
      <c r="AS58" s="109">
        <v>4</v>
      </c>
      <c r="AT58" s="144">
        <v>4</v>
      </c>
      <c r="AU58" s="144">
        <v>4</v>
      </c>
      <c r="AV58" s="144">
        <v>2</v>
      </c>
      <c r="AW58" s="143">
        <v>6</v>
      </c>
      <c r="AX58" s="135">
        <v>2</v>
      </c>
      <c r="AY58" s="135">
        <v>2</v>
      </c>
      <c r="AZ58" s="109">
        <v>2</v>
      </c>
      <c r="BA58" s="144">
        <v>2</v>
      </c>
      <c r="BB58" s="139">
        <v>2</v>
      </c>
      <c r="BC58" s="108">
        <v>2</v>
      </c>
      <c r="BD58" s="81"/>
      <c r="BE58" s="108"/>
      <c r="BF58" s="120"/>
      <c r="BG58" s="120"/>
      <c r="BH58" s="121"/>
      <c r="BI58" s="120"/>
      <c r="BJ58" s="120"/>
      <c r="BK58" s="120"/>
      <c r="BL58" s="120"/>
      <c r="BM58" s="120"/>
      <c r="BN58" s="120"/>
      <c r="BO58" s="121"/>
      <c r="BP58" s="120"/>
      <c r="BQ58" s="122"/>
      <c r="BR58" s="115">
        <f t="shared" si="17"/>
        <v>40</v>
      </c>
      <c r="BS58" s="116">
        <f t="shared" si="18"/>
        <v>1</v>
      </c>
      <c r="BT58" s="93" t="s">
        <v>126</v>
      </c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</row>
    <row r="59" spans="1:222" ht="15.75" customHeight="1" x14ac:dyDescent="0.3">
      <c r="B59" s="14"/>
      <c r="C59" s="15"/>
      <c r="D59" s="14"/>
      <c r="E59" s="1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R59" s="18"/>
      <c r="BS59" s="19"/>
      <c r="BT59" s="27"/>
    </row>
    <row r="60" spans="1:222" ht="15.75" customHeight="1" x14ac:dyDescent="0.3">
      <c r="B60" s="14"/>
      <c r="C60" s="15"/>
      <c r="D60" s="14"/>
      <c r="E60" s="1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R60" s="18"/>
      <c r="BS60" s="19"/>
      <c r="BT60" s="27"/>
    </row>
    <row r="61" spans="1:222" ht="15.75" customHeight="1" x14ac:dyDescent="0.3">
      <c r="B61" s="14"/>
      <c r="C61" s="15"/>
      <c r="D61" s="14"/>
      <c r="E61" s="1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R61" s="18"/>
      <c r="BS61" s="19"/>
      <c r="BT61" s="27"/>
    </row>
    <row r="62" spans="1:222" ht="15.75" customHeight="1" x14ac:dyDescent="0.3">
      <c r="B62" s="14"/>
      <c r="C62" s="15"/>
      <c r="D62" s="14"/>
      <c r="E62" s="1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R62" s="18"/>
      <c r="BS62" s="19"/>
      <c r="BT62" s="27"/>
    </row>
    <row r="63" spans="1:222" ht="15.75" customHeight="1" x14ac:dyDescent="0.3">
      <c r="B63" s="14"/>
      <c r="C63" s="15"/>
      <c r="D63" s="14"/>
      <c r="E63" s="1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R63" s="18"/>
      <c r="BS63" s="19"/>
      <c r="BT63" s="27"/>
    </row>
    <row r="64" spans="1:222" ht="15.75" customHeight="1" x14ac:dyDescent="0.3">
      <c r="B64" s="14"/>
      <c r="C64" s="15"/>
      <c r="D64" s="14"/>
      <c r="E64" s="1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R64" s="18"/>
      <c r="BS64" s="19"/>
      <c r="BT64" s="27"/>
    </row>
    <row r="65" spans="2:72" ht="15.75" customHeight="1" x14ac:dyDescent="0.3">
      <c r="B65" s="14"/>
      <c r="C65" s="15"/>
      <c r="D65" s="14"/>
      <c r="E65" s="1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R65" s="18"/>
      <c r="BS65" s="19"/>
      <c r="BT65" s="27"/>
    </row>
    <row r="66" spans="2:72" ht="15.75" customHeight="1" x14ac:dyDescent="0.3">
      <c r="B66" s="14"/>
      <c r="C66" s="15"/>
      <c r="D66" s="14"/>
      <c r="E66" s="1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R66" s="18"/>
      <c r="BS66" s="19"/>
      <c r="BT66" s="27"/>
    </row>
    <row r="67" spans="2:72" ht="15.75" customHeight="1" x14ac:dyDescent="0.3">
      <c r="B67" s="14"/>
      <c r="C67" s="15"/>
      <c r="D67" s="14"/>
      <c r="E67" s="1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R67" s="18"/>
      <c r="BS67" s="19"/>
      <c r="BT67" s="27"/>
    </row>
    <row r="68" spans="2:72" ht="15.75" customHeight="1" x14ac:dyDescent="0.3">
      <c r="B68" s="14"/>
      <c r="C68" s="15"/>
      <c r="D68" s="14"/>
      <c r="E68" s="1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R68" s="18"/>
      <c r="BS68" s="19"/>
      <c r="BT68" s="27"/>
    </row>
    <row r="69" spans="2:72" ht="15.75" customHeight="1" x14ac:dyDescent="0.3">
      <c r="B69" s="14"/>
      <c r="C69" s="15"/>
      <c r="D69" s="14"/>
      <c r="E69" s="1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R69" s="18"/>
      <c r="BS69" s="19"/>
      <c r="BT69" s="27"/>
    </row>
    <row r="70" spans="2:72" ht="15.75" customHeight="1" x14ac:dyDescent="0.3">
      <c r="B70" s="14"/>
      <c r="C70" s="15"/>
      <c r="D70" s="14"/>
      <c r="E70" s="1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R70" s="18"/>
      <c r="BS70" s="19"/>
      <c r="BT70" s="27"/>
    </row>
    <row r="71" spans="2:72" ht="15.75" customHeight="1" x14ac:dyDescent="0.3">
      <c r="B71" s="14"/>
      <c r="C71" s="15"/>
      <c r="D71" s="14"/>
      <c r="E71" s="1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R71" s="18"/>
      <c r="BS71" s="19"/>
      <c r="BT71" s="27"/>
    </row>
    <row r="72" spans="2:72" ht="26.25" customHeight="1" x14ac:dyDescent="0.3">
      <c r="B72" s="14"/>
      <c r="C72" s="15"/>
      <c r="D72" s="14"/>
      <c r="E72" s="1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R72" s="18"/>
      <c r="BS72" s="19"/>
      <c r="BT72" s="27"/>
    </row>
    <row r="73" spans="2:72" ht="15.75" customHeight="1" x14ac:dyDescent="0.3">
      <c r="B73" s="14"/>
      <c r="C73" s="15"/>
      <c r="D73" s="14"/>
      <c r="E73" s="1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R73" s="18"/>
      <c r="BS73" s="19"/>
      <c r="BT73" s="27"/>
    </row>
    <row r="74" spans="2:72" ht="15.75" customHeight="1" x14ac:dyDescent="0.3">
      <c r="B74" s="14"/>
      <c r="C74" s="15"/>
      <c r="D74" s="14"/>
      <c r="E74" s="1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R74" s="18"/>
      <c r="BS74" s="19"/>
      <c r="BT74" s="27"/>
    </row>
    <row r="75" spans="2:72" ht="15.75" customHeight="1" x14ac:dyDescent="0.3">
      <c r="B75" s="14"/>
      <c r="C75" s="15"/>
      <c r="D75" s="14"/>
      <c r="E75" s="1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R75" s="18"/>
      <c r="BS75" s="19"/>
      <c r="BT75" s="27"/>
    </row>
    <row r="76" spans="2:72" ht="15.75" customHeight="1" x14ac:dyDescent="0.3">
      <c r="B76" s="14"/>
      <c r="C76" s="15"/>
      <c r="D76" s="14"/>
      <c r="E76" s="1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R76" s="18"/>
      <c r="BS76" s="19"/>
      <c r="BT76" s="27"/>
    </row>
    <row r="77" spans="2:72" ht="30.75" customHeight="1" x14ac:dyDescent="0.3">
      <c r="B77" s="14"/>
      <c r="C77" s="15"/>
      <c r="D77" s="14"/>
      <c r="E77" s="1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R77" s="18"/>
      <c r="BS77" s="19"/>
      <c r="BT77" s="27"/>
    </row>
    <row r="78" spans="2:72" ht="15.75" customHeight="1" x14ac:dyDescent="0.3">
      <c r="B78" s="14"/>
      <c r="C78" s="15"/>
      <c r="D78" s="14"/>
      <c r="E78" s="1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R78" s="18"/>
      <c r="BS78" s="19"/>
      <c r="BT78" s="27"/>
    </row>
    <row r="79" spans="2:72" ht="15.75" customHeight="1" x14ac:dyDescent="0.3">
      <c r="B79" s="14"/>
      <c r="C79" s="15"/>
      <c r="D79" s="14"/>
      <c r="E79" s="1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R79" s="18"/>
      <c r="BS79" s="19"/>
      <c r="BT79" s="27"/>
    </row>
    <row r="80" spans="2:72" ht="15.75" customHeight="1" x14ac:dyDescent="0.3">
      <c r="B80" s="14"/>
      <c r="Z80" s="10"/>
      <c r="BR80" s="18"/>
      <c r="BS80" s="19"/>
      <c r="BT80" s="27"/>
    </row>
    <row r="81" spans="2:72" ht="15.75" customHeight="1" x14ac:dyDescent="0.3">
      <c r="B81" s="14"/>
      <c r="C81" s="15"/>
      <c r="D81" s="14"/>
      <c r="E81" s="1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R81" s="18"/>
      <c r="BS81" s="19"/>
      <c r="BT81" s="27"/>
    </row>
    <row r="82" spans="2:72" ht="15.75" customHeight="1" x14ac:dyDescent="0.3">
      <c r="B82" s="14"/>
      <c r="C82" s="15"/>
      <c r="D82" s="14"/>
      <c r="E82" s="1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R82" s="18"/>
      <c r="BS82" s="19"/>
      <c r="BT82" s="27"/>
    </row>
    <row r="83" spans="2:72" ht="15.75" customHeight="1" x14ac:dyDescent="0.3">
      <c r="B83" s="14"/>
      <c r="C83" s="15"/>
      <c r="D83" s="14"/>
      <c r="E83" s="1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R83" s="18"/>
      <c r="BS83" s="19"/>
      <c r="BT83" s="27"/>
    </row>
    <row r="84" spans="2:72" ht="15.75" customHeight="1" x14ac:dyDescent="0.3">
      <c r="B84" s="14"/>
      <c r="C84" s="15"/>
      <c r="D84" s="14"/>
      <c r="E84" s="1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R84" s="18"/>
      <c r="BS84" s="19"/>
      <c r="BT84" s="27"/>
    </row>
    <row r="85" spans="2:72" ht="15.75" customHeight="1" x14ac:dyDescent="0.3">
      <c r="B85" s="14"/>
      <c r="C85" s="15"/>
      <c r="D85" s="14"/>
      <c r="E85" s="1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R85" s="18"/>
      <c r="BS85" s="19"/>
      <c r="BT85" s="27"/>
    </row>
    <row r="86" spans="2:72" ht="15.75" customHeight="1" x14ac:dyDescent="0.3">
      <c r="B86" s="14"/>
      <c r="C86" s="15"/>
      <c r="D86" s="14"/>
      <c r="E86" s="1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R86" s="18"/>
      <c r="BS86" s="19"/>
      <c r="BT86" s="27"/>
    </row>
    <row r="87" spans="2:72" ht="15.75" customHeight="1" x14ac:dyDescent="0.3">
      <c r="B87" s="14"/>
      <c r="C87" s="15"/>
      <c r="D87" s="14"/>
      <c r="E87" s="1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R87" s="18"/>
      <c r="BS87" s="19"/>
      <c r="BT87" s="27"/>
    </row>
    <row r="88" spans="2:72" ht="15.75" customHeight="1" x14ac:dyDescent="0.3">
      <c r="B88" s="14"/>
      <c r="C88" s="15"/>
      <c r="D88" s="14"/>
      <c r="E88" s="1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R88" s="18"/>
      <c r="BS88" s="19"/>
      <c r="BT88" s="27"/>
    </row>
    <row r="89" spans="2:72" ht="15.75" customHeight="1" x14ac:dyDescent="0.3">
      <c r="B89" s="14"/>
      <c r="C89" s="15"/>
      <c r="D89" s="14"/>
      <c r="E89" s="1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R89" s="18"/>
      <c r="BS89" s="19"/>
      <c r="BT89" s="27"/>
    </row>
    <row r="90" spans="2:72" ht="15.75" customHeight="1" x14ac:dyDescent="0.3">
      <c r="B90" s="14"/>
      <c r="C90" s="15"/>
      <c r="D90" s="14"/>
      <c r="E90" s="1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R90" s="18"/>
      <c r="BS90" s="19"/>
      <c r="BT90" s="27"/>
    </row>
    <row r="91" spans="2:72" ht="15.75" customHeight="1" x14ac:dyDescent="0.3">
      <c r="B91" s="14"/>
      <c r="C91" s="15"/>
      <c r="D91" s="14"/>
      <c r="E91" s="1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R91" s="18"/>
      <c r="BS91" s="19"/>
      <c r="BT91" s="27"/>
    </row>
    <row r="92" spans="2:72" ht="15.75" customHeight="1" x14ac:dyDescent="0.3">
      <c r="B92" s="14"/>
      <c r="C92" s="15"/>
      <c r="D92" s="14"/>
      <c r="E92" s="1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R92" s="18"/>
      <c r="BS92" s="19"/>
      <c r="BT92" s="27"/>
    </row>
    <row r="93" spans="2:72" ht="15.75" customHeight="1" x14ac:dyDescent="0.3">
      <c r="B93" s="14"/>
      <c r="C93" s="15"/>
      <c r="D93" s="14"/>
      <c r="E93" s="1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R93" s="18"/>
      <c r="BS93" s="19"/>
      <c r="BT93" s="27"/>
    </row>
    <row r="94" spans="2:72" ht="15.75" customHeight="1" x14ac:dyDescent="0.3">
      <c r="B94" s="14"/>
      <c r="C94" s="15"/>
      <c r="D94" s="14"/>
      <c r="E94" s="1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R94" s="18"/>
      <c r="BS94" s="19"/>
      <c r="BT94" s="27"/>
    </row>
    <row r="95" spans="2:72" ht="15.75" customHeight="1" x14ac:dyDescent="0.3">
      <c r="B95" s="14"/>
      <c r="C95" s="15"/>
      <c r="D95" s="14"/>
      <c r="E95" s="1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R95" s="18"/>
      <c r="BS95" s="19"/>
      <c r="BT95" s="27"/>
    </row>
    <row r="96" spans="2:72" ht="15.75" customHeight="1" x14ac:dyDescent="0.3">
      <c r="B96" s="14"/>
      <c r="C96" s="15"/>
      <c r="D96" s="14"/>
      <c r="E96" s="1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R96" s="18"/>
      <c r="BS96" s="19"/>
      <c r="BT96" s="27"/>
    </row>
    <row r="97" spans="2:72" ht="15.75" customHeight="1" x14ac:dyDescent="0.3">
      <c r="B97" s="14"/>
      <c r="C97" s="15"/>
      <c r="D97" s="14"/>
      <c r="E97" s="1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R97" s="18"/>
      <c r="BS97" s="19"/>
      <c r="BT97" s="27"/>
    </row>
    <row r="98" spans="2:72" ht="15.75" customHeight="1" x14ac:dyDescent="0.3">
      <c r="B98" s="14"/>
      <c r="C98" s="15"/>
      <c r="D98" s="14"/>
      <c r="E98" s="1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9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R98" s="18"/>
      <c r="BS98" s="19"/>
      <c r="BT98" s="27"/>
    </row>
    <row r="99" spans="2:72" ht="15.75" customHeight="1" x14ac:dyDescent="0.3">
      <c r="B99" s="14"/>
      <c r="C99" s="15"/>
      <c r="D99" s="14"/>
      <c r="E99" s="1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9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R99" s="18"/>
      <c r="BS99" s="19"/>
      <c r="BT99" s="27"/>
    </row>
    <row r="100" spans="2:72" ht="15.75" customHeight="1" x14ac:dyDescent="0.3">
      <c r="B100" s="14"/>
      <c r="C100" s="15"/>
      <c r="D100" s="14"/>
      <c r="E100" s="1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9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R100" s="18"/>
      <c r="BS100" s="19"/>
      <c r="BT100" s="27"/>
    </row>
    <row r="101" spans="2:72" ht="15.75" customHeight="1" x14ac:dyDescent="0.3">
      <c r="B101" s="14"/>
      <c r="C101" s="15"/>
      <c r="D101" s="14"/>
      <c r="E101" s="1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9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R101" s="18"/>
      <c r="BS101" s="19"/>
      <c r="BT101" s="27"/>
    </row>
    <row r="102" spans="2:72" ht="15.75" customHeight="1" x14ac:dyDescent="0.3">
      <c r="B102" s="14"/>
      <c r="C102" s="15"/>
      <c r="D102" s="14"/>
      <c r="E102" s="1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9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R102" s="18"/>
      <c r="BS102" s="19"/>
      <c r="BT102" s="27"/>
    </row>
    <row r="103" spans="2:72" ht="15.75" customHeight="1" x14ac:dyDescent="0.3">
      <c r="B103" s="14"/>
      <c r="C103" s="15"/>
      <c r="D103" s="14"/>
      <c r="E103" s="1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9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R103" s="18"/>
      <c r="BS103" s="19"/>
      <c r="BT103" s="27"/>
    </row>
    <row r="104" spans="2:72" ht="15.75" customHeight="1" x14ac:dyDescent="0.3">
      <c r="B104" s="14"/>
      <c r="C104" s="15"/>
      <c r="D104" s="14"/>
      <c r="E104" s="1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9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R104" s="18"/>
      <c r="BS104" s="19"/>
      <c r="BT104" s="27"/>
    </row>
    <row r="105" spans="2:72" ht="15.75" customHeight="1" x14ac:dyDescent="0.3">
      <c r="B105" s="14"/>
      <c r="C105" s="15"/>
      <c r="D105" s="14"/>
      <c r="E105" s="1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9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R105" s="18"/>
      <c r="BS105" s="19"/>
      <c r="BT105" s="27"/>
    </row>
    <row r="106" spans="2:72" ht="15.75" customHeight="1" x14ac:dyDescent="0.3">
      <c r="B106" s="14"/>
      <c r="C106" s="15"/>
      <c r="D106" s="14"/>
      <c r="E106" s="1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9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R106" s="18"/>
      <c r="BS106" s="19"/>
      <c r="BT106" s="27"/>
    </row>
    <row r="107" spans="2:72" ht="15.75" customHeight="1" x14ac:dyDescent="0.3">
      <c r="B107" s="14"/>
      <c r="C107" s="15"/>
      <c r="D107" s="14"/>
      <c r="E107" s="1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9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R107" s="18"/>
      <c r="BS107" s="19"/>
      <c r="BT107" s="27"/>
    </row>
    <row r="108" spans="2:72" ht="15.75" customHeight="1" x14ac:dyDescent="0.3">
      <c r="B108" s="14"/>
      <c r="C108" s="15"/>
      <c r="D108" s="14"/>
      <c r="E108" s="1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9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R108" s="18"/>
      <c r="BS108" s="19"/>
      <c r="BT108" s="27"/>
    </row>
    <row r="109" spans="2:72" ht="15.75" customHeight="1" x14ac:dyDescent="0.3">
      <c r="B109" s="14"/>
      <c r="C109" s="15"/>
      <c r="D109" s="14"/>
      <c r="E109" s="1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9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R109" s="18"/>
      <c r="BS109" s="19"/>
      <c r="BT109" s="27"/>
    </row>
    <row r="110" spans="2:72" ht="15.75" customHeight="1" x14ac:dyDescent="0.3">
      <c r="B110" s="14"/>
      <c r="C110" s="15"/>
      <c r="D110" s="14"/>
      <c r="E110" s="1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9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R110" s="18"/>
      <c r="BS110" s="19"/>
      <c r="BT110" s="27"/>
    </row>
    <row r="111" spans="2:72" ht="15.75" customHeight="1" x14ac:dyDescent="0.3">
      <c r="B111" s="14"/>
      <c r="C111" s="15"/>
      <c r="D111" s="14"/>
      <c r="E111" s="1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9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R111" s="18"/>
      <c r="BS111" s="19"/>
      <c r="BT111" s="27"/>
    </row>
    <row r="112" spans="2:72" ht="15.75" customHeight="1" x14ac:dyDescent="0.3">
      <c r="B112" s="14"/>
      <c r="C112" s="15"/>
      <c r="D112" s="14"/>
      <c r="E112" s="1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9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R112" s="18"/>
      <c r="BS112" s="19"/>
      <c r="BT112" s="27"/>
    </row>
    <row r="113" spans="2:72" ht="15.75" customHeight="1" x14ac:dyDescent="0.3">
      <c r="B113" s="14"/>
      <c r="C113" s="15"/>
      <c r="D113" s="14"/>
      <c r="E113" s="1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9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R113" s="18"/>
      <c r="BS113" s="19"/>
      <c r="BT113" s="27"/>
    </row>
    <row r="114" spans="2:72" ht="15.75" customHeight="1" x14ac:dyDescent="0.3">
      <c r="B114" s="14"/>
      <c r="C114" s="15"/>
      <c r="D114" s="14"/>
      <c r="E114" s="1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9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R114" s="18"/>
      <c r="BS114" s="19"/>
      <c r="BT114" s="27"/>
    </row>
    <row r="115" spans="2:72" ht="15.75" customHeight="1" x14ac:dyDescent="0.3">
      <c r="B115" s="14"/>
      <c r="C115" s="15"/>
      <c r="D115" s="14"/>
      <c r="E115" s="1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9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R115" s="18"/>
      <c r="BS115" s="19"/>
      <c r="BT115" s="27"/>
    </row>
    <row r="116" spans="2:72" ht="15.75" customHeight="1" x14ac:dyDescent="0.3">
      <c r="B116" s="14"/>
      <c r="C116" s="15"/>
      <c r="D116" s="14"/>
      <c r="E116" s="1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9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R116" s="18"/>
      <c r="BS116" s="19"/>
      <c r="BT116" s="27"/>
    </row>
    <row r="117" spans="2:72" ht="15.75" customHeight="1" x14ac:dyDescent="0.3">
      <c r="B117" s="14"/>
      <c r="C117" s="15"/>
      <c r="D117" s="14"/>
      <c r="E117" s="1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9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R117" s="18"/>
      <c r="BS117" s="19"/>
      <c r="BT117" s="27"/>
    </row>
    <row r="118" spans="2:72" ht="15.75" customHeight="1" x14ac:dyDescent="0.3">
      <c r="B118" s="14"/>
      <c r="C118" s="15"/>
      <c r="D118" s="14"/>
      <c r="E118" s="1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9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R118" s="18"/>
      <c r="BS118" s="19"/>
      <c r="BT118" s="27"/>
    </row>
    <row r="119" spans="2:72" ht="15.75" customHeight="1" x14ac:dyDescent="0.3">
      <c r="B119" s="14"/>
      <c r="C119" s="15"/>
      <c r="D119" s="14"/>
      <c r="E119" s="1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9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R119" s="18"/>
      <c r="BS119" s="19"/>
      <c r="BT119" s="27"/>
    </row>
    <row r="120" spans="2:72" ht="15.75" customHeight="1" x14ac:dyDescent="0.3">
      <c r="B120" s="14"/>
      <c r="C120" s="15"/>
      <c r="D120" s="14"/>
      <c r="E120" s="1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9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R120" s="18"/>
      <c r="BS120" s="19"/>
      <c r="BT120" s="27"/>
    </row>
    <row r="121" spans="2:72" ht="15.75" customHeight="1" x14ac:dyDescent="0.3">
      <c r="B121" s="14"/>
      <c r="C121" s="15"/>
      <c r="D121" s="14"/>
      <c r="E121" s="1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9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R121" s="18"/>
      <c r="BS121" s="19"/>
      <c r="BT121" s="27"/>
    </row>
    <row r="122" spans="2:72" ht="15.75" customHeight="1" x14ac:dyDescent="0.3">
      <c r="B122" s="14"/>
      <c r="C122" s="15"/>
      <c r="D122" s="14"/>
      <c r="E122" s="1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9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R122" s="18"/>
      <c r="BS122" s="19"/>
      <c r="BT122" s="27"/>
    </row>
    <row r="123" spans="2:72" ht="15.75" customHeight="1" x14ac:dyDescent="0.3">
      <c r="B123" s="14"/>
      <c r="C123" s="15"/>
      <c r="D123" s="14"/>
      <c r="E123" s="1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9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R123" s="18"/>
      <c r="BS123" s="19"/>
      <c r="BT123" s="27"/>
    </row>
    <row r="124" spans="2:72" ht="15.75" customHeight="1" x14ac:dyDescent="0.3">
      <c r="B124" s="14"/>
      <c r="C124" s="15"/>
      <c r="D124" s="14"/>
      <c r="E124" s="1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9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R124" s="18"/>
      <c r="BS124" s="19"/>
      <c r="BT124" s="27"/>
    </row>
    <row r="125" spans="2:72" ht="15.75" customHeight="1" x14ac:dyDescent="0.3">
      <c r="B125" s="14"/>
      <c r="C125" s="15"/>
      <c r="D125" s="14"/>
      <c r="E125" s="1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9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R125" s="18"/>
      <c r="BS125" s="19"/>
      <c r="BT125" s="27"/>
    </row>
    <row r="126" spans="2:72" ht="15.75" customHeight="1" x14ac:dyDescent="0.3">
      <c r="B126" s="14"/>
      <c r="C126" s="15"/>
      <c r="D126" s="14"/>
      <c r="E126" s="1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9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R126" s="18"/>
      <c r="BS126" s="19"/>
      <c r="BT126" s="27"/>
    </row>
    <row r="127" spans="2:72" ht="15.75" customHeight="1" x14ac:dyDescent="0.3">
      <c r="B127" s="14"/>
      <c r="C127" s="15"/>
      <c r="D127" s="14"/>
      <c r="E127" s="1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9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R127" s="18"/>
      <c r="BS127" s="19"/>
      <c r="BT127" s="27"/>
    </row>
    <row r="128" spans="2:72" ht="15.75" customHeight="1" x14ac:dyDescent="0.3">
      <c r="B128" s="14"/>
      <c r="C128" s="15"/>
      <c r="D128" s="14"/>
      <c r="E128" s="1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9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R128" s="18"/>
      <c r="BS128" s="19"/>
      <c r="BT128" s="27"/>
    </row>
    <row r="129" spans="2:72" ht="15.75" customHeight="1" x14ac:dyDescent="0.3">
      <c r="B129" s="14"/>
      <c r="C129" s="15"/>
      <c r="D129" s="14"/>
      <c r="E129" s="1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9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R129" s="18"/>
      <c r="BS129" s="19"/>
      <c r="BT129" s="27"/>
    </row>
    <row r="130" spans="2:72" ht="15.75" customHeight="1" x14ac:dyDescent="0.3">
      <c r="B130" s="14"/>
      <c r="C130" s="15"/>
      <c r="D130" s="14"/>
      <c r="E130" s="1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9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R130" s="18"/>
      <c r="BS130" s="19"/>
      <c r="BT130" s="27"/>
    </row>
    <row r="131" spans="2:72" ht="15.75" customHeight="1" x14ac:dyDescent="0.3">
      <c r="B131" s="14"/>
      <c r="C131" s="15"/>
      <c r="D131" s="14"/>
      <c r="E131" s="1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9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R131" s="18"/>
      <c r="BS131" s="19"/>
      <c r="BT131" s="27"/>
    </row>
    <row r="132" spans="2:72" ht="15.75" customHeight="1" x14ac:dyDescent="0.3">
      <c r="B132" s="14"/>
      <c r="C132" s="15"/>
      <c r="D132" s="14"/>
      <c r="E132" s="1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9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R132" s="18"/>
      <c r="BS132" s="19"/>
      <c r="BT132" s="27"/>
    </row>
    <row r="133" spans="2:72" ht="15.75" customHeight="1" x14ac:dyDescent="0.3">
      <c r="B133" s="14"/>
      <c r="C133" s="15"/>
      <c r="D133" s="14"/>
      <c r="E133" s="1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9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R133" s="18"/>
      <c r="BS133" s="19"/>
      <c r="BT133" s="27"/>
    </row>
    <row r="134" spans="2:72" ht="15.75" customHeight="1" x14ac:dyDescent="0.3">
      <c r="B134" s="14"/>
      <c r="C134" s="15"/>
      <c r="D134" s="14"/>
      <c r="E134" s="1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9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R134" s="18"/>
      <c r="BS134" s="19"/>
      <c r="BT134" s="27"/>
    </row>
    <row r="135" spans="2:72" ht="15.75" customHeight="1" x14ac:dyDescent="0.3">
      <c r="B135" s="14"/>
      <c r="C135" s="15"/>
      <c r="D135" s="14"/>
      <c r="E135" s="1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9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R135" s="18"/>
      <c r="BS135" s="19"/>
      <c r="BT135" s="27"/>
    </row>
    <row r="136" spans="2:72" ht="15.75" customHeight="1" x14ac:dyDescent="0.3">
      <c r="B136" s="14"/>
      <c r="C136" s="15"/>
      <c r="D136" s="14"/>
      <c r="E136" s="1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9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R136" s="18"/>
      <c r="BS136" s="19"/>
      <c r="BT136" s="27"/>
    </row>
    <row r="137" spans="2:72" ht="15.75" customHeight="1" x14ac:dyDescent="0.3">
      <c r="B137" s="14"/>
      <c r="C137" s="15"/>
      <c r="D137" s="14"/>
      <c r="E137" s="1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9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R137" s="18"/>
      <c r="BS137" s="19"/>
      <c r="BT137" s="27"/>
    </row>
    <row r="138" spans="2:72" ht="15.75" customHeight="1" x14ac:dyDescent="0.3">
      <c r="B138" s="14"/>
      <c r="C138" s="15"/>
      <c r="D138" s="14"/>
      <c r="E138" s="1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9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R138" s="18"/>
      <c r="BS138" s="19"/>
      <c r="BT138" s="27"/>
    </row>
    <row r="139" spans="2:72" ht="15.75" customHeight="1" x14ac:dyDescent="0.3">
      <c r="B139" s="14"/>
      <c r="C139" s="15"/>
      <c r="D139" s="14"/>
      <c r="E139" s="1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9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R139" s="18"/>
      <c r="BS139" s="19"/>
      <c r="BT139" s="27"/>
    </row>
    <row r="140" spans="2:72" ht="15.75" customHeight="1" x14ac:dyDescent="0.3">
      <c r="B140" s="14"/>
      <c r="C140" s="15"/>
      <c r="D140" s="14"/>
      <c r="E140" s="1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9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R140" s="18"/>
      <c r="BS140" s="19"/>
      <c r="BT140" s="27"/>
    </row>
    <row r="141" spans="2:72" ht="15.75" customHeight="1" x14ac:dyDescent="0.3">
      <c r="B141" s="14"/>
      <c r="C141" s="15"/>
      <c r="D141" s="14"/>
      <c r="E141" s="1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9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R141" s="18"/>
      <c r="BS141" s="19"/>
      <c r="BT141" s="27"/>
    </row>
    <row r="142" spans="2:72" ht="15.75" customHeight="1" x14ac:dyDescent="0.3">
      <c r="B142" s="14"/>
      <c r="C142" s="15"/>
      <c r="D142" s="14"/>
      <c r="E142" s="1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9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R142" s="18"/>
      <c r="BS142" s="19"/>
      <c r="BT142" s="27"/>
    </row>
    <row r="143" spans="2:72" ht="15.75" customHeight="1" x14ac:dyDescent="0.3">
      <c r="B143" s="14"/>
      <c r="C143" s="15"/>
      <c r="D143" s="14"/>
      <c r="E143" s="1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9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R143" s="18"/>
      <c r="BS143" s="19"/>
      <c r="BT143" s="27"/>
    </row>
    <row r="144" spans="2:72" ht="15.75" customHeight="1" x14ac:dyDescent="0.3">
      <c r="B144" s="14"/>
      <c r="C144" s="15"/>
      <c r="D144" s="14"/>
      <c r="E144" s="1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9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R144" s="18"/>
      <c r="BS144" s="19"/>
      <c r="BT144" s="27"/>
    </row>
    <row r="145" spans="2:72" ht="15.75" customHeight="1" x14ac:dyDescent="0.3">
      <c r="B145" s="14"/>
      <c r="C145" s="15"/>
      <c r="D145" s="14"/>
      <c r="E145" s="1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9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R145" s="18"/>
      <c r="BS145" s="19"/>
      <c r="BT145" s="27"/>
    </row>
    <row r="146" spans="2:72" ht="15.75" customHeight="1" x14ac:dyDescent="0.3">
      <c r="B146" s="14"/>
      <c r="C146" s="15"/>
      <c r="D146" s="14"/>
      <c r="E146" s="1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9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R146" s="18"/>
      <c r="BS146" s="19"/>
      <c r="BT146" s="27"/>
    </row>
    <row r="147" spans="2:72" ht="15.75" customHeight="1" x14ac:dyDescent="0.3">
      <c r="B147" s="14"/>
      <c r="C147" s="15"/>
      <c r="D147" s="14"/>
      <c r="E147" s="1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9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R147" s="18"/>
      <c r="BS147" s="19"/>
      <c r="BT147" s="27"/>
    </row>
    <row r="148" spans="2:72" ht="15.75" customHeight="1" x14ac:dyDescent="0.3">
      <c r="B148" s="14"/>
      <c r="C148" s="15"/>
      <c r="D148" s="14"/>
      <c r="E148" s="1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9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R148" s="18"/>
      <c r="BS148" s="19"/>
      <c r="BT148" s="27"/>
    </row>
    <row r="149" spans="2:72" ht="15.75" customHeight="1" x14ac:dyDescent="0.3">
      <c r="B149" s="14"/>
      <c r="C149" s="15"/>
      <c r="D149" s="14"/>
      <c r="E149" s="1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9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R149" s="18"/>
      <c r="BS149" s="19"/>
      <c r="BT149" s="27"/>
    </row>
    <row r="150" spans="2:72" ht="15.75" customHeight="1" x14ac:dyDescent="0.3">
      <c r="B150" s="14"/>
      <c r="C150" s="15"/>
      <c r="D150" s="14"/>
      <c r="E150" s="1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9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R150" s="18"/>
      <c r="BS150" s="19"/>
      <c r="BT150" s="27"/>
    </row>
    <row r="151" spans="2:72" ht="15.75" customHeight="1" x14ac:dyDescent="0.3">
      <c r="B151" s="14"/>
      <c r="C151" s="15"/>
      <c r="D151" s="14"/>
      <c r="E151" s="1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9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R151" s="18"/>
      <c r="BS151" s="19"/>
      <c r="BT151" s="27"/>
    </row>
    <row r="152" spans="2:72" ht="15.75" customHeight="1" x14ac:dyDescent="0.3">
      <c r="B152" s="14"/>
      <c r="C152" s="15"/>
      <c r="D152" s="14"/>
      <c r="E152" s="1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9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R152" s="18"/>
      <c r="BS152" s="19"/>
      <c r="BT152" s="27"/>
    </row>
    <row r="153" spans="2:72" ht="15.75" customHeight="1" x14ac:dyDescent="0.3">
      <c r="B153" s="14"/>
      <c r="C153" s="15"/>
      <c r="D153" s="14"/>
      <c r="E153" s="1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9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R153" s="18"/>
      <c r="BS153" s="19"/>
      <c r="BT153" s="27"/>
    </row>
    <row r="154" spans="2:72" ht="15.75" customHeight="1" x14ac:dyDescent="0.3">
      <c r="B154" s="14"/>
      <c r="C154" s="15"/>
      <c r="D154" s="14"/>
      <c r="E154" s="1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9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R154" s="18"/>
      <c r="BS154" s="19"/>
      <c r="BT154" s="27"/>
    </row>
    <row r="155" spans="2:72" ht="15.75" customHeight="1" x14ac:dyDescent="0.3">
      <c r="B155" s="14"/>
      <c r="C155" s="15"/>
      <c r="D155" s="14"/>
      <c r="E155" s="1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9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R155" s="18"/>
      <c r="BS155" s="19"/>
      <c r="BT155" s="27"/>
    </row>
    <row r="156" spans="2:72" ht="15.75" customHeight="1" x14ac:dyDescent="0.3">
      <c r="B156" s="14"/>
      <c r="C156" s="15"/>
      <c r="D156" s="14"/>
      <c r="E156" s="1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9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R156" s="18"/>
      <c r="BS156" s="19"/>
      <c r="BT156" s="27"/>
    </row>
    <row r="157" spans="2:72" ht="15.75" customHeight="1" x14ac:dyDescent="0.3">
      <c r="B157" s="14"/>
      <c r="C157" s="15"/>
      <c r="D157" s="14"/>
      <c r="E157" s="1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9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R157" s="18"/>
      <c r="BS157" s="19"/>
      <c r="BT157" s="27"/>
    </row>
    <row r="158" spans="2:72" ht="15.75" customHeight="1" x14ac:dyDescent="0.3">
      <c r="B158" s="14"/>
      <c r="C158" s="15"/>
      <c r="D158" s="14"/>
      <c r="E158" s="1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9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R158" s="18"/>
      <c r="BS158" s="19"/>
      <c r="BT158" s="27"/>
    </row>
    <row r="159" spans="2:72" ht="15.75" customHeight="1" x14ac:dyDescent="0.3">
      <c r="B159" s="14"/>
      <c r="C159" s="15"/>
      <c r="D159" s="14"/>
      <c r="E159" s="1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9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R159" s="18"/>
      <c r="BS159" s="19"/>
      <c r="BT159" s="27"/>
    </row>
    <row r="160" spans="2:72" ht="15.75" customHeight="1" x14ac:dyDescent="0.3">
      <c r="B160" s="14"/>
      <c r="C160" s="15"/>
      <c r="D160" s="14"/>
      <c r="E160" s="1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9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R160" s="18"/>
      <c r="BS160" s="19"/>
      <c r="BT160" s="27"/>
    </row>
    <row r="161" spans="2:72" ht="15.75" customHeight="1" x14ac:dyDescent="0.3">
      <c r="B161" s="14"/>
      <c r="C161" s="15"/>
      <c r="D161" s="14"/>
      <c r="E161" s="1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9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R161" s="18"/>
      <c r="BS161" s="19"/>
      <c r="BT161" s="27"/>
    </row>
    <row r="1048262" spans="2:3" x14ac:dyDescent="0.3">
      <c r="B1048262" s="10">
        <v>0</v>
      </c>
    </row>
    <row r="1048263" spans="2:3" x14ac:dyDescent="0.3">
      <c r="C1048263" s="12" t="s">
        <v>21</v>
      </c>
    </row>
    <row r="1048288" spans="2:2" x14ac:dyDescent="0.3">
      <c r="B1048288" s="10" t="s">
        <v>22</v>
      </c>
    </row>
  </sheetData>
  <mergeCells count="1">
    <mergeCell ref="A1:E1"/>
  </mergeCells>
  <phoneticPr fontId="6" type="noConversion"/>
  <conditionalFormatting sqref="B4:B1048576">
    <cfRule type="duplicateValues" dxfId="25" priority="241"/>
  </conditionalFormatting>
  <conditionalFormatting sqref="B15:B1048576">
    <cfRule type="duplicateValues" dxfId="24" priority="166"/>
    <cfRule type="duplicateValues" dxfId="23" priority="167"/>
    <cfRule type="duplicateValues" dxfId="22" priority="168"/>
  </conditionalFormatting>
  <conditionalFormatting sqref="B199:B1048576 B15:B187">
    <cfRule type="duplicateValues" dxfId="21" priority="183"/>
    <cfRule type="duplicateValues" dxfId="20" priority="195"/>
  </conditionalFormatting>
  <conditionalFormatting sqref="C46:C47">
    <cfRule type="duplicateValues" dxfId="19" priority="13"/>
  </conditionalFormatting>
  <conditionalFormatting sqref="C48:C1048576 C4:C45">
    <cfRule type="duplicateValues" dxfId="18" priority="251"/>
  </conditionalFormatting>
  <conditionalFormatting sqref="E14">
    <cfRule type="duplicateValues" dxfId="17" priority="121"/>
    <cfRule type="duplicateValues" dxfId="16" priority="122"/>
    <cfRule type="duplicateValues" dxfId="15" priority="123"/>
    <cfRule type="duplicateValues" dxfId="14" priority="124"/>
    <cfRule type="duplicateValues" dxfId="13" priority="125"/>
    <cfRule type="duplicateValues" dxfId="12" priority="126"/>
  </conditionalFormatting>
  <conditionalFormatting sqref="F2:BP58">
    <cfRule type="expression" dxfId="11" priority="4">
      <formula>F$2="Fri"</formula>
    </cfRule>
  </conditionalFormatting>
  <conditionalFormatting sqref="BT24">
    <cfRule type="duplicateValues" dxfId="10" priority="1"/>
  </conditionalFormatting>
  <conditionalFormatting sqref="BT27">
    <cfRule type="duplicateValues" dxfId="9" priority="238"/>
  </conditionalFormatting>
  <conditionalFormatting sqref="BT31">
    <cfRule type="duplicateValues" dxfId="8" priority="3"/>
  </conditionalFormatting>
  <conditionalFormatting sqref="BT35">
    <cfRule type="duplicateValues" dxfId="7" priority="239"/>
  </conditionalFormatting>
  <conditionalFormatting sqref="BT36">
    <cfRule type="duplicateValues" dxfId="6" priority="240"/>
  </conditionalFormatting>
  <conditionalFormatting sqref="BT43">
    <cfRule type="duplicateValues" dxfId="5" priority="276"/>
  </conditionalFormatting>
  <conditionalFormatting sqref="BT45">
    <cfRule type="duplicateValues" dxfId="4" priority="12"/>
  </conditionalFormatting>
  <conditionalFormatting sqref="BT49:BT50">
    <cfRule type="duplicateValues" dxfId="3" priority="11"/>
  </conditionalFormatting>
  <conditionalFormatting sqref="BT52">
    <cfRule type="duplicateValues" dxfId="2" priority="10"/>
  </conditionalFormatting>
  <conditionalFormatting sqref="BT57">
    <cfRule type="duplicateValues" dxfId="1" priority="2"/>
  </conditionalFormatting>
  <conditionalFormatting sqref="BT58">
    <cfRule type="duplicateValues" dxfId="0" priority="14"/>
  </conditionalFormatting>
  <printOptions horizontalCentered="1"/>
  <pageMargins left="0" right="0" top="0.25" bottom="0" header="0" footer="0"/>
  <pageSetup paperSize="8" scale="43" fitToHeight="3" orientation="landscape" r:id="rId1"/>
  <rowBreaks count="1" manualBreakCount="1">
    <brk id="58" min="1" max="71" man="1"/>
  </rowBreaks>
  <colBreaks count="1" manualBreakCount="1">
    <brk id="22" max="7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08"/>
  <dimension ref="A1:G13"/>
  <sheetViews>
    <sheetView workbookViewId="0">
      <selection activeCell="G6" sqref="G6"/>
    </sheetView>
  </sheetViews>
  <sheetFormatPr defaultRowHeight="14.4" x14ac:dyDescent="0.3"/>
  <cols>
    <col min="1" max="1" width="26.6640625" customWidth="1"/>
    <col min="6" max="6" width="16.5546875" bestFit="1" customWidth="1"/>
    <col min="7" max="7" width="11.44140625" customWidth="1"/>
  </cols>
  <sheetData>
    <row r="1" spans="1:7" ht="17.25" customHeight="1" thickBot="1" x14ac:dyDescent="0.35">
      <c r="A1" s="1" t="s">
        <v>27</v>
      </c>
    </row>
    <row r="2" spans="1:7" ht="16.5" customHeight="1" x14ac:dyDescent="0.3">
      <c r="A2" s="1" t="s">
        <v>28</v>
      </c>
      <c r="F2" s="3" t="s">
        <v>29</v>
      </c>
      <c r="G2" s="4" t="s">
        <v>26</v>
      </c>
    </row>
    <row r="3" spans="1:7" ht="16.5" customHeight="1" x14ac:dyDescent="0.3">
      <c r="A3" s="1" t="s">
        <v>31</v>
      </c>
      <c r="F3" s="5" t="s">
        <v>24</v>
      </c>
      <c r="G3" s="6">
        <f>DATE(2026, MONTH(DATEVALUE("1"&amp;G2)), DAY(DATEVALUE("1"&amp;G2)))</f>
        <v>46143</v>
      </c>
    </row>
    <row r="4" spans="1:7" ht="16.5" customHeight="1" x14ac:dyDescent="0.3">
      <c r="A4" s="1" t="s">
        <v>32</v>
      </c>
      <c r="F4" s="5" t="s">
        <v>25</v>
      </c>
      <c r="G4" s="6">
        <f>EOMONTH(G3,0)</f>
        <v>46173</v>
      </c>
    </row>
    <row r="5" spans="1:7" ht="17.25" customHeight="1" thickBot="1" x14ac:dyDescent="0.35">
      <c r="A5" s="1" t="s">
        <v>23</v>
      </c>
      <c r="F5" s="7"/>
      <c r="G5" s="8"/>
    </row>
    <row r="6" spans="1:7" ht="16.5" customHeight="1" x14ac:dyDescent="0.3">
      <c r="A6" s="1" t="s">
        <v>26</v>
      </c>
      <c r="F6" s="3" t="s">
        <v>33</v>
      </c>
      <c r="G6" s="4" t="s">
        <v>35</v>
      </c>
    </row>
    <row r="7" spans="1:7" ht="16.5" customHeight="1" x14ac:dyDescent="0.3">
      <c r="A7" s="1" t="s">
        <v>35</v>
      </c>
      <c r="F7" s="5" t="s">
        <v>24</v>
      </c>
      <c r="G7" s="6">
        <f>DATE(2026, MONTH(DATEVALUE("1"&amp;G6)), DAY(DATEVALUE("1"&amp;G6)))</f>
        <v>46174</v>
      </c>
    </row>
    <row r="8" spans="1:7" ht="16.5" customHeight="1" x14ac:dyDescent="0.3">
      <c r="A8" s="1" t="s">
        <v>30</v>
      </c>
      <c r="F8" s="5" t="s">
        <v>25</v>
      </c>
      <c r="G8" s="6">
        <f>EOMONTH(G7,0)</f>
        <v>46203</v>
      </c>
    </row>
    <row r="9" spans="1:7" ht="16.5" customHeight="1" x14ac:dyDescent="0.3">
      <c r="A9" s="1" t="s">
        <v>34</v>
      </c>
      <c r="F9" s="2"/>
      <c r="G9" s="9"/>
    </row>
    <row r="10" spans="1:7" ht="16.5" customHeight="1" x14ac:dyDescent="0.3">
      <c r="A10" s="1" t="s">
        <v>36</v>
      </c>
    </row>
    <row r="11" spans="1:7" ht="16.5" customHeight="1" x14ac:dyDescent="0.3">
      <c r="A11" s="1" t="s">
        <v>37</v>
      </c>
    </row>
    <row r="12" spans="1:7" ht="16.5" customHeight="1" x14ac:dyDescent="0.3">
      <c r="A12" s="1" t="s">
        <v>38</v>
      </c>
    </row>
    <row r="13" spans="1:7" ht="16.5" customHeight="1" x14ac:dyDescent="0.3">
      <c r="A13" s="1" t="s">
        <v>39</v>
      </c>
    </row>
  </sheetData>
  <dataValidations count="1">
    <dataValidation type="list" allowBlank="1" showInputMessage="1" showErrorMessage="1" sqref="G2 G6" xr:uid="{00000000-0002-0000-CD00-000000000000}">
      <formula1>$A$2:$A$13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EH Staff</vt:lpstr>
      <vt:lpstr>MONTH SETTING</vt:lpstr>
      <vt:lpstr>'EH Staff'!Print_Area</vt:lpstr>
      <vt:lpstr>'EH Staff'!Print_Titles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Sayyad ali</cp:lastModifiedBy>
  <cp:lastPrinted>2026-06-18T10:20:08Z</cp:lastPrinted>
  <dcterms:created xsi:type="dcterms:W3CDTF">2023-05-16T07:21:53Z</dcterms:created>
  <dcterms:modified xsi:type="dcterms:W3CDTF">2026-06-22T07:55:32Z</dcterms:modified>
</cp:coreProperties>
</file>