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8800" windowHeight="16340" tabRatio="188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F3" i="1"/>
  <c r="G3" i="1"/>
  <c r="H3" i="1"/>
  <c r="K3" i="1"/>
  <c r="D4" i="1"/>
  <c r="F4" i="1"/>
  <c r="G4" i="1"/>
  <c r="H4" i="1"/>
  <c r="K4" i="1"/>
  <c r="D5" i="1"/>
  <c r="F5" i="1"/>
  <c r="G5" i="1"/>
  <c r="H5" i="1"/>
  <c r="K5" i="1"/>
  <c r="D6" i="1"/>
  <c r="F6" i="1"/>
  <c r="G6" i="1"/>
  <c r="H6" i="1"/>
  <c r="K6" i="1"/>
  <c r="D7" i="1"/>
  <c r="F7" i="1"/>
  <c r="G7" i="1"/>
  <c r="H7" i="1"/>
  <c r="K7" i="1"/>
  <c r="D8" i="1"/>
  <c r="F8" i="1"/>
  <c r="G8" i="1"/>
  <c r="H8" i="1"/>
  <c r="K8" i="1"/>
  <c r="D9" i="1"/>
  <c r="F9" i="1"/>
  <c r="G9" i="1"/>
  <c r="H9" i="1"/>
  <c r="K9" i="1"/>
  <c r="D10" i="1"/>
  <c r="F10" i="1"/>
  <c r="G10" i="1"/>
  <c r="H10" i="1"/>
  <c r="K10" i="1"/>
  <c r="D11" i="1"/>
  <c r="F11" i="1"/>
  <c r="G11" i="1"/>
  <c r="H11" i="1"/>
  <c r="K11" i="1"/>
  <c r="D12" i="1"/>
  <c r="F12" i="1"/>
  <c r="G12" i="1"/>
  <c r="H12" i="1"/>
  <c r="D13" i="1"/>
  <c r="F13" i="1"/>
  <c r="G13" i="1"/>
  <c r="H13" i="1"/>
  <c r="K13" i="1"/>
  <c r="D14" i="1"/>
  <c r="F14" i="1"/>
  <c r="G14" i="1"/>
  <c r="H14" i="1"/>
  <c r="K14" i="1"/>
  <c r="D15" i="1"/>
  <c r="F15" i="1"/>
  <c r="G15" i="1"/>
  <c r="H15" i="1"/>
  <c r="D16" i="1"/>
  <c r="F16" i="1"/>
  <c r="G16" i="1"/>
  <c r="H16" i="1"/>
  <c r="D17" i="1"/>
  <c r="F17" i="1"/>
  <c r="G17" i="1"/>
  <c r="H17" i="1"/>
  <c r="D18" i="1"/>
  <c r="F18" i="1"/>
  <c r="G18" i="1"/>
  <c r="H18" i="1"/>
  <c r="D19" i="1"/>
  <c r="F19" i="1"/>
  <c r="G19" i="1"/>
  <c r="H19" i="1"/>
  <c r="D20" i="1"/>
  <c r="F20" i="1"/>
  <c r="G20" i="1"/>
  <c r="H20" i="1"/>
  <c r="D21" i="1"/>
  <c r="F21" i="1"/>
  <c r="G21" i="1"/>
  <c r="H21" i="1"/>
  <c r="D22" i="1"/>
  <c r="F22" i="1"/>
  <c r="G22" i="1"/>
  <c r="H22" i="1"/>
  <c r="D23" i="1"/>
  <c r="F23" i="1"/>
  <c r="G23" i="1"/>
  <c r="H23" i="1"/>
  <c r="D24" i="1"/>
  <c r="F24" i="1"/>
  <c r="G24" i="1"/>
  <c r="H24" i="1"/>
  <c r="D25" i="1"/>
  <c r="F25" i="1"/>
  <c r="G25" i="1"/>
  <c r="H25" i="1"/>
  <c r="D26" i="1"/>
  <c r="F26" i="1"/>
  <c r="G26" i="1"/>
  <c r="H26" i="1"/>
  <c r="D27" i="1"/>
  <c r="F27" i="1"/>
  <c r="G27" i="1"/>
  <c r="H27" i="1"/>
  <c r="D28" i="1"/>
  <c r="F28" i="1"/>
  <c r="G28" i="1"/>
  <c r="H28" i="1"/>
  <c r="D29" i="1"/>
  <c r="F29" i="1"/>
  <c r="G29" i="1"/>
  <c r="H29" i="1"/>
  <c r="D30" i="1"/>
  <c r="F30" i="1"/>
  <c r="G30" i="1"/>
  <c r="H30" i="1"/>
  <c r="D31" i="1"/>
  <c r="F31" i="1"/>
  <c r="G31" i="1"/>
  <c r="H31" i="1"/>
  <c r="D32" i="1"/>
  <c r="F32" i="1"/>
  <c r="G32" i="1"/>
  <c r="H32" i="1"/>
  <c r="D33" i="1"/>
  <c r="F33" i="1"/>
  <c r="G33" i="1"/>
  <c r="H33" i="1"/>
  <c r="D34" i="1"/>
  <c r="F34" i="1"/>
  <c r="G34" i="1"/>
  <c r="H34" i="1"/>
  <c r="D35" i="1"/>
  <c r="F35" i="1"/>
  <c r="G35" i="1"/>
  <c r="H35" i="1"/>
  <c r="D36" i="1"/>
  <c r="F36" i="1"/>
  <c r="G36" i="1"/>
  <c r="H36" i="1"/>
  <c r="D37" i="1"/>
  <c r="F37" i="1"/>
  <c r="G37" i="1"/>
  <c r="H37" i="1"/>
  <c r="D38" i="1"/>
  <c r="F38" i="1"/>
  <c r="G38" i="1"/>
  <c r="H38" i="1"/>
  <c r="D39" i="1"/>
  <c r="F39" i="1"/>
  <c r="G39" i="1"/>
  <c r="H39" i="1"/>
  <c r="D40" i="1"/>
  <c r="F40" i="1"/>
  <c r="G40" i="1"/>
  <c r="H40" i="1"/>
  <c r="D41" i="1"/>
  <c r="F41" i="1"/>
  <c r="G41" i="1"/>
  <c r="H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</calcChain>
</file>

<file path=xl/sharedStrings.xml><?xml version="1.0" encoding="utf-8"?>
<sst xmlns="http://schemas.openxmlformats.org/spreadsheetml/2006/main" count="16" uniqueCount="16">
  <si>
    <t>Log(normal depth/gates)</t>
  </si>
  <si>
    <t>Log(super gates)</t>
  </si>
  <si>
    <t>Log(super depth)</t>
  </si>
  <si>
    <t>Normal generation</t>
  </si>
  <si>
    <t>log(Normal generation)</t>
  </si>
  <si>
    <t>Log_2(1/error)</t>
  </si>
  <si>
    <t>Super depth</t>
  </si>
  <si>
    <t>Normal recursion depth</t>
  </si>
  <si>
    <t>Normal depth/gates</t>
  </si>
  <si>
    <t>Super gates</t>
  </si>
  <si>
    <t>Normal Depth/Size</t>
  </si>
  <si>
    <t>Super Size</t>
  </si>
  <si>
    <t>Super Depth</t>
  </si>
  <si>
    <t>Super ancillae</t>
  </si>
  <si>
    <t>Solovay-Kitaev Preprocessing Size</t>
  </si>
  <si>
    <t>Log(super ancillae)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</si>
</sst>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14004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Sheet1!$A$3:$A$11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xVal>
          <c:yVal>
            <c:numRef>
              <c:f>Sheet1!$J$3:$J$12</c:f>
              <c:numCache>
                <c:formatCode>General</c:formatCode>
                <c:ptCount val="10"/>
                <c:pt idx="0">
                  <c:v>4540.0</c:v>
                </c:pt>
                <c:pt idx="1">
                  <c:v>28045.0</c:v>
                </c:pt>
                <c:pt idx="2">
                  <c:v>161237.0</c:v>
                </c:pt>
                <c:pt idx="3">
                  <c:v>895334.0</c:v>
                </c:pt>
                <c:pt idx="4">
                  <c:v>4.976242E6</c:v>
                </c:pt>
                <c:pt idx="5">
                  <c:v>2.7592794E7</c:v>
                </c:pt>
                <c:pt idx="6">
                  <c:v>1.53155812E8</c:v>
                </c:pt>
                <c:pt idx="7">
                  <c:v>8.44740595E8</c:v>
                </c:pt>
                <c:pt idx="8">
                  <c:v>4.802360607E9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53464"/>
        <c:axId val="489560536"/>
      </c:scatterChart>
      <c:valAx>
        <c:axId val="489553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sequence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560536"/>
        <c:crosses val="autoZero"/>
        <c:crossBetween val="midCat"/>
      </c:valAx>
      <c:valAx>
        <c:axId val="48956053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log10(file</a:t>
                </a:r>
                <a:r>
                  <a:rPr lang="en-US" baseline="0"/>
                  <a:t> size in bytes)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327044025157233"/>
              <c:y val="0.5103232416803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89553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Super Ancilla</c:v>
          </c:tx>
          <c:spPr>
            <a:ln w="47625">
              <a:noFill/>
            </a:ln>
          </c:spPr>
          <c:xVal>
            <c:numRef>
              <c:f>Sheet1!$A$3:$A$41</c:f>
              <c:numCache>
                <c:formatCode>General</c:formatCode>
                <c:ptCount val="3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</c:numCache>
            </c:numRef>
          </c:xVal>
          <c:yVal>
            <c:numRef>
              <c:f>Sheet1!$I$3:$I$41</c:f>
              <c:numCache>
                <c:formatCode>General</c:formatCode>
                <c:ptCount val="39"/>
                <c:pt idx="0">
                  <c:v>7749.0</c:v>
                </c:pt>
                <c:pt idx="1">
                  <c:v>12408.0</c:v>
                </c:pt>
                <c:pt idx="2">
                  <c:v>18090.0</c:v>
                </c:pt>
                <c:pt idx="3">
                  <c:v>24804.0</c:v>
                </c:pt>
                <c:pt idx="4">
                  <c:v>32571.0</c:v>
                </c:pt>
                <c:pt idx="5">
                  <c:v>41352.0</c:v>
                </c:pt>
                <c:pt idx="6">
                  <c:v>51165.0</c:v>
                </c:pt>
                <c:pt idx="7">
                  <c:v>62040.0</c:v>
                </c:pt>
                <c:pt idx="8">
                  <c:v>73920.0</c:v>
                </c:pt>
                <c:pt idx="9">
                  <c:v>86832.0</c:v>
                </c:pt>
                <c:pt idx="10">
                  <c:v>100815.0</c:v>
                </c:pt>
                <c:pt idx="11">
                  <c:v>115794.0</c:v>
                </c:pt>
                <c:pt idx="12">
                  <c:v>131805.0</c:v>
                </c:pt>
                <c:pt idx="13">
                  <c:v>148896.0</c:v>
                </c:pt>
                <c:pt idx="14">
                  <c:v>166974.0</c:v>
                </c:pt>
                <c:pt idx="15">
                  <c:v>186084.0</c:v>
                </c:pt>
                <c:pt idx="16">
                  <c:v>206283.0</c:v>
                </c:pt>
                <c:pt idx="17">
                  <c:v>227460.0</c:v>
                </c:pt>
                <c:pt idx="18">
                  <c:v>249669.0</c:v>
                </c:pt>
                <c:pt idx="19">
                  <c:v>272976.0</c:v>
                </c:pt>
                <c:pt idx="20">
                  <c:v>297252.0</c:v>
                </c:pt>
                <c:pt idx="21">
                  <c:v>322560.0</c:v>
                </c:pt>
                <c:pt idx="22">
                  <c:v>348975.0</c:v>
                </c:pt>
                <c:pt idx="23">
                  <c:v>376350.0</c:v>
                </c:pt>
                <c:pt idx="24">
                  <c:v>404757.0</c:v>
                </c:pt>
                <c:pt idx="25">
                  <c:v>434280.0</c:v>
                </c:pt>
                <c:pt idx="26">
                  <c:v>464754.0</c:v>
                </c:pt>
                <c:pt idx="27">
                  <c:v>496260.0</c:v>
                </c:pt>
                <c:pt idx="28">
                  <c:v>528891.0</c:v>
                </c:pt>
                <c:pt idx="29">
                  <c:v>562464.0</c:v>
                </c:pt>
                <c:pt idx="30">
                  <c:v>597069.0</c:v>
                </c:pt>
                <c:pt idx="31">
                  <c:v>632808.0</c:v>
                </c:pt>
                <c:pt idx="32">
                  <c:v>669480.0</c:v>
                </c:pt>
                <c:pt idx="33">
                  <c:v>707184.0</c:v>
                </c:pt>
                <c:pt idx="34">
                  <c:v>746031.0</c:v>
                </c:pt>
                <c:pt idx="35">
                  <c:v>785802.0</c:v>
                </c:pt>
                <c:pt idx="36">
                  <c:v>826605.0</c:v>
                </c:pt>
                <c:pt idx="37">
                  <c:v>868560.0</c:v>
                </c:pt>
                <c:pt idx="38">
                  <c:v>911430.0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619384"/>
        <c:axId val="489624840"/>
      </c:scatterChart>
      <c:valAx>
        <c:axId val="489619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log2(1/error)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624840"/>
        <c:crosses val="autoZero"/>
        <c:crossBetween val="midCat"/>
      </c:valAx>
      <c:valAx>
        <c:axId val="48962484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ancilla</a:t>
                </a:r>
                <a:r>
                  <a:rPr lang="en-US" baseline="0"/>
                  <a:t> qubits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6193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Super Size</c:v>
          </c:tx>
          <c:spPr>
            <a:ln w="47625">
              <a:noFill/>
            </a:ln>
          </c:spPr>
          <c:xVal>
            <c:numRef>
              <c:f>Sheet1!$A$3:$A$41</c:f>
              <c:numCache>
                <c:formatCode>General</c:formatCode>
                <c:ptCount val="3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</c:numCache>
            </c:numRef>
          </c:xVal>
          <c:yVal>
            <c:numRef>
              <c:f>Sheet1!$G$3:$G$41</c:f>
              <c:numCache>
                <c:formatCode>General</c:formatCode>
                <c:ptCount val="39"/>
                <c:pt idx="0">
                  <c:v>6.161785024168767</c:v>
                </c:pt>
                <c:pt idx="1">
                  <c:v>6.386919145013567</c:v>
                </c:pt>
                <c:pt idx="2">
                  <c:v>6.563105483747362</c:v>
                </c:pt>
                <c:pt idx="3">
                  <c:v>6.708272058656049</c:v>
                </c:pt>
                <c:pt idx="4">
                  <c:v>6.83234142156998</c:v>
                </c:pt>
                <c:pt idx="5">
                  <c:v>6.939903009324508</c:v>
                </c:pt>
                <c:pt idx="6">
                  <c:v>7.036520707435076</c:v>
                </c:pt>
                <c:pt idx="7">
                  <c:v>7.122662300139288</c:v>
                </c:pt>
                <c:pt idx="8">
                  <c:v>7.200862394533908</c:v>
                </c:pt>
                <c:pt idx="9">
                  <c:v>7.272231344445115</c:v>
                </c:pt>
                <c:pt idx="10">
                  <c:v>7.338678544589054</c:v>
                </c:pt>
                <c:pt idx="11">
                  <c:v>7.399846799191305</c:v>
                </c:pt>
                <c:pt idx="12">
                  <c:v>7.457251864283172</c:v>
                </c:pt>
                <c:pt idx="13">
                  <c:v>7.511016968493632</c:v>
                </c:pt>
                <c:pt idx="14">
                  <c:v>7.562605990904212</c:v>
                </c:pt>
                <c:pt idx="15">
                  <c:v>7.61017353395913</c:v>
                </c:pt>
                <c:pt idx="16">
                  <c:v>7.655535104599147</c:v>
                </c:pt>
                <c:pt idx="17">
                  <c:v>7.698749317992036</c:v>
                </c:pt>
                <c:pt idx="18">
                  <c:v>7.739799937383635</c:v>
                </c:pt>
                <c:pt idx="19">
                  <c:v>7.778922357374891</c:v>
                </c:pt>
                <c:pt idx="20">
                  <c:v>7.816386210821784</c:v>
                </c:pt>
                <c:pt idx="21">
                  <c:v>7.85232834837324</c:v>
                </c:pt>
                <c:pt idx="22">
                  <c:v>7.886622933616183</c:v>
                </c:pt>
                <c:pt idx="23">
                  <c:v>7.91993759959279</c:v>
                </c:pt>
                <c:pt idx="24">
                  <c:v>7.95173258589154</c:v>
                </c:pt>
                <c:pt idx="25">
                  <c:v>7.982679092795622</c:v>
                </c:pt>
                <c:pt idx="26">
                  <c:v>8.012425094577782</c:v>
                </c:pt>
                <c:pt idx="27">
                  <c:v>8.04118424881069</c:v>
                </c:pt>
                <c:pt idx="28">
                  <c:v>8.069045240641573</c:v>
                </c:pt>
                <c:pt idx="29">
                  <c:v>8.096010972524748</c:v>
                </c:pt>
                <c:pt idx="30">
                  <c:v>8.122978841615499</c:v>
                </c:pt>
                <c:pt idx="31">
                  <c:v>8.148346743575431</c:v>
                </c:pt>
                <c:pt idx="32">
                  <c:v>8.17288151996683</c:v>
                </c:pt>
                <c:pt idx="33">
                  <c:v>8.19689407368322</c:v>
                </c:pt>
                <c:pt idx="34">
                  <c:v>8.220217291522783</c:v>
                </c:pt>
                <c:pt idx="35">
                  <c:v>8.24297135330465</c:v>
                </c:pt>
                <c:pt idx="36">
                  <c:v>8.265103424040586</c:v>
                </c:pt>
                <c:pt idx="37">
                  <c:v>8.286843059998488</c:v>
                </c:pt>
                <c:pt idx="38">
                  <c:v>8.307916409027654</c:v>
                </c:pt>
              </c:numCache>
            </c:numRef>
          </c:yVal>
          <c:smooth val="0"/>
        </c:ser>
        <c:ser>
          <c:idx val="1"/>
          <c:order val="1"/>
          <c:tx>
            <c:v>Super Depth</c:v>
          </c:tx>
          <c:spPr>
            <a:ln w="47625">
              <a:noFill/>
            </a:ln>
          </c:spPr>
          <c:xVal>
            <c:numRef>
              <c:f>Sheet1!$A$3:$A$41</c:f>
              <c:numCache>
                <c:formatCode>General</c:formatCode>
                <c:ptCount val="3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</c:numCache>
            </c:numRef>
          </c:xVal>
          <c:yVal>
            <c:numRef>
              <c:f>Sheet1!$H$3:$H$41</c:f>
              <c:numCache>
                <c:formatCode>General</c:formatCode>
                <c:ptCount val="39"/>
                <c:pt idx="0">
                  <c:v>2.456366033129043</c:v>
                </c:pt>
                <c:pt idx="1">
                  <c:v>2.48572142648158</c:v>
                </c:pt>
                <c:pt idx="2">
                  <c:v>2.503790683057181</c:v>
                </c:pt>
                <c:pt idx="3">
                  <c:v>2.521138083704036</c:v>
                </c:pt>
                <c:pt idx="4">
                  <c:v>2.530199698203082</c:v>
                </c:pt>
                <c:pt idx="5">
                  <c:v>2.553883026643875</c:v>
                </c:pt>
                <c:pt idx="6">
                  <c:v>2.562292864456475</c:v>
                </c:pt>
                <c:pt idx="7">
                  <c:v>2.562292864456475</c:v>
                </c:pt>
                <c:pt idx="8">
                  <c:v>2.562292864456475</c:v>
                </c:pt>
                <c:pt idx="9">
                  <c:v>2.577491799837226</c:v>
                </c:pt>
                <c:pt idx="10">
                  <c:v>2.592176757395867</c:v>
                </c:pt>
                <c:pt idx="11">
                  <c:v>2.592176757395867</c:v>
                </c:pt>
                <c:pt idx="12">
                  <c:v>2.592176757395867</c:v>
                </c:pt>
                <c:pt idx="13">
                  <c:v>2.599883072073688</c:v>
                </c:pt>
                <c:pt idx="14">
                  <c:v>2.607455023214669</c:v>
                </c:pt>
                <c:pt idx="15">
                  <c:v>2.613841821876069</c:v>
                </c:pt>
                <c:pt idx="16">
                  <c:v>2.613841821876069</c:v>
                </c:pt>
                <c:pt idx="17">
                  <c:v>2.620136054973757</c:v>
                </c:pt>
                <c:pt idx="18">
                  <c:v>2.620136054973757</c:v>
                </c:pt>
                <c:pt idx="19">
                  <c:v>2.620136054973757</c:v>
                </c:pt>
                <c:pt idx="20">
                  <c:v>2.620136054973757</c:v>
                </c:pt>
                <c:pt idx="21">
                  <c:v>2.627365856592732</c:v>
                </c:pt>
                <c:pt idx="22">
                  <c:v>2.634477270160731</c:v>
                </c:pt>
                <c:pt idx="23">
                  <c:v>2.640481436970422</c:v>
                </c:pt>
                <c:pt idx="24">
                  <c:v>2.640481436970422</c:v>
                </c:pt>
                <c:pt idx="25">
                  <c:v>2.640481436970422</c:v>
                </c:pt>
                <c:pt idx="26">
                  <c:v>2.640481436970422</c:v>
                </c:pt>
                <c:pt idx="27">
                  <c:v>2.640481436970422</c:v>
                </c:pt>
                <c:pt idx="28">
                  <c:v>2.646403726223069</c:v>
                </c:pt>
                <c:pt idx="29">
                  <c:v>2.653212513775343</c:v>
                </c:pt>
                <c:pt idx="30">
                  <c:v>2.65991620006985</c:v>
                </c:pt>
                <c:pt idx="31">
                  <c:v>2.65991620006985</c:v>
                </c:pt>
                <c:pt idx="32">
                  <c:v>2.65991620006985</c:v>
                </c:pt>
                <c:pt idx="33">
                  <c:v>2.65991620006985</c:v>
                </c:pt>
                <c:pt idx="34">
                  <c:v>2.65991620006985</c:v>
                </c:pt>
                <c:pt idx="35">
                  <c:v>2.65991620006985</c:v>
                </c:pt>
                <c:pt idx="36">
                  <c:v>2.665580991017953</c:v>
                </c:pt>
                <c:pt idx="37">
                  <c:v>2.665580991017953</c:v>
                </c:pt>
                <c:pt idx="38">
                  <c:v>2.665580991017953</c:v>
                </c:pt>
              </c:numCache>
            </c:numRef>
          </c:yVal>
          <c:smooth val="0"/>
        </c:ser>
        <c:ser>
          <c:idx val="2"/>
          <c:order val="2"/>
          <c:tx>
            <c:v>Normal Size/Depth</c:v>
          </c:tx>
          <c:spPr>
            <a:ln w="47625">
              <a:noFill/>
            </a:ln>
          </c:spPr>
          <c:xVal>
            <c:numRef>
              <c:f>Sheet1!$A$3:$A$41</c:f>
              <c:numCache>
                <c:formatCode>General</c:formatCode>
                <c:ptCount val="3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</c:numCache>
            </c:numRef>
          </c:xVal>
          <c:yVal>
            <c:numRef>
              <c:f>Sheet1!$F$3:$F$41</c:f>
              <c:numCache>
                <c:formatCode>General</c:formatCode>
                <c:ptCount val="39"/>
                <c:pt idx="0">
                  <c:v>0.698970004336019</c:v>
                </c:pt>
                <c:pt idx="1">
                  <c:v>0.698970004336019</c:v>
                </c:pt>
                <c:pt idx="2">
                  <c:v>0.698970004336019</c:v>
                </c:pt>
                <c:pt idx="3">
                  <c:v>0.698970004336019</c:v>
                </c:pt>
                <c:pt idx="4">
                  <c:v>0.698970004336019</c:v>
                </c:pt>
                <c:pt idx="5">
                  <c:v>0.698970004336019</c:v>
                </c:pt>
                <c:pt idx="6">
                  <c:v>1.397940008672038</c:v>
                </c:pt>
                <c:pt idx="7">
                  <c:v>2.096910013008056</c:v>
                </c:pt>
                <c:pt idx="8">
                  <c:v>2.795880017344075</c:v>
                </c:pt>
                <c:pt idx="9">
                  <c:v>2.795880017344075</c:v>
                </c:pt>
                <c:pt idx="10">
                  <c:v>3.494850021680094</c:v>
                </c:pt>
                <c:pt idx="11">
                  <c:v>3.494850021680094</c:v>
                </c:pt>
                <c:pt idx="12">
                  <c:v>4.193820026016112</c:v>
                </c:pt>
                <c:pt idx="13">
                  <c:v>4.193820026016112</c:v>
                </c:pt>
                <c:pt idx="14">
                  <c:v>4.193820026016112</c:v>
                </c:pt>
                <c:pt idx="15">
                  <c:v>4.193820026016112</c:v>
                </c:pt>
                <c:pt idx="16">
                  <c:v>4.892790030352131</c:v>
                </c:pt>
                <c:pt idx="17">
                  <c:v>4.892790030352131</c:v>
                </c:pt>
                <c:pt idx="18">
                  <c:v>4.892790030352131</c:v>
                </c:pt>
                <c:pt idx="19">
                  <c:v>4.892790030352131</c:v>
                </c:pt>
                <c:pt idx="20">
                  <c:v>4.892790030352131</c:v>
                </c:pt>
                <c:pt idx="21">
                  <c:v>4.892790030352131</c:v>
                </c:pt>
                <c:pt idx="22">
                  <c:v>5.59176003468815</c:v>
                </c:pt>
                <c:pt idx="23">
                  <c:v>5.59176003468815</c:v>
                </c:pt>
                <c:pt idx="24">
                  <c:v>5.59176003468815</c:v>
                </c:pt>
                <c:pt idx="25">
                  <c:v>5.59176003468815</c:v>
                </c:pt>
                <c:pt idx="26">
                  <c:v>5.59176003468815</c:v>
                </c:pt>
                <c:pt idx="27">
                  <c:v>5.59176003468815</c:v>
                </c:pt>
                <c:pt idx="28">
                  <c:v>5.59176003468815</c:v>
                </c:pt>
                <c:pt idx="29">
                  <c:v>5.59176003468815</c:v>
                </c:pt>
                <c:pt idx="30">
                  <c:v>6.29073003902417</c:v>
                </c:pt>
                <c:pt idx="31">
                  <c:v>6.29073003902417</c:v>
                </c:pt>
                <c:pt idx="32">
                  <c:v>6.29073003902417</c:v>
                </c:pt>
                <c:pt idx="33">
                  <c:v>6.29073003902417</c:v>
                </c:pt>
                <c:pt idx="34">
                  <c:v>6.29073003902417</c:v>
                </c:pt>
                <c:pt idx="35">
                  <c:v>6.29073003902417</c:v>
                </c:pt>
                <c:pt idx="36">
                  <c:v>6.29073003902417</c:v>
                </c:pt>
                <c:pt idx="37">
                  <c:v>6.29073003902417</c:v>
                </c:pt>
                <c:pt idx="38">
                  <c:v>6.29073003902417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662968"/>
        <c:axId val="489685000"/>
      </c:scatterChart>
      <c:valAx>
        <c:axId val="489662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log2(1/error)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685000"/>
        <c:crosses val="autoZero"/>
        <c:crossBetween val="midCat"/>
      </c:valAx>
      <c:valAx>
        <c:axId val="489685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log10(#</a:t>
                </a:r>
                <a:r>
                  <a:rPr lang="en-US" baseline="0"/>
                  <a:t> of gates)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662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v>Super Ancilla</c:v>
          </c:tx>
          <c:spPr>
            <a:ln w="47625">
              <a:noFill/>
            </a:ln>
          </c:spPr>
          <c:xVal>
            <c:numRef>
              <c:f>Sheet1!$A$3:$A$41</c:f>
              <c:numCache>
                <c:formatCode>General</c:formatCode>
                <c:ptCount val="3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</c:numCache>
            </c:numRef>
          </c:xVal>
          <c:yVal>
            <c:numRef>
              <c:f>Sheet1!$I$3:$I$41</c:f>
              <c:numCache>
                <c:formatCode>General</c:formatCode>
                <c:ptCount val="39"/>
                <c:pt idx="0">
                  <c:v>7749.0</c:v>
                </c:pt>
                <c:pt idx="1">
                  <c:v>12408.0</c:v>
                </c:pt>
                <c:pt idx="2">
                  <c:v>18090.0</c:v>
                </c:pt>
                <c:pt idx="3">
                  <c:v>24804.0</c:v>
                </c:pt>
                <c:pt idx="4">
                  <c:v>32571.0</c:v>
                </c:pt>
                <c:pt idx="5">
                  <c:v>41352.0</c:v>
                </c:pt>
                <c:pt idx="6">
                  <c:v>51165.0</c:v>
                </c:pt>
                <c:pt idx="7">
                  <c:v>62040.0</c:v>
                </c:pt>
                <c:pt idx="8">
                  <c:v>73920.0</c:v>
                </c:pt>
                <c:pt idx="9">
                  <c:v>86832.0</c:v>
                </c:pt>
                <c:pt idx="10">
                  <c:v>100815.0</c:v>
                </c:pt>
                <c:pt idx="11">
                  <c:v>115794.0</c:v>
                </c:pt>
                <c:pt idx="12">
                  <c:v>131805.0</c:v>
                </c:pt>
                <c:pt idx="13">
                  <c:v>148896.0</c:v>
                </c:pt>
                <c:pt idx="14">
                  <c:v>166974.0</c:v>
                </c:pt>
                <c:pt idx="15">
                  <c:v>186084.0</c:v>
                </c:pt>
                <c:pt idx="16">
                  <c:v>206283.0</c:v>
                </c:pt>
                <c:pt idx="17">
                  <c:v>227460.0</c:v>
                </c:pt>
                <c:pt idx="18">
                  <c:v>249669.0</c:v>
                </c:pt>
                <c:pt idx="19">
                  <c:v>272976.0</c:v>
                </c:pt>
                <c:pt idx="20">
                  <c:v>297252.0</c:v>
                </c:pt>
                <c:pt idx="21">
                  <c:v>322560.0</c:v>
                </c:pt>
                <c:pt idx="22">
                  <c:v>348975.0</c:v>
                </c:pt>
                <c:pt idx="23">
                  <c:v>376350.0</c:v>
                </c:pt>
                <c:pt idx="24">
                  <c:v>404757.0</c:v>
                </c:pt>
                <c:pt idx="25">
                  <c:v>434280.0</c:v>
                </c:pt>
                <c:pt idx="26">
                  <c:v>464754.0</c:v>
                </c:pt>
                <c:pt idx="27">
                  <c:v>496260.0</c:v>
                </c:pt>
                <c:pt idx="28">
                  <c:v>528891.0</c:v>
                </c:pt>
                <c:pt idx="29">
                  <c:v>562464.0</c:v>
                </c:pt>
                <c:pt idx="30">
                  <c:v>597069.0</c:v>
                </c:pt>
                <c:pt idx="31">
                  <c:v>632808.0</c:v>
                </c:pt>
                <c:pt idx="32">
                  <c:v>669480.0</c:v>
                </c:pt>
                <c:pt idx="33">
                  <c:v>707184.0</c:v>
                </c:pt>
                <c:pt idx="34">
                  <c:v>746031.0</c:v>
                </c:pt>
                <c:pt idx="35">
                  <c:v>785802.0</c:v>
                </c:pt>
                <c:pt idx="36">
                  <c:v>826605.0</c:v>
                </c:pt>
                <c:pt idx="37">
                  <c:v>868560.0</c:v>
                </c:pt>
                <c:pt idx="38">
                  <c:v>911430.0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720344"/>
        <c:axId val="489725864"/>
      </c:scatterChart>
      <c:scatterChart>
        <c:scatterStyle val="lineMarker"/>
        <c:varyColors val="0"/>
        <c:ser>
          <c:idx val="1"/>
          <c:order val="0"/>
          <c:tx>
            <c:v>Super Gates</c:v>
          </c:tx>
          <c:spPr>
            <a:ln w="47625">
              <a:noFill/>
            </a:ln>
          </c:spPr>
          <c:xVal>
            <c:numRef>
              <c:f>Sheet1!$A$3:$A$40</c:f>
              <c:numCache>
                <c:formatCode>General</c:formatCode>
                <c:ptCount val="3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</c:numCache>
            </c:numRef>
          </c:xVal>
          <c:yVal>
            <c:numRef>
              <c:f>Sheet1!$E$3:$E$41</c:f>
              <c:numCache>
                <c:formatCode>General</c:formatCode>
                <c:ptCount val="39"/>
                <c:pt idx="0">
                  <c:v>1.451393E6</c:v>
                </c:pt>
                <c:pt idx="1">
                  <c:v>2.437357E6</c:v>
                </c:pt>
                <c:pt idx="2">
                  <c:v>3.656836E6</c:v>
                </c:pt>
                <c:pt idx="3">
                  <c:v>5.108249E6</c:v>
                </c:pt>
                <c:pt idx="4">
                  <c:v>6.797378E6</c:v>
                </c:pt>
                <c:pt idx="5">
                  <c:v>8.707691E6</c:v>
                </c:pt>
                <c:pt idx="6">
                  <c:v>1.087729E7</c:v>
                </c:pt>
                <c:pt idx="7">
                  <c:v>1.3263627E7</c:v>
                </c:pt>
                <c:pt idx="8">
                  <c:v>1.5880435E7</c:v>
                </c:pt>
                <c:pt idx="9">
                  <c:v>1.8716789E7</c:v>
                </c:pt>
                <c:pt idx="10">
                  <c:v>2.1811149E7</c:v>
                </c:pt>
                <c:pt idx="11">
                  <c:v>2.5110005E7</c:v>
                </c:pt>
                <c:pt idx="12">
                  <c:v>2.8658395E7</c:v>
                </c:pt>
                <c:pt idx="13">
                  <c:v>3.2435229E7</c:v>
                </c:pt>
                <c:pt idx="14">
                  <c:v>3.6526326E7</c:v>
                </c:pt>
                <c:pt idx="15">
                  <c:v>4.0754309E7</c:v>
                </c:pt>
                <c:pt idx="16">
                  <c:v>4.5241303E7</c:v>
                </c:pt>
                <c:pt idx="17">
                  <c:v>4.9974599E7</c:v>
                </c:pt>
                <c:pt idx="18">
                  <c:v>5.4928778E7</c:v>
                </c:pt>
                <c:pt idx="19">
                  <c:v>6.0106627E7</c:v>
                </c:pt>
                <c:pt idx="20">
                  <c:v>6.5521859E7</c:v>
                </c:pt>
                <c:pt idx="21">
                  <c:v>7.1175143E7</c:v>
                </c:pt>
                <c:pt idx="22">
                  <c:v>7.7023444E7</c:v>
                </c:pt>
                <c:pt idx="23">
                  <c:v>8.3164427E7</c:v>
                </c:pt>
                <c:pt idx="24">
                  <c:v>8.9481362E7</c:v>
                </c:pt>
                <c:pt idx="25">
                  <c:v>9.6090199E7</c:v>
                </c:pt>
                <c:pt idx="26">
                  <c:v>1.02902303E8</c:v>
                </c:pt>
                <c:pt idx="27">
                  <c:v>1.09947219E8</c:v>
                </c:pt>
                <c:pt idx="28">
                  <c:v>1.17231748E8</c:v>
                </c:pt>
                <c:pt idx="29">
                  <c:v>1.24741503E8</c:v>
                </c:pt>
                <c:pt idx="30">
                  <c:v>1.32732979E8</c:v>
                </c:pt>
                <c:pt idx="31">
                  <c:v>1.40717057E8</c:v>
                </c:pt>
                <c:pt idx="32">
                  <c:v>1.48895482E8</c:v>
                </c:pt>
                <c:pt idx="33">
                  <c:v>1.57359901E8</c:v>
                </c:pt>
                <c:pt idx="34">
                  <c:v>1.66041746E8</c:v>
                </c:pt>
                <c:pt idx="35">
                  <c:v>1.74973127E8</c:v>
                </c:pt>
                <c:pt idx="36">
                  <c:v>1.84121042E8</c:v>
                </c:pt>
                <c:pt idx="37">
                  <c:v>1.93572233E8</c:v>
                </c:pt>
                <c:pt idx="38">
                  <c:v>2.03196587E8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737480"/>
        <c:axId val="489731720"/>
      </c:scatterChart>
      <c:valAx>
        <c:axId val="489720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log2(1/error)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725864"/>
        <c:crosses val="autoZero"/>
        <c:crossBetween val="midCat"/>
      </c:valAx>
      <c:valAx>
        <c:axId val="48972586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ancilla</a:t>
                </a:r>
                <a:r>
                  <a:rPr lang="en-US" baseline="0"/>
                  <a:t> qubits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720344"/>
        <c:crosses val="autoZero"/>
        <c:crossBetween val="midCat"/>
      </c:valAx>
      <c:valAx>
        <c:axId val="489731720"/>
        <c:scaling>
          <c:logBase val="10.0"/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compiiled</a:t>
                </a:r>
                <a:r>
                  <a:rPr lang="en-US" baseline="0"/>
                  <a:t> circuit gates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737480"/>
        <c:crosses val="max"/>
        <c:crossBetween val="midCat"/>
      </c:valAx>
      <c:valAx>
        <c:axId val="489737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973172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654050</xdr:colOff>
      <xdr:row>7</xdr:row>
      <xdr:rowOff>99482</xdr:rowOff>
    </xdr:from>
    <xdr:to>
      <xdr:col>18</xdr:col>
      <xdr:colOff>419100</xdr:colOff>
      <xdr:row>31</xdr:row>
      <xdr:rowOff>4232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8</xdr:col>
      <xdr:colOff>160866</xdr:colOff>
      <xdr:row>16</xdr:row>
      <xdr:rowOff>127000</xdr:rowOff>
    </xdr:from>
    <xdr:to>
      <xdr:col>12</xdr:col>
      <xdr:colOff>160866</xdr:colOff>
      <xdr:row>34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220133</xdr:colOff>
      <xdr:row>16</xdr:row>
      <xdr:rowOff>42333</xdr:rowOff>
    </xdr:from>
    <xdr:to>
      <xdr:col>6</xdr:col>
      <xdr:colOff>25400</xdr:colOff>
      <xdr:row>34</xdr:row>
      <xdr:rowOff>42333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14</xdr:col>
      <xdr:colOff>465667</xdr:colOff>
      <xdr:row>48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showRuler="0" zoomScale="150" zoomScaleNormal="150" zoomScalePageLayoutView="150" workbookViewId="0">
      <selection activeCell="B3" sqref="B3:B41"/>
    </sheetView>
  </sheetViews>
  <sheetFormatPr baseColWidth="10" defaultColWidth="11.5" defaultRowHeight="12" x14ac:dyDescent="0"/>
  <cols>
    <col min="1" max="1" width="14.5" customWidth="1"/>
    <col min="2" max="2" width="12.1640625" customWidth="1"/>
    <col min="3" max="3" width="20.83203125" customWidth="1"/>
    <col min="4" max="4" width="18.5" customWidth="1"/>
    <col min="10" max="10" width="17.6640625" customWidth="1"/>
    <col min="11" max="11" width="19.1640625" customWidth="1"/>
  </cols>
  <sheetData>
    <row r="1" spans="1:12">
      <c r="F1" t="s">
        <v>0</v>
      </c>
      <c r="G1" t="s">
        <v>1</v>
      </c>
      <c r="H1" t="s">
        <v>2</v>
      </c>
      <c r="J1" t="s">
        <v>3</v>
      </c>
      <c r="K1" t="s">
        <v>4</v>
      </c>
    </row>
    <row r="2" spans="1:1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L2" t="s">
        <v>15</v>
      </c>
    </row>
    <row r="3" spans="1:12">
      <c r="A3">
        <v>1</v>
      </c>
      <c r="B3">
        <v>286</v>
      </c>
      <c r="C3">
        <v>1</v>
      </c>
      <c r="D3">
        <f t="shared" ref="D3:D34" si="0">5^C3</f>
        <v>5</v>
      </c>
      <c r="E3">
        <v>1451393</v>
      </c>
      <c r="F3">
        <f t="shared" ref="F3:F41" si="1">LOG(D3)</f>
        <v>0.69897000433601886</v>
      </c>
      <c r="G3">
        <f t="shared" ref="G3:G41" si="2">LOG(E3)</f>
        <v>6.1617850241687666</v>
      </c>
      <c r="H3">
        <f t="shared" ref="H3:H41" si="3">LOG(B3)</f>
        <v>2.4563660331290431</v>
      </c>
      <c r="I3">
        <v>7749</v>
      </c>
      <c r="J3">
        <v>4540</v>
      </c>
      <c r="K3">
        <f t="shared" ref="K3:K11" si="4">LOG(J3)</f>
        <v>3.6570558528571038</v>
      </c>
    </row>
    <row r="4" spans="1:12">
      <c r="A4">
        <v>2</v>
      </c>
      <c r="B4">
        <v>306</v>
      </c>
      <c r="C4">
        <v>1</v>
      </c>
      <c r="D4">
        <f t="shared" si="0"/>
        <v>5</v>
      </c>
      <c r="E4">
        <v>2437357</v>
      </c>
      <c r="F4">
        <f t="shared" si="1"/>
        <v>0.69897000433601886</v>
      </c>
      <c r="G4">
        <f t="shared" si="2"/>
        <v>6.3869191450135681</v>
      </c>
      <c r="H4">
        <f t="shared" si="3"/>
        <v>2.4857214264815801</v>
      </c>
      <c r="I4">
        <v>12408</v>
      </c>
      <c r="J4">
        <v>28045</v>
      </c>
      <c r="K4">
        <f t="shared" si="4"/>
        <v>4.4478554443455351</v>
      </c>
    </row>
    <row r="5" spans="1:12">
      <c r="A5">
        <v>3</v>
      </c>
      <c r="B5">
        <v>319</v>
      </c>
      <c r="C5">
        <v>1</v>
      </c>
      <c r="D5">
        <f t="shared" si="0"/>
        <v>5</v>
      </c>
      <c r="E5">
        <v>3656836</v>
      </c>
      <c r="F5">
        <f t="shared" si="1"/>
        <v>0.69897000433601886</v>
      </c>
      <c r="G5">
        <f t="shared" si="2"/>
        <v>6.5631054837473624</v>
      </c>
      <c r="H5">
        <f t="shared" si="3"/>
        <v>2.503790683057181</v>
      </c>
      <c r="I5">
        <v>18090</v>
      </c>
      <c r="J5">
        <v>161237</v>
      </c>
      <c r="K5">
        <f t="shared" si="4"/>
        <v>5.207464709007394</v>
      </c>
    </row>
    <row r="6" spans="1:12">
      <c r="A6">
        <v>4</v>
      </c>
      <c r="B6">
        <v>332</v>
      </c>
      <c r="C6">
        <v>1</v>
      </c>
      <c r="D6">
        <f t="shared" si="0"/>
        <v>5</v>
      </c>
      <c r="E6">
        <v>5108249</v>
      </c>
      <c r="F6">
        <f t="shared" si="1"/>
        <v>0.69897000433601886</v>
      </c>
      <c r="G6">
        <f t="shared" si="2"/>
        <v>6.7082720586560489</v>
      </c>
      <c r="H6">
        <f t="shared" si="3"/>
        <v>2.5211380837040362</v>
      </c>
      <c r="I6">
        <v>24804</v>
      </c>
      <c r="J6">
        <v>895334</v>
      </c>
      <c r="K6">
        <f t="shared" si="4"/>
        <v>5.9519850769892964</v>
      </c>
    </row>
    <row r="7" spans="1:12">
      <c r="A7">
        <v>5</v>
      </c>
      <c r="B7">
        <v>339</v>
      </c>
      <c r="C7">
        <v>1</v>
      </c>
      <c r="D7">
        <f t="shared" si="0"/>
        <v>5</v>
      </c>
      <c r="E7">
        <v>6797378</v>
      </c>
      <c r="F7">
        <f t="shared" si="1"/>
        <v>0.69897000433601886</v>
      </c>
      <c r="G7">
        <f t="shared" si="2"/>
        <v>6.8323414215699803</v>
      </c>
      <c r="H7">
        <f t="shared" si="3"/>
        <v>2.5301996982030821</v>
      </c>
      <c r="I7">
        <v>32571</v>
      </c>
      <c r="J7">
        <v>4976242</v>
      </c>
      <c r="K7">
        <f t="shared" si="4"/>
        <v>6.6969014924040309</v>
      </c>
    </row>
    <row r="8" spans="1:12">
      <c r="A8">
        <v>6</v>
      </c>
      <c r="B8">
        <v>358</v>
      </c>
      <c r="C8">
        <v>1</v>
      </c>
      <c r="D8">
        <f t="shared" si="0"/>
        <v>5</v>
      </c>
      <c r="E8">
        <v>8707691</v>
      </c>
      <c r="F8">
        <f t="shared" si="1"/>
        <v>0.69897000433601886</v>
      </c>
      <c r="G8">
        <f t="shared" si="2"/>
        <v>6.9399030093245084</v>
      </c>
      <c r="H8">
        <f t="shared" si="3"/>
        <v>2.5538830266438746</v>
      </c>
      <c r="I8">
        <v>41352</v>
      </c>
      <c r="J8">
        <v>27592794</v>
      </c>
      <c r="K8">
        <f t="shared" si="4"/>
        <v>7.4407956786359808</v>
      </c>
    </row>
    <row r="9" spans="1:12">
      <c r="A9">
        <v>7</v>
      </c>
      <c r="B9">
        <v>365</v>
      </c>
      <c r="C9">
        <v>2</v>
      </c>
      <c r="D9">
        <f t="shared" si="0"/>
        <v>25</v>
      </c>
      <c r="E9">
        <v>10877290</v>
      </c>
      <c r="F9">
        <f t="shared" si="1"/>
        <v>1.3979400086720377</v>
      </c>
      <c r="G9">
        <f t="shared" si="2"/>
        <v>7.0365207074350762</v>
      </c>
      <c r="H9">
        <f t="shared" si="3"/>
        <v>2.5622928644564746</v>
      </c>
      <c r="I9">
        <v>51165</v>
      </c>
      <c r="J9">
        <v>153155812</v>
      </c>
      <c r="K9">
        <f t="shared" si="4"/>
        <v>8.1851334821849377</v>
      </c>
    </row>
    <row r="10" spans="1:12">
      <c r="A10">
        <v>8</v>
      </c>
      <c r="B10">
        <v>365</v>
      </c>
      <c r="C10">
        <v>3</v>
      </c>
      <c r="D10">
        <f t="shared" si="0"/>
        <v>125</v>
      </c>
      <c r="E10">
        <v>13263627</v>
      </c>
      <c r="F10">
        <f t="shared" si="1"/>
        <v>2.0969100130080562</v>
      </c>
      <c r="G10">
        <f t="shared" si="2"/>
        <v>7.1226623001392877</v>
      </c>
      <c r="H10">
        <f t="shared" si="3"/>
        <v>2.5622928644564746</v>
      </c>
      <c r="I10">
        <v>62040</v>
      </c>
      <c r="J10">
        <v>844740595</v>
      </c>
      <c r="K10">
        <f t="shared" si="4"/>
        <v>8.9267233652148068</v>
      </c>
    </row>
    <row r="11" spans="1:12">
      <c r="A11">
        <v>9</v>
      </c>
      <c r="B11">
        <v>365</v>
      </c>
      <c r="C11">
        <v>4</v>
      </c>
      <c r="D11">
        <f t="shared" si="0"/>
        <v>625</v>
      </c>
      <c r="E11">
        <v>15880435</v>
      </c>
      <c r="F11">
        <f t="shared" si="1"/>
        <v>2.7958800173440754</v>
      </c>
      <c r="G11">
        <f t="shared" si="2"/>
        <v>7.2008623945339085</v>
      </c>
      <c r="H11">
        <f t="shared" si="3"/>
        <v>2.5622928644564746</v>
      </c>
      <c r="I11">
        <v>73920</v>
      </c>
      <c r="J11">
        <v>4802360607</v>
      </c>
      <c r="K11">
        <f t="shared" si="4"/>
        <v>9.6814547679138894</v>
      </c>
    </row>
    <row r="12" spans="1:12">
      <c r="A12">
        <v>10</v>
      </c>
      <c r="B12">
        <v>378</v>
      </c>
      <c r="C12">
        <v>4</v>
      </c>
      <c r="D12">
        <f t="shared" si="0"/>
        <v>625</v>
      </c>
      <c r="E12">
        <v>18716789</v>
      </c>
      <c r="F12">
        <f t="shared" si="1"/>
        <v>2.7958800173440754</v>
      </c>
      <c r="G12">
        <f t="shared" si="2"/>
        <v>7.2722313444451157</v>
      </c>
      <c r="H12">
        <f t="shared" si="3"/>
        <v>2.5774917998372255</v>
      </c>
      <c r="I12">
        <v>86832</v>
      </c>
    </row>
    <row r="13" spans="1:12">
      <c r="A13">
        <v>11</v>
      </c>
      <c r="B13">
        <v>391</v>
      </c>
      <c r="C13">
        <v>5</v>
      </c>
      <c r="D13">
        <f t="shared" si="0"/>
        <v>3125</v>
      </c>
      <c r="E13">
        <v>21811149</v>
      </c>
      <c r="F13">
        <f t="shared" si="1"/>
        <v>3.4948500216800942</v>
      </c>
      <c r="G13">
        <f t="shared" si="2"/>
        <v>7.3386785445890546</v>
      </c>
      <c r="H13">
        <f t="shared" si="3"/>
        <v>2.5921767573958667</v>
      </c>
      <c r="I13">
        <v>100815</v>
      </c>
      <c r="K13">
        <f>SLOPE(K3:K11,A3:A11)</f>
        <v>0.74963912618061224</v>
      </c>
    </row>
    <row r="14" spans="1:12">
      <c r="A14">
        <v>12</v>
      </c>
      <c r="B14">
        <v>391</v>
      </c>
      <c r="C14">
        <v>5</v>
      </c>
      <c r="D14">
        <f t="shared" si="0"/>
        <v>3125</v>
      </c>
      <c r="E14">
        <v>25110005</v>
      </c>
      <c r="F14">
        <f t="shared" si="1"/>
        <v>3.4948500216800942</v>
      </c>
      <c r="G14">
        <f t="shared" si="2"/>
        <v>7.3998467991913053</v>
      </c>
      <c r="H14">
        <f t="shared" si="3"/>
        <v>2.5921767573958667</v>
      </c>
      <c r="I14">
        <v>115794</v>
      </c>
      <c r="K14">
        <f>INTERCEPT(K3:K11,A3:A11)</f>
        <v>2.9401787990472696</v>
      </c>
    </row>
    <row r="15" spans="1:12">
      <c r="A15">
        <v>13</v>
      </c>
      <c r="B15">
        <v>391</v>
      </c>
      <c r="C15">
        <v>6</v>
      </c>
      <c r="D15">
        <f t="shared" si="0"/>
        <v>15625</v>
      </c>
      <c r="E15">
        <v>28658395</v>
      </c>
      <c r="F15">
        <f t="shared" si="1"/>
        <v>4.1938200260161125</v>
      </c>
      <c r="G15">
        <f t="shared" si="2"/>
        <v>7.4572518642831724</v>
      </c>
      <c r="H15">
        <f t="shared" si="3"/>
        <v>2.5921767573958667</v>
      </c>
      <c r="I15">
        <v>131805</v>
      </c>
    </row>
    <row r="16" spans="1:12">
      <c r="A16">
        <v>14</v>
      </c>
      <c r="B16">
        <v>398</v>
      </c>
      <c r="C16">
        <v>6</v>
      </c>
      <c r="D16">
        <f t="shared" si="0"/>
        <v>15625</v>
      </c>
      <c r="E16">
        <v>32435229</v>
      </c>
      <c r="F16">
        <f t="shared" si="1"/>
        <v>4.1938200260161125</v>
      </c>
      <c r="G16">
        <f t="shared" si="2"/>
        <v>7.5110169684936317</v>
      </c>
      <c r="H16">
        <f t="shared" si="3"/>
        <v>2.5998830720736876</v>
      </c>
      <c r="I16">
        <v>148896</v>
      </c>
    </row>
    <row r="17" spans="1:9">
      <c r="A17">
        <v>15</v>
      </c>
      <c r="B17">
        <v>405</v>
      </c>
      <c r="C17">
        <v>6</v>
      </c>
      <c r="D17">
        <f t="shared" si="0"/>
        <v>15625</v>
      </c>
      <c r="E17">
        <v>36526326</v>
      </c>
      <c r="F17">
        <f t="shared" si="1"/>
        <v>4.1938200260161125</v>
      </c>
      <c r="G17">
        <f t="shared" si="2"/>
        <v>7.5626059909042125</v>
      </c>
      <c r="H17">
        <f t="shared" si="3"/>
        <v>2.6074550232146687</v>
      </c>
      <c r="I17">
        <v>166974</v>
      </c>
    </row>
    <row r="18" spans="1:9">
      <c r="A18">
        <v>16</v>
      </c>
      <c r="B18">
        <v>411</v>
      </c>
      <c r="C18">
        <v>6</v>
      </c>
      <c r="D18">
        <f t="shared" si="0"/>
        <v>15625</v>
      </c>
      <c r="E18">
        <v>40754309</v>
      </c>
      <c r="F18">
        <f t="shared" si="1"/>
        <v>4.1938200260161125</v>
      </c>
      <c r="G18">
        <f t="shared" si="2"/>
        <v>7.6101735339591299</v>
      </c>
      <c r="H18">
        <f t="shared" si="3"/>
        <v>2.6138418218760693</v>
      </c>
      <c r="I18">
        <v>186084</v>
      </c>
    </row>
    <row r="19" spans="1:9">
      <c r="A19">
        <v>17</v>
      </c>
      <c r="B19">
        <v>411</v>
      </c>
      <c r="C19">
        <v>7</v>
      </c>
      <c r="D19">
        <f t="shared" si="0"/>
        <v>78125</v>
      </c>
      <c r="E19">
        <v>45241303</v>
      </c>
      <c r="F19">
        <f t="shared" si="1"/>
        <v>4.8927900303521312</v>
      </c>
      <c r="G19">
        <f t="shared" si="2"/>
        <v>7.6555351045991467</v>
      </c>
      <c r="H19">
        <f t="shared" si="3"/>
        <v>2.6138418218760693</v>
      </c>
      <c r="I19">
        <v>206283</v>
      </c>
    </row>
    <row r="20" spans="1:9">
      <c r="A20">
        <v>18</v>
      </c>
      <c r="B20">
        <v>417</v>
      </c>
      <c r="C20">
        <v>7</v>
      </c>
      <c r="D20">
        <f t="shared" si="0"/>
        <v>78125</v>
      </c>
      <c r="E20">
        <v>49974599</v>
      </c>
      <c r="F20">
        <f t="shared" si="1"/>
        <v>4.8927900303521312</v>
      </c>
      <c r="G20">
        <f t="shared" si="2"/>
        <v>7.6987493179920365</v>
      </c>
      <c r="H20">
        <f t="shared" si="3"/>
        <v>2.6201360549737576</v>
      </c>
      <c r="I20">
        <v>227460</v>
      </c>
    </row>
    <row r="21" spans="1:9">
      <c r="A21">
        <v>19</v>
      </c>
      <c r="B21">
        <v>417</v>
      </c>
      <c r="C21">
        <v>7</v>
      </c>
      <c r="D21">
        <f t="shared" si="0"/>
        <v>78125</v>
      </c>
      <c r="E21">
        <v>54928778</v>
      </c>
      <c r="F21">
        <f t="shared" si="1"/>
        <v>4.8927900303521312</v>
      </c>
      <c r="G21">
        <f t="shared" si="2"/>
        <v>7.7397999373836353</v>
      </c>
      <c r="H21">
        <f t="shared" si="3"/>
        <v>2.6201360549737576</v>
      </c>
      <c r="I21">
        <v>249669</v>
      </c>
    </row>
    <row r="22" spans="1:9">
      <c r="A22">
        <v>20</v>
      </c>
      <c r="B22">
        <v>417</v>
      </c>
      <c r="C22">
        <v>7</v>
      </c>
      <c r="D22">
        <f t="shared" si="0"/>
        <v>78125</v>
      </c>
      <c r="E22">
        <v>60106627</v>
      </c>
      <c r="F22">
        <f t="shared" si="1"/>
        <v>4.8927900303521312</v>
      </c>
      <c r="G22">
        <f t="shared" si="2"/>
        <v>7.7789223573748911</v>
      </c>
      <c r="H22">
        <f t="shared" si="3"/>
        <v>2.6201360549737576</v>
      </c>
      <c r="I22">
        <v>272976</v>
      </c>
    </row>
    <row r="23" spans="1:9">
      <c r="A23">
        <v>21</v>
      </c>
      <c r="B23">
        <v>417</v>
      </c>
      <c r="C23">
        <v>7</v>
      </c>
      <c r="D23">
        <f t="shared" si="0"/>
        <v>78125</v>
      </c>
      <c r="E23">
        <v>65521859</v>
      </c>
      <c r="F23">
        <f t="shared" si="1"/>
        <v>4.8927900303521312</v>
      </c>
      <c r="G23">
        <f t="shared" si="2"/>
        <v>7.8163862108217845</v>
      </c>
      <c r="H23">
        <f t="shared" si="3"/>
        <v>2.6201360549737576</v>
      </c>
      <c r="I23">
        <v>297252</v>
      </c>
    </row>
    <row r="24" spans="1:9">
      <c r="A24">
        <v>22</v>
      </c>
      <c r="B24">
        <v>424</v>
      </c>
      <c r="C24">
        <v>7</v>
      </c>
      <c r="D24">
        <f t="shared" si="0"/>
        <v>78125</v>
      </c>
      <c r="E24">
        <v>71175143</v>
      </c>
      <c r="F24">
        <f t="shared" si="1"/>
        <v>4.8927900303521312</v>
      </c>
      <c r="G24">
        <f t="shared" si="2"/>
        <v>7.8523283483732396</v>
      </c>
      <c r="H24">
        <f t="shared" si="3"/>
        <v>2.6273658565927325</v>
      </c>
      <c r="I24">
        <v>322560</v>
      </c>
    </row>
    <row r="25" spans="1:9">
      <c r="A25">
        <v>23</v>
      </c>
      <c r="B25">
        <v>431</v>
      </c>
      <c r="C25">
        <v>8</v>
      </c>
      <c r="D25">
        <f t="shared" si="0"/>
        <v>390625</v>
      </c>
      <c r="E25">
        <v>77023444</v>
      </c>
      <c r="F25">
        <f t="shared" si="1"/>
        <v>5.5917600346881509</v>
      </c>
      <c r="G25">
        <f t="shared" si="2"/>
        <v>7.8866229336161835</v>
      </c>
      <c r="H25">
        <f t="shared" si="3"/>
        <v>2.6344772701607315</v>
      </c>
      <c r="I25">
        <v>348975</v>
      </c>
    </row>
    <row r="26" spans="1:9">
      <c r="A26">
        <v>24</v>
      </c>
      <c r="B26">
        <v>437</v>
      </c>
      <c r="C26">
        <v>8</v>
      </c>
      <c r="D26">
        <f t="shared" si="0"/>
        <v>390625</v>
      </c>
      <c r="E26">
        <v>83164427</v>
      </c>
      <c r="F26">
        <f t="shared" si="1"/>
        <v>5.5917600346881509</v>
      </c>
      <c r="G26">
        <f t="shared" si="2"/>
        <v>7.9199375995927896</v>
      </c>
      <c r="H26">
        <f t="shared" si="3"/>
        <v>2.6404814369704219</v>
      </c>
      <c r="I26">
        <v>376350</v>
      </c>
    </row>
    <row r="27" spans="1:9">
      <c r="A27">
        <v>25</v>
      </c>
      <c r="B27">
        <v>437</v>
      </c>
      <c r="C27">
        <v>8</v>
      </c>
      <c r="D27">
        <f t="shared" si="0"/>
        <v>390625</v>
      </c>
      <c r="E27">
        <v>89481362</v>
      </c>
      <c r="F27">
        <f t="shared" si="1"/>
        <v>5.5917600346881509</v>
      </c>
      <c r="G27">
        <f t="shared" si="2"/>
        <v>7.9517325858915413</v>
      </c>
      <c r="H27">
        <f t="shared" si="3"/>
        <v>2.6404814369704219</v>
      </c>
      <c r="I27">
        <v>404757</v>
      </c>
    </row>
    <row r="28" spans="1:9">
      <c r="A28">
        <v>26</v>
      </c>
      <c r="B28">
        <v>437</v>
      </c>
      <c r="C28">
        <v>8</v>
      </c>
      <c r="D28">
        <f t="shared" si="0"/>
        <v>390625</v>
      </c>
      <c r="E28">
        <v>96090199</v>
      </c>
      <c r="F28">
        <f t="shared" si="1"/>
        <v>5.5917600346881509</v>
      </c>
      <c r="G28">
        <f t="shared" si="2"/>
        <v>7.9826790927956228</v>
      </c>
      <c r="H28">
        <f t="shared" si="3"/>
        <v>2.6404814369704219</v>
      </c>
      <c r="I28">
        <v>434280</v>
      </c>
    </row>
    <row r="29" spans="1:9">
      <c r="A29">
        <v>27</v>
      </c>
      <c r="B29">
        <v>437</v>
      </c>
      <c r="C29">
        <v>8</v>
      </c>
      <c r="D29">
        <f t="shared" si="0"/>
        <v>390625</v>
      </c>
      <c r="E29">
        <v>102902303</v>
      </c>
      <c r="F29">
        <f t="shared" si="1"/>
        <v>5.5917600346881509</v>
      </c>
      <c r="G29">
        <f t="shared" si="2"/>
        <v>8.0124250945777824</v>
      </c>
      <c r="H29">
        <f t="shared" si="3"/>
        <v>2.6404814369704219</v>
      </c>
      <c r="I29">
        <v>464754</v>
      </c>
    </row>
    <row r="30" spans="1:9">
      <c r="A30">
        <v>28</v>
      </c>
      <c r="B30">
        <v>437</v>
      </c>
      <c r="C30">
        <v>8</v>
      </c>
      <c r="D30">
        <f t="shared" si="0"/>
        <v>390625</v>
      </c>
      <c r="E30">
        <v>109947219</v>
      </c>
      <c r="F30">
        <f t="shared" si="1"/>
        <v>5.5917600346881509</v>
      </c>
      <c r="G30">
        <f t="shared" si="2"/>
        <v>8.0411842488106906</v>
      </c>
      <c r="H30">
        <f t="shared" si="3"/>
        <v>2.6404814369704219</v>
      </c>
      <c r="I30">
        <v>496260</v>
      </c>
    </row>
    <row r="31" spans="1:9">
      <c r="A31">
        <v>29</v>
      </c>
      <c r="B31">
        <v>443</v>
      </c>
      <c r="C31">
        <v>8</v>
      </c>
      <c r="D31">
        <f t="shared" si="0"/>
        <v>390625</v>
      </c>
      <c r="E31">
        <v>117231748</v>
      </c>
      <c r="F31">
        <f t="shared" si="1"/>
        <v>5.5917600346881509</v>
      </c>
      <c r="G31">
        <f t="shared" si="2"/>
        <v>8.0690452406415734</v>
      </c>
      <c r="H31">
        <f t="shared" si="3"/>
        <v>2.6464037262230695</v>
      </c>
      <c r="I31">
        <v>528891</v>
      </c>
    </row>
    <row r="32" spans="1:9">
      <c r="A32">
        <v>30</v>
      </c>
      <c r="B32">
        <v>450</v>
      </c>
      <c r="C32">
        <v>8</v>
      </c>
      <c r="D32">
        <f t="shared" si="0"/>
        <v>390625</v>
      </c>
      <c r="E32">
        <v>124741503</v>
      </c>
      <c r="F32">
        <f t="shared" si="1"/>
        <v>5.5917600346881509</v>
      </c>
      <c r="G32">
        <f t="shared" si="2"/>
        <v>8.0960109725247484</v>
      </c>
      <c r="H32">
        <f t="shared" si="3"/>
        <v>2.6532125137753435</v>
      </c>
      <c r="I32">
        <v>562464</v>
      </c>
    </row>
    <row r="33" spans="1:9">
      <c r="A33">
        <v>31</v>
      </c>
      <c r="B33">
        <v>457</v>
      </c>
      <c r="C33">
        <v>9</v>
      </c>
      <c r="D33">
        <f t="shared" si="0"/>
        <v>1953125</v>
      </c>
      <c r="E33">
        <v>132732979</v>
      </c>
      <c r="F33">
        <f t="shared" si="1"/>
        <v>6.2907300390241696</v>
      </c>
      <c r="G33">
        <f t="shared" si="2"/>
        <v>8.1229788416154989</v>
      </c>
      <c r="H33">
        <f t="shared" si="3"/>
        <v>2.6599162000698504</v>
      </c>
      <c r="I33">
        <v>597069</v>
      </c>
    </row>
    <row r="34" spans="1:9">
      <c r="A34">
        <v>32</v>
      </c>
      <c r="B34">
        <v>457</v>
      </c>
      <c r="C34">
        <v>9</v>
      </c>
      <c r="D34">
        <f t="shared" si="0"/>
        <v>1953125</v>
      </c>
      <c r="E34">
        <v>140717057</v>
      </c>
      <c r="F34">
        <f t="shared" si="1"/>
        <v>6.2907300390241696</v>
      </c>
      <c r="G34">
        <f t="shared" si="2"/>
        <v>8.1483467435754307</v>
      </c>
      <c r="H34">
        <f t="shared" si="3"/>
        <v>2.6599162000698504</v>
      </c>
      <c r="I34">
        <v>632808</v>
      </c>
    </row>
    <row r="35" spans="1:9">
      <c r="A35">
        <v>33</v>
      </c>
      <c r="B35">
        <v>457</v>
      </c>
      <c r="C35">
        <v>9</v>
      </c>
      <c r="D35">
        <f t="shared" ref="D35:D66" si="5">5^C35</f>
        <v>1953125</v>
      </c>
      <c r="E35">
        <v>148895482</v>
      </c>
      <c r="F35">
        <f t="shared" si="1"/>
        <v>6.2907300390241696</v>
      </c>
      <c r="G35">
        <f t="shared" si="2"/>
        <v>8.1728815199668308</v>
      </c>
      <c r="H35">
        <f t="shared" si="3"/>
        <v>2.6599162000698504</v>
      </c>
      <c r="I35">
        <v>669480</v>
      </c>
    </row>
    <row r="36" spans="1:9">
      <c r="A36">
        <v>34</v>
      </c>
      <c r="B36">
        <v>457</v>
      </c>
      <c r="C36">
        <v>9</v>
      </c>
      <c r="D36">
        <f t="shared" si="5"/>
        <v>1953125</v>
      </c>
      <c r="E36">
        <v>157359901</v>
      </c>
      <c r="F36">
        <f t="shared" si="1"/>
        <v>6.2907300390241696</v>
      </c>
      <c r="G36">
        <f t="shared" si="2"/>
        <v>8.1968940736832216</v>
      </c>
      <c r="H36">
        <f t="shared" si="3"/>
        <v>2.6599162000698504</v>
      </c>
      <c r="I36">
        <v>707184</v>
      </c>
    </row>
    <row r="37" spans="1:9">
      <c r="A37">
        <v>35</v>
      </c>
      <c r="B37">
        <v>457</v>
      </c>
      <c r="C37">
        <v>9</v>
      </c>
      <c r="D37">
        <f t="shared" si="5"/>
        <v>1953125</v>
      </c>
      <c r="E37">
        <v>166041746</v>
      </c>
      <c r="F37">
        <f t="shared" si="1"/>
        <v>6.2907300390241696</v>
      </c>
      <c r="G37">
        <f t="shared" si="2"/>
        <v>8.2202172915227827</v>
      </c>
      <c r="H37">
        <f t="shared" si="3"/>
        <v>2.6599162000698504</v>
      </c>
      <c r="I37">
        <v>746031</v>
      </c>
    </row>
    <row r="38" spans="1:9">
      <c r="A38">
        <v>36</v>
      </c>
      <c r="B38">
        <v>457</v>
      </c>
      <c r="C38">
        <v>9</v>
      </c>
      <c r="D38">
        <f t="shared" si="5"/>
        <v>1953125</v>
      </c>
      <c r="E38">
        <v>174973127</v>
      </c>
      <c r="F38">
        <f t="shared" si="1"/>
        <v>6.2907300390241696</v>
      </c>
      <c r="G38">
        <f t="shared" si="2"/>
        <v>8.2429713533046503</v>
      </c>
      <c r="H38">
        <f t="shared" si="3"/>
        <v>2.6599162000698504</v>
      </c>
      <c r="I38">
        <v>785802</v>
      </c>
    </row>
    <row r="39" spans="1:9">
      <c r="A39">
        <v>37</v>
      </c>
      <c r="B39">
        <v>463</v>
      </c>
      <c r="C39">
        <v>9</v>
      </c>
      <c r="D39">
        <f t="shared" si="5"/>
        <v>1953125</v>
      </c>
      <c r="E39">
        <v>184121042</v>
      </c>
      <c r="F39">
        <f t="shared" si="1"/>
        <v>6.2907300390241696</v>
      </c>
      <c r="G39">
        <f t="shared" si="2"/>
        <v>8.2651034240405856</v>
      </c>
      <c r="H39">
        <f t="shared" si="3"/>
        <v>2.6655809910179533</v>
      </c>
      <c r="I39">
        <v>826605</v>
      </c>
    </row>
    <row r="40" spans="1:9">
      <c r="A40">
        <v>38</v>
      </c>
      <c r="B40">
        <v>463</v>
      </c>
      <c r="C40">
        <v>9</v>
      </c>
      <c r="D40">
        <f t="shared" si="5"/>
        <v>1953125</v>
      </c>
      <c r="E40">
        <v>193572233</v>
      </c>
      <c r="F40">
        <f t="shared" si="1"/>
        <v>6.2907300390241696</v>
      </c>
      <c r="G40">
        <f t="shared" si="2"/>
        <v>8.286843059998489</v>
      </c>
      <c r="H40">
        <f t="shared" si="3"/>
        <v>2.6655809910179533</v>
      </c>
      <c r="I40">
        <v>868560</v>
      </c>
    </row>
    <row r="41" spans="1:9">
      <c r="A41">
        <v>39</v>
      </c>
      <c r="B41">
        <v>463</v>
      </c>
      <c r="C41">
        <v>9</v>
      </c>
      <c r="D41">
        <f t="shared" si="5"/>
        <v>1953125</v>
      </c>
      <c r="E41">
        <v>203196587</v>
      </c>
      <c r="F41">
        <f t="shared" si="1"/>
        <v>6.2907300390241696</v>
      </c>
      <c r="G41">
        <f t="shared" si="2"/>
        <v>8.3079164090276549</v>
      </c>
      <c r="H41">
        <f t="shared" si="3"/>
        <v>2.6655809910179533</v>
      </c>
      <c r="I41">
        <v>911430</v>
      </c>
    </row>
    <row r="42" spans="1:9">
      <c r="C42">
        <v>9</v>
      </c>
      <c r="D42">
        <f t="shared" si="5"/>
        <v>1953125</v>
      </c>
      <c r="E42">
        <v>213044945</v>
      </c>
      <c r="I42">
        <v>955332</v>
      </c>
    </row>
    <row r="43" spans="1:9">
      <c r="C43">
        <v>9</v>
      </c>
      <c r="D43">
        <f t="shared" si="5"/>
        <v>1953125</v>
      </c>
      <c r="E43">
        <v>223088207</v>
      </c>
    </row>
    <row r="44" spans="1:9">
      <c r="C44">
        <v>9</v>
      </c>
      <c r="D44">
        <f t="shared" si="5"/>
        <v>1953125</v>
      </c>
      <c r="E44">
        <v>233459497</v>
      </c>
    </row>
    <row r="45" spans="1:9">
      <c r="C45">
        <v>9</v>
      </c>
      <c r="D45">
        <f t="shared" si="5"/>
        <v>1953125</v>
      </c>
      <c r="E45">
        <v>243957122</v>
      </c>
    </row>
    <row r="46" spans="1:9">
      <c r="C46">
        <v>10</v>
      </c>
      <c r="D46">
        <f t="shared" si="5"/>
        <v>9765625</v>
      </c>
      <c r="E46">
        <v>254817227</v>
      </c>
    </row>
    <row r="47" spans="1:9">
      <c r="C47">
        <v>10</v>
      </c>
      <c r="D47">
        <f t="shared" si="5"/>
        <v>9765625</v>
      </c>
      <c r="E47">
        <v>265768546</v>
      </c>
    </row>
    <row r="48" spans="1:9">
      <c r="C48">
        <v>10</v>
      </c>
      <c r="D48">
        <f t="shared" si="5"/>
        <v>9765625</v>
      </c>
      <c r="E48">
        <v>277087697</v>
      </c>
    </row>
    <row r="49" spans="3:5">
      <c r="C49">
        <v>10</v>
      </c>
      <c r="D49">
        <f t="shared" si="5"/>
        <v>9765625</v>
      </c>
      <c r="E49">
        <v>288577892</v>
      </c>
    </row>
    <row r="50" spans="3:5">
      <c r="C50">
        <v>10</v>
      </c>
      <c r="D50">
        <f t="shared" si="5"/>
        <v>9765625</v>
      </c>
      <c r="E50">
        <v>300312383</v>
      </c>
    </row>
    <row r="51" spans="3:5">
      <c r="C51">
        <v>10</v>
      </c>
      <c r="D51">
        <f t="shared" si="5"/>
        <v>9765625</v>
      </c>
      <c r="E51">
        <v>312258056</v>
      </c>
    </row>
    <row r="52" spans="3:5">
      <c r="C52">
        <v>10</v>
      </c>
      <c r="D52">
        <f t="shared" si="5"/>
        <v>9765625</v>
      </c>
      <c r="E52">
        <v>324448025</v>
      </c>
    </row>
    <row r="53" spans="3:5">
      <c r="C53">
        <v>10</v>
      </c>
      <c r="D53">
        <f t="shared" si="5"/>
        <v>9765625</v>
      </c>
      <c r="E53">
        <v>336882959</v>
      </c>
    </row>
    <row r="54" spans="3:5">
      <c r="C54">
        <v>10</v>
      </c>
      <c r="D54">
        <f t="shared" si="5"/>
        <v>9765625</v>
      </c>
      <c r="E54">
        <v>349539667</v>
      </c>
    </row>
    <row r="55" spans="3:5">
      <c r="C55">
        <v>10</v>
      </c>
      <c r="D55">
        <f t="shared" si="5"/>
        <v>9765625</v>
      </c>
      <c r="E55">
        <v>362429633</v>
      </c>
    </row>
    <row r="56" spans="3:5">
      <c r="C56">
        <v>10</v>
      </c>
      <c r="D56">
        <f t="shared" si="5"/>
        <v>9765625</v>
      </c>
      <c r="E56">
        <v>375540481</v>
      </c>
    </row>
    <row r="57" spans="3:5">
      <c r="C57">
        <v>10</v>
      </c>
      <c r="D57">
        <f t="shared" si="5"/>
        <v>9765625</v>
      </c>
      <c r="E57">
        <v>388896740</v>
      </c>
    </row>
    <row r="58" spans="3:5">
      <c r="C58">
        <v>10</v>
      </c>
      <c r="D58">
        <f t="shared" si="5"/>
        <v>9765625</v>
      </c>
      <c r="E58">
        <v>402409325</v>
      </c>
    </row>
    <row r="59" spans="3:5">
      <c r="C59">
        <v>10</v>
      </c>
      <c r="D59">
        <f t="shared" si="5"/>
        <v>9765625</v>
      </c>
      <c r="E59">
        <v>416309032</v>
      </c>
    </row>
    <row r="60" spans="3:5">
      <c r="C60">
        <v>10</v>
      </c>
      <c r="D60">
        <f t="shared" si="5"/>
        <v>9765625</v>
      </c>
      <c r="E60">
        <v>430285457</v>
      </c>
    </row>
    <row r="61" spans="3:5">
      <c r="C61">
        <v>10</v>
      </c>
      <c r="D61">
        <f t="shared" si="5"/>
        <v>9765625</v>
      </c>
      <c r="E61">
        <v>444667847</v>
      </c>
    </row>
    <row r="62" spans="3:5">
      <c r="C62">
        <v>10</v>
      </c>
      <c r="D62">
        <f t="shared" si="5"/>
        <v>9765625</v>
      </c>
      <c r="E62">
        <v>459176905</v>
      </c>
    </row>
    <row r="63" spans="3:5">
      <c r="C63">
        <v>10</v>
      </c>
      <c r="D63">
        <f t="shared" si="5"/>
        <v>9765625</v>
      </c>
      <c r="E63">
        <v>473932712</v>
      </c>
    </row>
    <row r="64" spans="3:5">
      <c r="C64">
        <v>10</v>
      </c>
      <c r="D64">
        <f t="shared" si="5"/>
        <v>9765625</v>
      </c>
      <c r="E64">
        <v>488849873</v>
      </c>
    </row>
    <row r="65" spans="3:5">
      <c r="C65">
        <v>11</v>
      </c>
      <c r="D65">
        <f t="shared" si="5"/>
        <v>48828125</v>
      </c>
      <c r="E65">
        <v>505010679</v>
      </c>
    </row>
    <row r="66" spans="3:5">
      <c r="C66">
        <v>11</v>
      </c>
      <c r="D66">
        <f t="shared" si="5"/>
        <v>48828125</v>
      </c>
      <c r="E66">
        <v>520494355</v>
      </c>
    </row>
    <row r="67" spans="3:5">
      <c r="C67">
        <v>11</v>
      </c>
      <c r="D67">
        <f t="shared" ref="D67:D98" si="6">5^C67</f>
        <v>48828125</v>
      </c>
      <c r="E67">
        <v>536315538</v>
      </c>
    </row>
    <row r="68" spans="3:5">
      <c r="C68">
        <v>11</v>
      </c>
      <c r="D68">
        <f t="shared" si="6"/>
        <v>48828125</v>
      </c>
      <c r="E68">
        <v>552268183</v>
      </c>
    </row>
    <row r="69" spans="3:5">
      <c r="C69">
        <v>11</v>
      </c>
      <c r="D69">
        <f t="shared" si="6"/>
        <v>48828125</v>
      </c>
      <c r="E69">
        <v>568454532</v>
      </c>
    </row>
    <row r="70" spans="3:5">
      <c r="C70">
        <v>11</v>
      </c>
      <c r="D70">
        <f t="shared" si="6"/>
        <v>48828125</v>
      </c>
      <c r="E70">
        <v>584859087</v>
      </c>
    </row>
    <row r="71" spans="3:5">
      <c r="C71">
        <v>11</v>
      </c>
      <c r="D71">
        <f t="shared" si="6"/>
        <v>48828125</v>
      </c>
      <c r="E71">
        <v>601528342</v>
      </c>
    </row>
    <row r="72" spans="3:5">
      <c r="C72">
        <v>11</v>
      </c>
      <c r="D72">
        <f t="shared" si="6"/>
        <v>48828125</v>
      </c>
      <c r="E72">
        <v>618415803</v>
      </c>
    </row>
    <row r="73" spans="3:5">
      <c r="C73">
        <v>11</v>
      </c>
      <c r="D73">
        <f t="shared" si="6"/>
        <v>48828125</v>
      </c>
      <c r="E73">
        <v>635423799</v>
      </c>
    </row>
    <row r="74" spans="3:5">
      <c r="C74">
        <v>11</v>
      </c>
      <c r="D74">
        <f t="shared" si="6"/>
        <v>48828125</v>
      </c>
      <c r="E74">
        <v>652891837</v>
      </c>
    </row>
    <row r="75" spans="3:5">
      <c r="C75">
        <v>11</v>
      </c>
      <c r="D75">
        <f t="shared" si="6"/>
        <v>48828125</v>
      </c>
      <c r="E75">
        <v>670347506</v>
      </c>
    </row>
    <row r="76" spans="3:5">
      <c r="C76">
        <v>11</v>
      </c>
      <c r="D76">
        <f t="shared" si="6"/>
        <v>48828125</v>
      </c>
      <c r="E76">
        <v>688302687</v>
      </c>
    </row>
    <row r="77" spans="3:5">
      <c r="C77">
        <v>11</v>
      </c>
      <c r="D77">
        <f t="shared" si="6"/>
        <v>48828125</v>
      </c>
      <c r="E77">
        <v>706358668</v>
      </c>
    </row>
    <row r="78" spans="3:5">
      <c r="C78">
        <v>11</v>
      </c>
      <c r="D78">
        <f t="shared" si="6"/>
        <v>48828125</v>
      </c>
      <c r="E78">
        <v>724648353</v>
      </c>
    </row>
    <row r="79" spans="3:5">
      <c r="C79">
        <v>11</v>
      </c>
      <c r="D79">
        <f t="shared" si="6"/>
        <v>48828125</v>
      </c>
      <c r="E79">
        <v>743031702</v>
      </c>
    </row>
    <row r="80" spans="3:5">
      <c r="C80">
        <v>11</v>
      </c>
      <c r="D80">
        <f t="shared" si="6"/>
        <v>48828125</v>
      </c>
      <c r="E80">
        <v>761804739</v>
      </c>
    </row>
    <row r="81" spans="3:5">
      <c r="C81">
        <v>11</v>
      </c>
      <c r="D81">
        <f t="shared" si="6"/>
        <v>48828125</v>
      </c>
      <c r="E81">
        <v>780901681</v>
      </c>
    </row>
    <row r="82" spans="3:5">
      <c r="C82">
        <v>11</v>
      </c>
      <c r="D82">
        <f t="shared" si="6"/>
        <v>48828125</v>
      </c>
      <c r="E82">
        <v>800144133</v>
      </c>
    </row>
    <row r="83" spans="3:5">
      <c r="C83">
        <v>11</v>
      </c>
      <c r="D83">
        <f t="shared" si="6"/>
        <v>48828125</v>
      </c>
      <c r="E83">
        <v>819583941</v>
      </c>
    </row>
    <row r="84" spans="3:5">
      <c r="C84">
        <v>11</v>
      </c>
      <c r="D84">
        <f t="shared" si="6"/>
        <v>48828125</v>
      </c>
      <c r="E84">
        <v>839145287</v>
      </c>
    </row>
    <row r="85" spans="3:5">
      <c r="C85">
        <v>11</v>
      </c>
      <c r="D85">
        <f t="shared" si="6"/>
        <v>48828125</v>
      </c>
      <c r="E85">
        <v>859087959</v>
      </c>
    </row>
    <row r="86" spans="3:5">
      <c r="C86">
        <v>11</v>
      </c>
      <c r="D86">
        <f t="shared" si="6"/>
        <v>48828125</v>
      </c>
      <c r="E86">
        <v>879226649</v>
      </c>
    </row>
    <row r="87" spans="3:5">
      <c r="C87">
        <v>11</v>
      </c>
      <c r="D87">
        <f t="shared" si="6"/>
        <v>48828125</v>
      </c>
      <c r="E87">
        <v>899637175</v>
      </c>
    </row>
    <row r="88" spans="3:5">
      <c r="C88">
        <v>11</v>
      </c>
      <c r="D88">
        <f t="shared" si="6"/>
        <v>48828125</v>
      </c>
      <c r="E88">
        <v>920398923</v>
      </c>
    </row>
    <row r="89" spans="3:5">
      <c r="C89">
        <v>11</v>
      </c>
      <c r="D89">
        <f t="shared" si="6"/>
        <v>48828125</v>
      </c>
      <c r="E89">
        <v>941121207</v>
      </c>
    </row>
    <row r="90" spans="3:5">
      <c r="C90">
        <v>11</v>
      </c>
      <c r="D90">
        <f t="shared" si="6"/>
        <v>48828125</v>
      </c>
      <c r="E90">
        <v>962333527</v>
      </c>
    </row>
    <row r="91" spans="3:5">
      <c r="C91">
        <v>11</v>
      </c>
      <c r="D91">
        <f t="shared" si="6"/>
        <v>48828125</v>
      </c>
      <c r="E91">
        <v>983661141</v>
      </c>
    </row>
    <row r="92" spans="3:5">
      <c r="C92">
        <v>11</v>
      </c>
      <c r="D92">
        <f t="shared" si="6"/>
        <v>48828125</v>
      </c>
      <c r="E92">
        <v>1005100035</v>
      </c>
    </row>
    <row r="93" spans="3:5">
      <c r="C93">
        <v>11</v>
      </c>
      <c r="D93">
        <f t="shared" si="6"/>
        <v>48828125</v>
      </c>
      <c r="E93">
        <v>1027038108</v>
      </c>
    </row>
    <row r="94" spans="3:5">
      <c r="C94">
        <v>12</v>
      </c>
      <c r="D94">
        <f t="shared" si="6"/>
        <v>244140625</v>
      </c>
      <c r="E94">
        <v>1049067057</v>
      </c>
    </row>
    <row r="95" spans="3:5">
      <c r="C95">
        <v>12</v>
      </c>
      <c r="D95">
        <f t="shared" si="6"/>
        <v>244140625</v>
      </c>
      <c r="E95">
        <v>1071329710</v>
      </c>
    </row>
    <row r="96" spans="3:5">
      <c r="C96">
        <v>12</v>
      </c>
      <c r="D96">
        <f t="shared" si="6"/>
        <v>244140625</v>
      </c>
      <c r="E96">
        <v>1093655699</v>
      </c>
    </row>
    <row r="97" spans="3:5">
      <c r="C97">
        <v>12</v>
      </c>
      <c r="D97">
        <f t="shared" si="6"/>
        <v>244140625</v>
      </c>
      <c r="E97">
        <v>1116556128</v>
      </c>
    </row>
    <row r="98" spans="3:5">
      <c r="C98">
        <v>12</v>
      </c>
      <c r="D98">
        <f t="shared" si="6"/>
        <v>244140625</v>
      </c>
      <c r="E98">
        <v>1139498151</v>
      </c>
    </row>
    <row r="99" spans="3:5">
      <c r="C99">
        <v>12</v>
      </c>
      <c r="D99">
        <f t="shared" ref="D99:D101" si="7">5^C99</f>
        <v>244140625</v>
      </c>
      <c r="E99">
        <v>1162717362</v>
      </c>
    </row>
    <row r="100" spans="3:5">
      <c r="C100">
        <v>12</v>
      </c>
      <c r="D100">
        <f t="shared" si="7"/>
        <v>244140625</v>
      </c>
      <c r="E100">
        <v>1186148535</v>
      </c>
    </row>
    <row r="101" spans="3:5">
      <c r="C101">
        <v>12</v>
      </c>
      <c r="D101">
        <f t="shared" si="7"/>
        <v>244140625</v>
      </c>
      <c r="E101">
        <v>1209791001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Pham</cp:lastModifiedBy>
  <dcterms:modified xsi:type="dcterms:W3CDTF">2011-02-16T21:15:15Z</dcterms:modified>
</cp:coreProperties>
</file>